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-45" windowWidth="15060" windowHeight="11940"/>
  </bookViews>
  <sheets>
    <sheet name="Приложение 2 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_xlnm.Print_Titles" localSheetId="0">'Приложение 2 '!$14:$15</definedName>
    <definedName name="_xlnm.Print_Area" localSheetId="0">'Приложение 2 '!$A$1:$F$102</definedName>
  </definedNames>
  <calcPr calcId="144525"/>
</workbook>
</file>

<file path=xl/calcChain.xml><?xml version="1.0" encoding="utf-8"?>
<calcChain xmlns="http://schemas.openxmlformats.org/spreadsheetml/2006/main">
  <c r="D63" i="1" l="1"/>
  <c r="D62" i="1"/>
  <c r="D58" i="1"/>
  <c r="D53" i="1"/>
  <c r="D57" i="1"/>
  <c r="D52" i="1"/>
  <c r="D49" i="1"/>
  <c r="D47" i="1"/>
  <c r="D46" i="1"/>
  <c r="D44" i="1"/>
  <c r="D18" i="1" l="1"/>
  <c r="D65" i="1" l="1"/>
  <c r="D56" i="1"/>
  <c r="D43" i="1" l="1"/>
  <c r="D17" i="1" s="1"/>
</calcChain>
</file>

<file path=xl/sharedStrings.xml><?xml version="1.0" encoding="utf-8"?>
<sst xmlns="http://schemas.openxmlformats.org/spreadsheetml/2006/main" count="305" uniqueCount="185">
  <si>
    <t>№ п/п</t>
  </si>
  <si>
    <t>Ед.изм.</t>
  </si>
  <si>
    <t>Примечание ***</t>
  </si>
  <si>
    <t>план *</t>
  </si>
  <si>
    <t>факт **</t>
  </si>
  <si>
    <t>I</t>
  </si>
  <si>
    <t>Структура затрат</t>
  </si>
  <si>
    <t>х</t>
  </si>
  <si>
    <t xml:space="preserve">х 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</si>
  <si>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</si>
  <si>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</si>
  <si>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</si>
  <si>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</si>
  <si>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</si>
  <si>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1.1.1.2</t>
  </si>
  <si>
    <t>1.1.1.3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</si>
  <si>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</si>
  <si>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</si>
  <si>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</si>
  <si>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</si>
  <si>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</si>
  <si>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1.1.3.1</t>
  </si>
  <si>
    <t>1.1.3.2</t>
  </si>
  <si>
    <t>1.1.3.3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</si>
  <si>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</si>
  <si>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</si>
  <si>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</si>
  <si>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</si>
  <si>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</si>
  <si>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</si>
  <si>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</si>
  <si>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</si>
  <si>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</si>
  <si>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</si>
  <si>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</si>
  <si>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</si>
  <si>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 xml:space="preserve">Справочно: «Количество льготных технологических присоединений» 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</si>
  <si>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</si>
  <si>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</si>
  <si>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</si>
  <si>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</si>
  <si>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</t>
  </si>
  <si>
    <t>(пункт 1.1.1.2 + пункт 1.1.2.1 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</si>
  <si>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</si>
  <si>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</si>
  <si>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</si>
  <si>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</si>
  <si>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</si>
  <si>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</si>
  <si>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</si>
  <si>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</si>
  <si>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</si>
  <si>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</si>
  <si>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</si>
  <si>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</si>
  <si>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</si>
  <si>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</si>
  <si>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</si>
  <si>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</si>
  <si>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</si>
  <si>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</si>
  <si>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</si>
  <si>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</si>
  <si>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</si>
  <si>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</si>
  <si>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</si>
  <si>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1.1</t>
  </si>
  <si>
    <t>1.1.1</t>
  </si>
  <si>
    <t>1.2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</si>
  <si>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</si>
  <si>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</si>
  <si>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</si>
  <si>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</si>
  <si>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</si>
  <si>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</si>
  <si>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</si>
  <si>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</si>
  <si>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</si>
  <si>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</si>
  <si>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</si>
  <si>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</si>
  <si>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</si>
  <si>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</si>
  <si>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</si>
  <si>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</si>
  <si>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1.3</t>
  </si>
  <si>
    <t>7.1</t>
  </si>
  <si>
    <t xml:space="preserve">Примечание: 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</si>
  <si>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</si>
  <si>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</si>
  <si>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</si>
  <si>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 xml:space="preserve">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</t>
  </si>
  <si>
    <t xml:space="preserve">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</t>
  </si>
  <si>
    <t>Приложение 2</t>
  </si>
  <si>
    <t xml:space="preserve">к приказу Федеральной службы по тарифам                                                                                                                                                                             </t>
  </si>
  <si>
    <t>от  «24» октября 2014г. №1831-э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</si>
  <si>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</si>
  <si>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 xml:space="preserve">Показатель </t>
  </si>
  <si>
    <t>в том числе  транспортные услуги</t>
  </si>
  <si>
    <t>2.1.</t>
  </si>
  <si>
    <t>2.2.</t>
  </si>
  <si>
    <t>2.3.</t>
  </si>
  <si>
    <t>2.4.</t>
  </si>
  <si>
    <t>4.1.</t>
  </si>
  <si>
    <t>4.2.</t>
  </si>
  <si>
    <t>4.3.</t>
  </si>
  <si>
    <t>4.4.</t>
  </si>
  <si>
    <t>5.1.</t>
  </si>
  <si>
    <t>5.2.</t>
  </si>
  <si>
    <t>5.3.</t>
  </si>
  <si>
    <t>5.4.</t>
  </si>
  <si>
    <t>в том числе прибыль на социальное развитие (включая социальные выплаты)</t>
  </si>
  <si>
    <t>Наименование организации:   АО "Чеченэнерго"</t>
  </si>
  <si>
    <t>руб./МВт.ч.</t>
  </si>
  <si>
    <t>3.1</t>
  </si>
  <si>
    <t>3.2</t>
  </si>
  <si>
    <t>3.3</t>
  </si>
  <si>
    <t>3.4</t>
  </si>
  <si>
    <t xml:space="preserve"> Оплата услуг ПАО «ФСК ЕЭС»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</si>
  <si>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</si>
  <si>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уровне напряжения СН1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</si>
  <si>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</si>
  <si>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уровне напряжения НН</t>
  </si>
  <si>
    <t>в том числе количество условных единиц по линиям электропередач на уровне напряжения ВН</t>
  </si>
  <si>
    <t>в том числе количество условных единиц по линиям электропередач на уровне напряжения СН1</t>
  </si>
  <si>
    <t>в том числе количество условных единиц по линиям электропередач на уровне напряжения СН2</t>
  </si>
  <si>
    <t>в том числе количество условных единиц по линиям электропередач на уровне напряжения НН</t>
  </si>
  <si>
    <t>в том числе количество условных единиц по подстанциям на уровне напряжения ВН</t>
  </si>
  <si>
    <t>в том числе количество условных единиц по подстанциям на уровне напряжения СН1</t>
  </si>
  <si>
    <t>в том числе количество условных единиц по подстанциям на уровне напряжения СН2</t>
  </si>
  <si>
    <t>в том числе количество условных единиц по подстанциям на уровне напряжения НН</t>
  </si>
  <si>
    <t>в том числе длина линий электропередач на уровне напряжения ВН</t>
  </si>
  <si>
    <t>в том числе длина линий электропередач на уровне напряжения СН1</t>
  </si>
  <si>
    <t>в том числе длина линий электропередач на уровне напряжения СН2</t>
  </si>
  <si>
    <t>в том числе длина линий электропередач на уровне напряжения НН</t>
  </si>
  <si>
    <t xml:space="preserve">в том числе на сырье, материалы, запасные части, инструмент, топливо 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</si>
  <si>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</si>
  <si>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</si>
  <si>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</si>
  <si>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</si>
  <si>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</si>
  <si>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</si>
  <si>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</si>
  <si>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</si>
  <si>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</si>
  <si>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</si>
  <si>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прочие неподконтрольные расходы, в том числе:</t>
  </si>
  <si>
    <t>1.2.12.2</t>
  </si>
  <si>
    <t>Сальдо прочих доходов и расходов</t>
  </si>
  <si>
    <t>Долгосрочный период регулирования: 2018-2022  гг.</t>
  </si>
  <si>
    <t xml:space="preserve"> расходы на возврат и обслуживание долгосрочных заемных средств, направляемых на финансирование капитальных вложений</t>
  </si>
  <si>
    <t>Услуги кредитных организаций</t>
  </si>
  <si>
    <t>1.2.12.1</t>
  </si>
  <si>
    <t>ИНН: 2016081143</t>
  </si>
  <si>
    <t>КПП: 201401001</t>
  </si>
  <si>
    <t xml:space="preserve">Прочие подконтрольные расходы </t>
  </si>
  <si>
    <t>в том числе   прочие расходы****</t>
  </si>
  <si>
    <t>1.1.3.3.4</t>
  </si>
  <si>
    <t>1.1.3.3.3</t>
  </si>
  <si>
    <t>1.1.3.3.2</t>
  </si>
  <si>
    <t>1.1.3.3.1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</si>
  <si>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</si>
  <si>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</si>
  <si>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</si>
  <si>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</si>
  <si>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</si>
  <si>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</si>
  <si>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</si>
  <si>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Управленческие расходы</t>
  </si>
  <si>
    <t>нет данных</t>
  </si>
  <si>
    <t>не утверждается</t>
  </si>
  <si>
    <t>Общее количество точек подлючения указано без учета точек технического учета электроэнергии</t>
  </si>
  <si>
    <t>Обусловлено фактическими результатами деятельности</t>
  </si>
  <si>
    <t>По факту указаны расходы на ремонт, входящие в перечень статей, отнесенных регулятором к расходам на материалы без учета расходов на ГСМ</t>
  </si>
  <si>
    <t>По факту указаны расходы на ремонт, входящие в перечень статей, отнесенных регулятором к расходам УПХ</t>
  </si>
  <si>
    <t>Указан фактический налог на прибыль, отнесенный по данным управленческого учета на передачу электрической энергии с учетом суммы изменений отложенных налоговых активов и обязательств</t>
  </si>
  <si>
    <t>Обусловлено внесением изменений в договор аренды имущества в части снижения платы</t>
  </si>
  <si>
    <t>В связи с формированием отчетных данных, величина выпадающих доходов может быть уточнена.</t>
  </si>
  <si>
    <t>2020 год</t>
  </si>
  <si>
    <t>Строки плановых подконтрольных расходов по статьям не заполнены, т.к. 2020 год не является базовым годом долгосрочного периода регулирования.</t>
  </si>
  <si>
    <t>Данное отклонение обусловлено началом работы Грозненской ТЭЦ на уровне 100% от своих мощностей. (В 2019 году Грозненская ТЭЦ работала только на 50% от своей мощности.)</t>
  </si>
  <si>
    <t>Указана общая сумма фактических процентов к уплате, включающая проценты по кредитам и займам, а также прочие процентные расходы</t>
  </si>
  <si>
    <t>Факт указан без учета расходов на оплату услуг ТСО и с учетом расчета выпадающих доходов по ТП и рассчетной корректировки НВВ на 2022 год</t>
  </si>
  <si>
    <t xml:space="preserve"> В связи с формированием отчетных данных, величина фактических корректировок может быть пересмотрена.</t>
  </si>
  <si>
    <t>третий год ДПР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</si>
</sst>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justify" vertical="top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/&#1090;&#1072;&#1088;&#1080;&#1092;%202021/1%20&#1074;%20&#1089;&#1086;&#1086;&#1090;&#1074;&#1077;&#1089;&#1090;&#1074;&#1080;&#1080;%20&#1089;&#1086;%20&#1089;&#1090;&#1072;&#1085;&#1076;&#1072;&#1088;&#1090;&#1072;&#1084;&#1080;/&#1092;&#1086;&#1088;&#1084;&#1099;%20&#1088;&#1072;&#1079;&#1085;&#1099;&#1077;/&#1040;&#1085;&#1072;&#1083;&#1080;&#1079;%20&#1088;&#1072;&#1089;&#1093;&#1086;&#1076;&#1086;&#107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 2021"/>
      <sheetName val="ДЭ 2020"/>
      <sheetName val="ДСК"/>
      <sheetName val="ИНЭ"/>
      <sheetName val="КБЭ"/>
      <sheetName val="КЧЭ"/>
      <sheetName val="СКЭ"/>
      <sheetName val="ЧЭ"/>
      <sheetName val="СтЭ"/>
    </sheetNames>
    <sheetDataSet>
      <sheetData sheetId="0"/>
      <sheetData sheetId="1"/>
      <sheetData sheetId="2"/>
      <sheetData sheetId="3"/>
      <sheetData sheetId="4"/>
      <sheetData sheetId="5"/>
      <sheetData sheetId="6">
        <row r="106">
          <cell r="T106">
            <v>302.25517103939967</v>
          </cell>
        </row>
      </sheetData>
      <sheetData sheetId="7">
        <row r="106">
          <cell r="R106">
            <v>784.04</v>
          </cell>
        </row>
        <row r="114">
          <cell r="R114">
            <v>1138071.29</v>
          </cell>
        </row>
        <row r="117">
          <cell r="R117">
            <v>437006.47</v>
          </cell>
        </row>
        <row r="133">
          <cell r="R133">
            <v>1038324.06</v>
          </cell>
        </row>
        <row r="287">
          <cell r="R287">
            <v>77710.2</v>
          </cell>
        </row>
        <row r="294">
          <cell r="R294">
            <v>134162.07</v>
          </cell>
        </row>
        <row r="307">
          <cell r="R307">
            <v>207592.13</v>
          </cell>
        </row>
        <row r="313">
          <cell r="R313">
            <v>596174.30000000005</v>
          </cell>
        </row>
        <row r="322">
          <cell r="R322">
            <v>954.21</v>
          </cell>
        </row>
        <row r="401">
          <cell r="R401">
            <v>2136</v>
          </cell>
        </row>
        <row r="402">
          <cell r="R402">
            <v>589.75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topLeftCell="A67" zoomScale="91" zoomScaleNormal="70" zoomScaleSheetLayoutView="91" workbookViewId="0">
      <selection activeCell="E71" sqref="E71"/>
    </sheetView>
  </sheetViews>
  <sheetFormatPr defaultColWidth="9.140625" defaultRowHeight="18.75" x14ac:dyDescent="0.3"/>
  <cols>
    <col min="1" max="1" width="12.85546875" style="1" customWidth="1"/>
    <col min="2" max="2" width="84.5703125" style="59" customWidth="1"/>
    <col min="3" max="3" width="12.7109375" style="1" customWidth="1"/>
    <col min="4" max="4" width="20.28515625" style="1" customWidth="1"/>
    <col min="5" max="5" width="20.85546875" style="1" customWidth="1"/>
    <col min="6" max="6" width="66" style="1" customWidth="1"/>
    <col min="7" max="7" width="10.5703125" style="31" bestFit="1" customWidth="1"/>
    <col min="8" max="8" width="9.140625" style="1"/>
    <col min="9" max="9" width="11.140625" style="1" bestFit="1" customWidth="1"/>
    <col min="10" max="10" width="55" style="1" customWidth="1"/>
    <col min="11" max="16384" width="9.140625" style="1"/>
  </cols>
  <sheetData>
    <row r="1" spans="1:6" x14ac:dyDescent="0.3">
      <c r="E1" s="2" t="s">
        <v>93</v>
      </c>
    </row>
    <row r="2" spans="1:6" x14ac:dyDescent="0.3">
      <c r="E2" s="3" t="s">
        <v>94</v>
      </c>
      <c r="F2" s="3"/>
    </row>
    <row r="3" spans="1:6" x14ac:dyDescent="0.3">
      <c r="D3" s="3"/>
      <c r="E3" s="3" t="s">
        <v>95</v>
      </c>
      <c r="F3" s="3"/>
    </row>
    <row r="4" spans="1:6" ht="18" x14ac:dyDescent="0.35">
      <c r="C4" s="4"/>
      <c r="D4" s="4"/>
      <c r="E4" s="4"/>
      <c r="F4" s="4"/>
    </row>
    <row r="5" spans="1:6" x14ac:dyDescent="0.3">
      <c r="B5" s="73" t="s">
        <v>96</v>
      </c>
      <c r="C5" s="74"/>
      <c r="D5" s="74"/>
      <c r="E5" s="74"/>
      <c r="F5" s="74"/>
    </row>
    <row r="6" spans="1:6" ht="75.599999999999994" customHeight="1" x14ac:dyDescent="0.3">
      <c r="B6" s="74"/>
      <c r="C6" s="74"/>
      <c r="D6" s="74"/>
      <c r="E6" s="74"/>
      <c r="F6" s="74"/>
    </row>
    <row r="7" spans="1:6" ht="18" x14ac:dyDescent="0.35">
      <c r="B7" s="56"/>
      <c r="C7" s="5"/>
      <c r="D7" s="5"/>
      <c r="E7" s="5"/>
      <c r="F7" s="5"/>
    </row>
    <row r="8" spans="1:6" ht="18" x14ac:dyDescent="0.35">
      <c r="B8" s="56"/>
      <c r="C8" s="5"/>
      <c r="D8" s="5"/>
      <c r="E8" s="5"/>
      <c r="F8" s="5"/>
    </row>
    <row r="9" spans="1:6" x14ac:dyDescent="0.3">
      <c r="B9" s="75" t="s">
        <v>112</v>
      </c>
      <c r="C9" s="75"/>
      <c r="D9" s="75"/>
      <c r="E9" s="5"/>
      <c r="F9" s="5"/>
    </row>
    <row r="10" spans="1:6" x14ac:dyDescent="0.3">
      <c r="B10" s="60" t="s">
        <v>153</v>
      </c>
      <c r="C10" s="5"/>
      <c r="D10" s="6"/>
      <c r="E10" s="6"/>
      <c r="F10" s="5"/>
    </row>
    <row r="11" spans="1:6" x14ac:dyDescent="0.3">
      <c r="B11" s="60" t="s">
        <v>154</v>
      </c>
      <c r="C11" s="5"/>
      <c r="D11" s="6"/>
      <c r="E11" s="6"/>
      <c r="F11" s="5"/>
    </row>
    <row r="12" spans="1:6" x14ac:dyDescent="0.3">
      <c r="B12" s="60" t="s">
        <v>149</v>
      </c>
      <c r="D12" s="7"/>
      <c r="E12" s="7"/>
    </row>
    <row r="13" spans="1:6" ht="18" x14ac:dyDescent="0.35">
      <c r="B13" s="61"/>
    </row>
    <row r="14" spans="1:6" x14ac:dyDescent="0.3">
      <c r="A14" s="68" t="s">
        <v>0</v>
      </c>
      <c r="B14" s="69" t="s">
        <v>97</v>
      </c>
      <c r="C14" s="68" t="s">
        <v>1</v>
      </c>
      <c r="D14" s="69" t="s">
        <v>178</v>
      </c>
      <c r="E14" s="69"/>
      <c r="F14" s="69" t="s">
        <v>2</v>
      </c>
    </row>
    <row r="15" spans="1:6" x14ac:dyDescent="0.3">
      <c r="A15" s="68"/>
      <c r="B15" s="69"/>
      <c r="C15" s="68"/>
      <c r="D15" s="9" t="s">
        <v>3</v>
      </c>
      <c r="E15" s="10" t="s">
        <v>4</v>
      </c>
      <c r="F15" s="69"/>
    </row>
    <row r="16" spans="1:6" x14ac:dyDescent="0.3">
      <c r="A16" s="45" t="s">
        <v>5</v>
      </c>
      <c r="B16" s="62" t="s">
        <v>6</v>
      </c>
      <c r="C16" s="9" t="s">
        <v>7</v>
      </c>
      <c r="D16" s="9" t="s">
        <v>7</v>
      </c>
      <c r="E16" s="10" t="s">
        <v>7</v>
      </c>
      <c r="F16" s="9" t="s">
        <v>8</v>
      </c>
    </row>
    <row r="17" spans="1:6" ht="73.150000000000006" customHeight="1" x14ac:dyDescent="0.3">
      <c r="A17" s="14">
        <v>1</v>
      </c>
      <c r="B17" s="58" t="s">
        <v>9</v>
      </c>
      <c r="C17" s="9" t="s">
        <v>10</v>
      </c>
      <c r="D17" s="16">
        <f>D18+D43+D59</f>
        <v>2379635.3600000003</v>
      </c>
      <c r="E17" s="46">
        <v>3121271.85</v>
      </c>
      <c r="F17" s="11" t="s">
        <v>182</v>
      </c>
    </row>
    <row r="18" spans="1:6" ht="75" x14ac:dyDescent="0.3">
      <c r="A18" s="14" t="s">
        <v>66</v>
      </c>
      <c r="B18" s="58" t="s">
        <v>11</v>
      </c>
      <c r="C18" s="9" t="s">
        <v>10</v>
      </c>
      <c r="D18" s="32">
        <f>[1]ЧЭ!$R$133</f>
        <v>1038324.06</v>
      </c>
      <c r="E18" s="46">
        <v>1220451.7</v>
      </c>
      <c r="F18" s="57" t="s">
        <v>179</v>
      </c>
    </row>
    <row r="19" spans="1:6" ht="33" customHeight="1" x14ac:dyDescent="0.3">
      <c r="A19" s="14" t="s">
        <v>67</v>
      </c>
      <c r="B19" s="58" t="s">
        <v>12</v>
      </c>
      <c r="C19" s="9" t="s">
        <v>10</v>
      </c>
      <c r="D19" s="32" t="s">
        <v>184</v>
      </c>
      <c r="E19" s="46">
        <v>301926.84000000003</v>
      </c>
      <c r="F19" s="52"/>
    </row>
    <row r="20" spans="1:6" ht="37.5" x14ac:dyDescent="0.3">
      <c r="A20" s="14" t="s">
        <v>13</v>
      </c>
      <c r="B20" s="58" t="s">
        <v>135</v>
      </c>
      <c r="C20" s="9" t="s">
        <v>10</v>
      </c>
      <c r="D20" s="67" t="s">
        <v>184</v>
      </c>
      <c r="E20" s="17">
        <v>271903.78999999998</v>
      </c>
      <c r="F20" s="52"/>
    </row>
    <row r="21" spans="1:6" ht="56.25" x14ac:dyDescent="0.3">
      <c r="A21" s="14" t="s">
        <v>14</v>
      </c>
      <c r="B21" s="58" t="s">
        <v>18</v>
      </c>
      <c r="C21" s="9" t="s">
        <v>10</v>
      </c>
      <c r="D21" s="67" t="s">
        <v>184</v>
      </c>
      <c r="E21" s="37">
        <v>172809.08</v>
      </c>
      <c r="F21" s="50" t="s">
        <v>173</v>
      </c>
    </row>
    <row r="22" spans="1:6" ht="56.25" x14ac:dyDescent="0.3">
      <c r="A22" s="14" t="s">
        <v>15</v>
      </c>
      <c r="B22" s="58" t="s">
        <v>16</v>
      </c>
      <c r="C22" s="9" t="s">
        <v>10</v>
      </c>
      <c r="D22" s="67" t="s">
        <v>184</v>
      </c>
      <c r="E22" s="37">
        <v>30023.05</v>
      </c>
      <c r="F22" s="50"/>
    </row>
    <row r="23" spans="1:6" ht="56.25" x14ac:dyDescent="0.3">
      <c r="A23" s="14" t="s">
        <v>17</v>
      </c>
      <c r="B23" s="58" t="s">
        <v>18</v>
      </c>
      <c r="C23" s="9" t="s">
        <v>10</v>
      </c>
      <c r="D23" s="67" t="s">
        <v>184</v>
      </c>
      <c r="E23" s="37">
        <v>21010.89</v>
      </c>
      <c r="F23" s="50" t="s">
        <v>174</v>
      </c>
    </row>
    <row r="24" spans="1:6" x14ac:dyDescent="0.3">
      <c r="A24" s="14" t="s">
        <v>69</v>
      </c>
      <c r="B24" s="58" t="s">
        <v>19</v>
      </c>
      <c r="C24" s="9" t="s">
        <v>10</v>
      </c>
      <c r="D24" s="67" t="s">
        <v>184</v>
      </c>
      <c r="E24" s="37">
        <v>665566.5</v>
      </c>
      <c r="F24" s="52"/>
    </row>
    <row r="25" spans="1:6" x14ac:dyDescent="0.3">
      <c r="A25" s="14" t="s">
        <v>20</v>
      </c>
      <c r="B25" s="58" t="s">
        <v>18</v>
      </c>
      <c r="C25" s="9" t="s">
        <v>10</v>
      </c>
      <c r="D25" s="67" t="s">
        <v>184</v>
      </c>
      <c r="E25" s="40">
        <v>76784.183000000005</v>
      </c>
      <c r="F25" s="52"/>
    </row>
    <row r="26" spans="1:6" x14ac:dyDescent="0.3">
      <c r="A26" s="14" t="s">
        <v>70</v>
      </c>
      <c r="B26" s="58" t="s">
        <v>155</v>
      </c>
      <c r="C26" s="9" t="s">
        <v>10</v>
      </c>
      <c r="D26" s="67" t="s">
        <v>184</v>
      </c>
      <c r="E26" s="46">
        <v>250345.14</v>
      </c>
      <c r="F26" s="52"/>
    </row>
    <row r="27" spans="1:6" ht="37.5" x14ac:dyDescent="0.3">
      <c r="A27" s="14" t="s">
        <v>21</v>
      </c>
      <c r="B27" s="58" t="s">
        <v>111</v>
      </c>
      <c r="C27" s="9" t="s">
        <v>10</v>
      </c>
      <c r="D27" s="67" t="s">
        <v>184</v>
      </c>
      <c r="E27" s="17">
        <v>258</v>
      </c>
      <c r="F27" s="52"/>
    </row>
    <row r="28" spans="1:6" x14ac:dyDescent="0.3">
      <c r="A28" s="14" t="s">
        <v>22</v>
      </c>
      <c r="B28" s="58" t="s">
        <v>98</v>
      </c>
      <c r="C28" s="9" t="s">
        <v>10</v>
      </c>
      <c r="D28" s="67" t="s">
        <v>184</v>
      </c>
      <c r="E28" s="17">
        <v>1155</v>
      </c>
      <c r="F28" s="52"/>
    </row>
    <row r="29" spans="1:6" x14ac:dyDescent="0.3">
      <c r="A29" s="14" t="s">
        <v>23</v>
      </c>
      <c r="B29" s="58" t="s">
        <v>156</v>
      </c>
      <c r="C29" s="9" t="s">
        <v>10</v>
      </c>
      <c r="D29" s="67" t="s">
        <v>184</v>
      </c>
      <c r="E29" s="46">
        <v>248932.14</v>
      </c>
      <c r="F29" s="52"/>
    </row>
    <row r="30" spans="1:6" x14ac:dyDescent="0.3">
      <c r="A30" s="14" t="s">
        <v>160</v>
      </c>
      <c r="B30" s="58" t="s">
        <v>136</v>
      </c>
      <c r="C30" s="28" t="s">
        <v>10</v>
      </c>
      <c r="D30" s="67" t="s">
        <v>184</v>
      </c>
      <c r="E30" s="29">
        <v>0</v>
      </c>
      <c r="F30" s="52"/>
    </row>
    <row r="31" spans="1:6" ht="16.899999999999999" customHeight="1" x14ac:dyDescent="0.3">
      <c r="A31" s="14" t="s">
        <v>159</v>
      </c>
      <c r="B31" s="58" t="s">
        <v>137</v>
      </c>
      <c r="C31" s="28" t="s">
        <v>10</v>
      </c>
      <c r="D31" s="67" t="s">
        <v>184</v>
      </c>
      <c r="E31" s="29">
        <v>42474.92</v>
      </c>
      <c r="F31" s="52"/>
    </row>
    <row r="32" spans="1:6" ht="25.15" customHeight="1" x14ac:dyDescent="0.3">
      <c r="A32" s="14" t="s">
        <v>158</v>
      </c>
      <c r="B32" s="58" t="s">
        <v>138</v>
      </c>
      <c r="C32" s="28" t="s">
        <v>10</v>
      </c>
      <c r="D32" s="67" t="s">
        <v>184</v>
      </c>
      <c r="E32" s="29">
        <v>711.02</v>
      </c>
      <c r="F32" s="52"/>
    </row>
    <row r="33" spans="1:6" x14ac:dyDescent="0.3">
      <c r="A33" s="14" t="s">
        <v>157</v>
      </c>
      <c r="B33" s="58" t="s">
        <v>139</v>
      </c>
      <c r="C33" s="28" t="s">
        <v>10</v>
      </c>
      <c r="D33" s="67" t="s">
        <v>184</v>
      </c>
      <c r="E33" s="29">
        <v>294.37</v>
      </c>
      <c r="F33" s="52"/>
    </row>
    <row r="34" spans="1:6" x14ac:dyDescent="0.3">
      <c r="A34" s="14" t="s">
        <v>161</v>
      </c>
      <c r="B34" s="58" t="s">
        <v>168</v>
      </c>
      <c r="C34" s="44" t="s">
        <v>10</v>
      </c>
      <c r="D34" s="67" t="s">
        <v>184</v>
      </c>
      <c r="E34" s="43">
        <v>184341.04</v>
      </c>
      <c r="F34" s="52"/>
    </row>
    <row r="35" spans="1:6" ht="60" customHeight="1" x14ac:dyDescent="0.3">
      <c r="A35" s="14" t="s">
        <v>162</v>
      </c>
      <c r="B35" s="58" t="s">
        <v>140</v>
      </c>
      <c r="C35" s="28" t="s">
        <v>10</v>
      </c>
      <c r="D35" s="67" t="s">
        <v>184</v>
      </c>
      <c r="E35" s="29">
        <v>5158.88</v>
      </c>
      <c r="F35" s="52"/>
    </row>
    <row r="36" spans="1:6" ht="37.9" customHeight="1" x14ac:dyDescent="0.3">
      <c r="A36" s="14" t="s">
        <v>163</v>
      </c>
      <c r="B36" s="58" t="s">
        <v>141</v>
      </c>
      <c r="C36" s="28" t="s">
        <v>10</v>
      </c>
      <c r="D36" s="67" t="s">
        <v>184</v>
      </c>
      <c r="E36" s="29">
        <v>721.04</v>
      </c>
      <c r="F36" s="52"/>
    </row>
    <row r="37" spans="1:6" x14ac:dyDescent="0.3">
      <c r="A37" s="14" t="s">
        <v>164</v>
      </c>
      <c r="B37" s="58" t="s">
        <v>142</v>
      </c>
      <c r="C37" s="28" t="s">
        <v>10</v>
      </c>
      <c r="D37" s="67" t="s">
        <v>184</v>
      </c>
      <c r="E37" s="29">
        <v>5717.9</v>
      </c>
      <c r="F37" s="52"/>
    </row>
    <row r="38" spans="1:6" ht="37.5" x14ac:dyDescent="0.3">
      <c r="A38" s="14" t="s">
        <v>165</v>
      </c>
      <c r="B38" s="58" t="s">
        <v>143</v>
      </c>
      <c r="C38" s="28" t="s">
        <v>10</v>
      </c>
      <c r="D38" s="67" t="s">
        <v>184</v>
      </c>
      <c r="E38" s="29">
        <v>173.06</v>
      </c>
      <c r="F38" s="52"/>
    </row>
    <row r="39" spans="1:6" x14ac:dyDescent="0.3">
      <c r="A39" s="14" t="s">
        <v>166</v>
      </c>
      <c r="B39" s="58" t="s">
        <v>144</v>
      </c>
      <c r="C39" s="28" t="s">
        <v>10</v>
      </c>
      <c r="D39" s="67" t="s">
        <v>184</v>
      </c>
      <c r="E39" s="29">
        <v>4557.04</v>
      </c>
      <c r="F39" s="52"/>
    </row>
    <row r="40" spans="1:6" x14ac:dyDescent="0.3">
      <c r="A40" s="14" t="s">
        <v>167</v>
      </c>
      <c r="B40" s="58" t="s">
        <v>145</v>
      </c>
      <c r="C40" s="28" t="s">
        <v>10</v>
      </c>
      <c r="D40" s="67" t="s">
        <v>184</v>
      </c>
      <c r="E40" s="29">
        <v>4782.8900000000003</v>
      </c>
      <c r="F40" s="52"/>
    </row>
    <row r="41" spans="1:6" ht="37.5" x14ac:dyDescent="0.3">
      <c r="A41" s="14" t="s">
        <v>71</v>
      </c>
      <c r="B41" s="58" t="s">
        <v>24</v>
      </c>
      <c r="C41" s="9"/>
      <c r="D41" s="67" t="s">
        <v>184</v>
      </c>
      <c r="E41" s="17">
        <v>0</v>
      </c>
      <c r="F41" s="52"/>
    </row>
    <row r="42" spans="1:6" x14ac:dyDescent="0.3">
      <c r="A42" s="14" t="s">
        <v>72</v>
      </c>
      <c r="B42" s="58" t="s">
        <v>25</v>
      </c>
      <c r="C42" s="9" t="s">
        <v>10</v>
      </c>
      <c r="D42" s="67" t="s">
        <v>184</v>
      </c>
      <c r="E42" s="17">
        <v>2613.23</v>
      </c>
      <c r="F42" s="52"/>
    </row>
    <row r="43" spans="1:6" x14ac:dyDescent="0.3">
      <c r="A43" s="14" t="s">
        <v>68</v>
      </c>
      <c r="B43" s="58" t="s">
        <v>26</v>
      </c>
      <c r="C43" s="9" t="s">
        <v>10</v>
      </c>
      <c r="D43" s="19">
        <f>SUM(D44:D53)+D56</f>
        <v>1456325.1300000001</v>
      </c>
      <c r="E43" s="46">
        <v>1627225.6</v>
      </c>
      <c r="F43" s="15"/>
    </row>
    <row r="44" spans="1:6" ht="75" x14ac:dyDescent="0.3">
      <c r="A44" s="14" t="s">
        <v>73</v>
      </c>
      <c r="B44" s="58" t="s">
        <v>118</v>
      </c>
      <c r="C44" s="9" t="s">
        <v>10</v>
      </c>
      <c r="D44" s="19">
        <f>[1]ЧЭ!$R$117</f>
        <v>437006.47</v>
      </c>
      <c r="E44" s="20">
        <v>331148.73</v>
      </c>
      <c r="F44" s="12" t="s">
        <v>180</v>
      </c>
    </row>
    <row r="45" spans="1:6" ht="37.5" x14ac:dyDescent="0.3">
      <c r="A45" s="14" t="s">
        <v>74</v>
      </c>
      <c r="B45" s="58" t="s">
        <v>27</v>
      </c>
      <c r="C45" s="9" t="s">
        <v>10</v>
      </c>
      <c r="D45" s="24">
        <v>0</v>
      </c>
      <c r="E45" s="20">
        <v>0</v>
      </c>
      <c r="F45" s="13"/>
    </row>
    <row r="46" spans="1:6" ht="37.5" x14ac:dyDescent="0.3">
      <c r="A46" s="14" t="s">
        <v>75</v>
      </c>
      <c r="B46" s="58" t="s">
        <v>28</v>
      </c>
      <c r="C46" s="9" t="s">
        <v>10</v>
      </c>
      <c r="D46" s="19">
        <f>[1]ЧЭ!$R$287</f>
        <v>77710.2</v>
      </c>
      <c r="E46" s="20">
        <v>17372.669999999998</v>
      </c>
      <c r="F46" s="49" t="s">
        <v>176</v>
      </c>
    </row>
    <row r="47" spans="1:6" x14ac:dyDescent="0.3">
      <c r="A47" s="14" t="s">
        <v>76</v>
      </c>
      <c r="B47" s="58" t="s">
        <v>29</v>
      </c>
      <c r="C47" s="9" t="s">
        <v>10</v>
      </c>
      <c r="D47" s="19">
        <f>[1]ЧЭ!$R$307</f>
        <v>207592.13</v>
      </c>
      <c r="E47" s="20">
        <v>201806.39</v>
      </c>
      <c r="F47" s="12"/>
    </row>
    <row r="48" spans="1:6" ht="56.25" x14ac:dyDescent="0.3">
      <c r="A48" s="14" t="s">
        <v>77</v>
      </c>
      <c r="B48" s="58" t="s">
        <v>150</v>
      </c>
      <c r="C48" s="9" t="s">
        <v>10</v>
      </c>
      <c r="D48" s="19">
        <v>0</v>
      </c>
      <c r="E48" s="30">
        <v>123577.8</v>
      </c>
      <c r="F48" s="12" t="s">
        <v>181</v>
      </c>
    </row>
    <row r="49" spans="1:6" x14ac:dyDescent="0.3">
      <c r="A49" s="14" t="s">
        <v>78</v>
      </c>
      <c r="B49" s="58" t="s">
        <v>30</v>
      </c>
      <c r="C49" s="9" t="s">
        <v>10</v>
      </c>
      <c r="D49" s="19">
        <f>[1]ЧЭ!$R$313</f>
        <v>596174.30000000005</v>
      </c>
      <c r="E49" s="20">
        <v>645317.67000000004</v>
      </c>
      <c r="F49" s="34"/>
    </row>
    <row r="50" spans="1:6" x14ac:dyDescent="0.3">
      <c r="A50" s="14" t="s">
        <v>79</v>
      </c>
      <c r="B50" s="58" t="s">
        <v>31</v>
      </c>
      <c r="C50" s="9" t="s">
        <v>10</v>
      </c>
      <c r="D50" s="19">
        <v>0</v>
      </c>
      <c r="E50" s="20">
        <v>0</v>
      </c>
      <c r="F50" s="21"/>
    </row>
    <row r="51" spans="1:6" ht="75" x14ac:dyDescent="0.3">
      <c r="A51" s="14" t="s">
        <v>80</v>
      </c>
      <c r="B51" s="58" t="s">
        <v>32</v>
      </c>
      <c r="C51" s="9" t="s">
        <v>10</v>
      </c>
      <c r="D51" s="19">
        <v>0</v>
      </c>
      <c r="E51" s="20">
        <v>0</v>
      </c>
      <c r="F51" s="12" t="s">
        <v>175</v>
      </c>
    </row>
    <row r="52" spans="1:6" x14ac:dyDescent="0.3">
      <c r="A52" s="14" t="s">
        <v>81</v>
      </c>
      <c r="B52" s="58" t="s">
        <v>33</v>
      </c>
      <c r="C52" s="9" t="s">
        <v>10</v>
      </c>
      <c r="D52" s="19">
        <f>[1]ЧЭ!$R$294</f>
        <v>134162.07</v>
      </c>
      <c r="E52" s="20">
        <v>145334.5</v>
      </c>
      <c r="F52" s="34"/>
    </row>
    <row r="53" spans="1:6" ht="56.25" x14ac:dyDescent="0.3">
      <c r="A53" s="14" t="s">
        <v>82</v>
      </c>
      <c r="B53" s="58" t="s">
        <v>34</v>
      </c>
      <c r="C53" s="9" t="s">
        <v>10</v>
      </c>
      <c r="D53" s="16">
        <f>[1]ЧЭ!$R$401</f>
        <v>2136</v>
      </c>
      <c r="E53" s="40">
        <v>1138.4826666666663</v>
      </c>
      <c r="F53" s="54" t="s">
        <v>177</v>
      </c>
    </row>
    <row r="54" spans="1:6" ht="37.5" x14ac:dyDescent="0.3">
      <c r="A54" s="14" t="s">
        <v>35</v>
      </c>
      <c r="B54" s="58" t="s">
        <v>36</v>
      </c>
      <c r="C54" s="9" t="s">
        <v>37</v>
      </c>
      <c r="D54" s="23" t="s">
        <v>170</v>
      </c>
      <c r="E54" s="66">
        <v>4687</v>
      </c>
      <c r="F54" s="34"/>
    </row>
    <row r="55" spans="1:6" ht="112.5" x14ac:dyDescent="0.3">
      <c r="A55" s="14" t="s">
        <v>83</v>
      </c>
      <c r="B55" s="58" t="s">
        <v>38</v>
      </c>
      <c r="C55" s="9" t="s">
        <v>10</v>
      </c>
      <c r="D55" s="16">
        <v>0</v>
      </c>
      <c r="E55" s="55">
        <v>0</v>
      </c>
      <c r="F55" s="12"/>
    </row>
    <row r="56" spans="1:6" ht="18" customHeight="1" x14ac:dyDescent="0.3">
      <c r="A56" s="14" t="s">
        <v>84</v>
      </c>
      <c r="B56" s="58" t="s">
        <v>146</v>
      </c>
      <c r="C56" s="9" t="s">
        <v>10</v>
      </c>
      <c r="D56" s="25">
        <f>SUM(D57:D58)</f>
        <v>1543.96</v>
      </c>
      <c r="E56" s="55">
        <v>161529.35</v>
      </c>
      <c r="F56" s="39"/>
    </row>
    <row r="57" spans="1:6" ht="37.5" x14ac:dyDescent="0.3">
      <c r="A57" s="14" t="s">
        <v>152</v>
      </c>
      <c r="B57" s="53" t="s">
        <v>151</v>
      </c>
      <c r="C57" s="35" t="s">
        <v>10</v>
      </c>
      <c r="D57" s="36">
        <f>[1]ЧЭ!$R$322</f>
        <v>954.21</v>
      </c>
      <c r="E57" s="55">
        <v>712.94</v>
      </c>
      <c r="F57" s="51" t="s">
        <v>172</v>
      </c>
    </row>
    <row r="58" spans="1:6" ht="57" customHeight="1" x14ac:dyDescent="0.3">
      <c r="A58" s="14" t="s">
        <v>147</v>
      </c>
      <c r="B58" s="53" t="s">
        <v>148</v>
      </c>
      <c r="C58" s="35" t="s">
        <v>10</v>
      </c>
      <c r="D58" s="36">
        <f>[1]ЧЭ!$R$402</f>
        <v>589.75</v>
      </c>
      <c r="E58" s="55">
        <v>160816.41</v>
      </c>
      <c r="F58" s="65" t="s">
        <v>172</v>
      </c>
    </row>
    <row r="59" spans="1:6" ht="56.25" x14ac:dyDescent="0.3">
      <c r="A59" s="14" t="s">
        <v>85</v>
      </c>
      <c r="B59" s="53" t="s">
        <v>39</v>
      </c>
      <c r="C59" s="9" t="s">
        <v>10</v>
      </c>
      <c r="D59" s="42">
        <v>-115013.83</v>
      </c>
      <c r="E59" s="40">
        <v>273594.54617801541</v>
      </c>
      <c r="F59" s="65" t="s">
        <v>183</v>
      </c>
    </row>
    <row r="60" spans="1:6" x14ac:dyDescent="0.3">
      <c r="A60" s="70" t="s">
        <v>40</v>
      </c>
      <c r="B60" s="53" t="s">
        <v>41</v>
      </c>
      <c r="C60" s="71" t="s">
        <v>10</v>
      </c>
      <c r="D60" s="77" t="s">
        <v>169</v>
      </c>
      <c r="E60" s="77">
        <v>270604.15000000002</v>
      </c>
      <c r="F60" s="68"/>
    </row>
    <row r="61" spans="1:6" x14ac:dyDescent="0.3">
      <c r="A61" s="70"/>
      <c r="B61" s="63" t="s">
        <v>42</v>
      </c>
      <c r="C61" s="71"/>
      <c r="D61" s="77"/>
      <c r="E61" s="77"/>
      <c r="F61" s="68"/>
    </row>
    <row r="62" spans="1:6" ht="82.9" customHeight="1" x14ac:dyDescent="0.3">
      <c r="A62" s="14" t="s">
        <v>43</v>
      </c>
      <c r="B62" s="64" t="s">
        <v>44</v>
      </c>
      <c r="C62" s="9" t="s">
        <v>10</v>
      </c>
      <c r="D62" s="16">
        <f>[1]ЧЭ!$R$114</f>
        <v>1138071.29</v>
      </c>
      <c r="E62" s="17">
        <v>1573312.76</v>
      </c>
      <c r="F62" s="51"/>
    </row>
    <row r="63" spans="1:6" x14ac:dyDescent="0.3">
      <c r="A63" s="70" t="s">
        <v>66</v>
      </c>
      <c r="B63" s="53" t="s">
        <v>45</v>
      </c>
      <c r="C63" s="71" t="s">
        <v>47</v>
      </c>
      <c r="D63" s="79">
        <f>[1]ЧЭ!$R$106</f>
        <v>784.04</v>
      </c>
      <c r="E63" s="72">
        <v>983.93</v>
      </c>
      <c r="F63" s="81"/>
    </row>
    <row r="64" spans="1:6" x14ac:dyDescent="0.3">
      <c r="A64" s="70"/>
      <c r="B64" s="64" t="s">
        <v>46</v>
      </c>
      <c r="C64" s="71"/>
      <c r="D64" s="80"/>
      <c r="E64" s="72"/>
      <c r="F64" s="82"/>
    </row>
    <row r="65" spans="1:6" x14ac:dyDescent="0.3">
      <c r="A65" s="70" t="s">
        <v>68</v>
      </c>
      <c r="B65" s="53" t="s">
        <v>45</v>
      </c>
      <c r="C65" s="71" t="s">
        <v>113</v>
      </c>
      <c r="D65" s="72">
        <f>D62/D63</f>
        <v>1451.5474848222032</v>
      </c>
      <c r="E65" s="72">
        <v>1599.02</v>
      </c>
      <c r="F65" s="81"/>
    </row>
    <row r="66" spans="1:6" ht="59.25" customHeight="1" x14ac:dyDescent="0.3">
      <c r="A66" s="70"/>
      <c r="B66" s="64" t="s">
        <v>48</v>
      </c>
      <c r="C66" s="71"/>
      <c r="D66" s="72"/>
      <c r="E66" s="72"/>
      <c r="F66" s="82"/>
    </row>
    <row r="67" spans="1:6" ht="56.25" x14ac:dyDescent="0.3">
      <c r="A67" s="70" t="s">
        <v>49</v>
      </c>
      <c r="B67" s="58" t="s">
        <v>50</v>
      </c>
      <c r="C67" s="71" t="s">
        <v>7</v>
      </c>
      <c r="D67" s="77" t="s">
        <v>7</v>
      </c>
      <c r="E67" s="72" t="s">
        <v>7</v>
      </c>
      <c r="F67" s="78"/>
    </row>
    <row r="68" spans="1:6" x14ac:dyDescent="0.3">
      <c r="A68" s="70"/>
      <c r="B68" s="58" t="s">
        <v>51</v>
      </c>
      <c r="C68" s="71"/>
      <c r="D68" s="77"/>
      <c r="E68" s="72"/>
      <c r="F68" s="78"/>
    </row>
    <row r="69" spans="1:6" ht="37.5" x14ac:dyDescent="0.3">
      <c r="A69" s="14">
        <v>1</v>
      </c>
      <c r="B69" s="48" t="s">
        <v>52</v>
      </c>
      <c r="C69" s="9" t="s">
        <v>53</v>
      </c>
      <c r="D69" s="25" t="s">
        <v>170</v>
      </c>
      <c r="E69" s="38">
        <v>347153</v>
      </c>
      <c r="F69" s="12" t="s">
        <v>171</v>
      </c>
    </row>
    <row r="70" spans="1:6" x14ac:dyDescent="0.3">
      <c r="A70" s="14">
        <v>2</v>
      </c>
      <c r="B70" s="58" t="s">
        <v>54</v>
      </c>
      <c r="C70" s="9" t="s">
        <v>55</v>
      </c>
      <c r="D70" s="47" t="s">
        <v>170</v>
      </c>
      <c r="E70" s="40">
        <v>2358.2399999999998</v>
      </c>
      <c r="F70" s="12"/>
    </row>
    <row r="71" spans="1:6" ht="37.5" x14ac:dyDescent="0.3">
      <c r="A71" s="14" t="s">
        <v>99</v>
      </c>
      <c r="B71" s="58" t="s">
        <v>119</v>
      </c>
      <c r="C71" s="9" t="s">
        <v>55</v>
      </c>
      <c r="D71" s="47" t="s">
        <v>170</v>
      </c>
      <c r="E71" s="40">
        <v>1012.8</v>
      </c>
      <c r="F71" s="12"/>
    </row>
    <row r="72" spans="1:6" ht="37.5" x14ac:dyDescent="0.3">
      <c r="A72" s="14" t="s">
        <v>100</v>
      </c>
      <c r="B72" s="58" t="s">
        <v>120</v>
      </c>
      <c r="C72" s="9" t="s">
        <v>55</v>
      </c>
      <c r="D72" s="47" t="s">
        <v>170</v>
      </c>
      <c r="E72" s="40">
        <v>312.2</v>
      </c>
      <c r="F72" s="12"/>
    </row>
    <row r="73" spans="1:6" ht="37.5" x14ac:dyDescent="0.3">
      <c r="A73" s="14" t="s">
        <v>101</v>
      </c>
      <c r="B73" s="58" t="s">
        <v>121</v>
      </c>
      <c r="C73" s="9" t="s">
        <v>55</v>
      </c>
      <c r="D73" s="47" t="s">
        <v>170</v>
      </c>
      <c r="E73" s="40">
        <v>1033.24</v>
      </c>
      <c r="F73" s="12"/>
    </row>
    <row r="74" spans="1:6" ht="36" hidden="1" x14ac:dyDescent="0.35">
      <c r="A74" s="14" t="s">
        <v>102</v>
      </c>
      <c r="B74" s="58" t="s">
        <v>122</v>
      </c>
      <c r="C74" s="9" t="s">
        <v>55</v>
      </c>
      <c r="D74" s="47" t="s">
        <v>170</v>
      </c>
      <c r="E74" s="40"/>
      <c r="F74" s="15"/>
    </row>
    <row r="75" spans="1:6" x14ac:dyDescent="0.3">
      <c r="A75" s="14">
        <v>3</v>
      </c>
      <c r="B75" s="58" t="s">
        <v>56</v>
      </c>
      <c r="C75" s="9" t="s">
        <v>57</v>
      </c>
      <c r="D75" s="33" t="s">
        <v>169</v>
      </c>
      <c r="E75" s="40">
        <v>23228.52</v>
      </c>
      <c r="F75" s="18"/>
    </row>
    <row r="76" spans="1:6" ht="37.5" x14ac:dyDescent="0.3">
      <c r="A76" s="14" t="s">
        <v>114</v>
      </c>
      <c r="B76" s="58" t="s">
        <v>123</v>
      </c>
      <c r="C76" s="9" t="s">
        <v>57</v>
      </c>
      <c r="D76" s="47" t="s">
        <v>169</v>
      </c>
      <c r="E76" s="40">
        <v>1415.771479</v>
      </c>
      <c r="F76" s="15"/>
    </row>
    <row r="77" spans="1:6" ht="37.5" x14ac:dyDescent="0.3">
      <c r="A77" s="14" t="s">
        <v>115</v>
      </c>
      <c r="B77" s="58" t="s">
        <v>124</v>
      </c>
      <c r="C77" s="9" t="s">
        <v>57</v>
      </c>
      <c r="D77" s="47" t="s">
        <v>169</v>
      </c>
      <c r="E77" s="40">
        <v>1218.600592</v>
      </c>
      <c r="F77" s="15"/>
    </row>
    <row r="78" spans="1:6" ht="37.5" x14ac:dyDescent="0.3">
      <c r="A78" s="14" t="s">
        <v>116</v>
      </c>
      <c r="B78" s="58" t="s">
        <v>125</v>
      </c>
      <c r="C78" s="9" t="s">
        <v>57</v>
      </c>
      <c r="D78" s="47" t="s">
        <v>169</v>
      </c>
      <c r="E78" s="40">
        <v>6899.9382260000002</v>
      </c>
      <c r="F78" s="15"/>
    </row>
    <row r="79" spans="1:6" ht="37.5" x14ac:dyDescent="0.3">
      <c r="A79" s="14" t="s">
        <v>117</v>
      </c>
      <c r="B79" s="58" t="s">
        <v>126</v>
      </c>
      <c r="C79" s="9" t="s">
        <v>57</v>
      </c>
      <c r="D79" s="47" t="s">
        <v>169</v>
      </c>
      <c r="E79" s="40">
        <v>13694.20566</v>
      </c>
      <c r="F79" s="15"/>
    </row>
    <row r="80" spans="1:6" x14ac:dyDescent="0.3">
      <c r="A80" s="14">
        <v>4</v>
      </c>
      <c r="B80" s="58" t="s">
        <v>58</v>
      </c>
      <c r="C80" s="9" t="s">
        <v>57</v>
      </c>
      <c r="D80" s="47" t="s">
        <v>169</v>
      </c>
      <c r="E80" s="40">
        <v>31570.5</v>
      </c>
      <c r="F80" s="15"/>
    </row>
    <row r="81" spans="1:9" ht="37.5" x14ac:dyDescent="0.3">
      <c r="A81" s="14" t="s">
        <v>103</v>
      </c>
      <c r="B81" s="58" t="s">
        <v>127</v>
      </c>
      <c r="C81" s="22" t="s">
        <v>57</v>
      </c>
      <c r="D81" s="47" t="s">
        <v>169</v>
      </c>
      <c r="E81" s="40">
        <v>5143.6000000000004</v>
      </c>
      <c r="F81" s="12"/>
    </row>
    <row r="82" spans="1:9" ht="37.5" x14ac:dyDescent="0.3">
      <c r="A82" s="14" t="s">
        <v>104</v>
      </c>
      <c r="B82" s="58" t="s">
        <v>128</v>
      </c>
      <c r="C82" s="22" t="s">
        <v>57</v>
      </c>
      <c r="D82" s="47" t="s">
        <v>169</v>
      </c>
      <c r="E82" s="40">
        <v>6718.7999999999993</v>
      </c>
      <c r="F82" s="12"/>
    </row>
    <row r="83" spans="1:9" ht="37.5" x14ac:dyDescent="0.3">
      <c r="A83" s="14" t="s">
        <v>105</v>
      </c>
      <c r="B83" s="58" t="s">
        <v>129</v>
      </c>
      <c r="C83" s="22" t="s">
        <v>57</v>
      </c>
      <c r="D83" s="47" t="s">
        <v>169</v>
      </c>
      <c r="E83" s="40">
        <v>19708.099999999999</v>
      </c>
      <c r="F83" s="12"/>
    </row>
    <row r="84" spans="1:9" ht="36" hidden="1" x14ac:dyDescent="0.35">
      <c r="A84" s="14" t="s">
        <v>106</v>
      </c>
      <c r="B84" s="58" t="s">
        <v>130</v>
      </c>
      <c r="C84" s="22" t="s">
        <v>57</v>
      </c>
      <c r="D84" s="47" t="s">
        <v>169</v>
      </c>
      <c r="E84" s="40"/>
      <c r="F84" s="12"/>
    </row>
    <row r="85" spans="1:9" x14ac:dyDescent="0.3">
      <c r="A85" s="14">
        <v>5</v>
      </c>
      <c r="B85" s="58" t="s">
        <v>59</v>
      </c>
      <c r="C85" s="9" t="s">
        <v>60</v>
      </c>
      <c r="D85" s="47" t="s">
        <v>169</v>
      </c>
      <c r="E85" s="42">
        <v>15652.87</v>
      </c>
      <c r="F85" s="12"/>
    </row>
    <row r="86" spans="1:9" x14ac:dyDescent="0.3">
      <c r="A86" s="14" t="s">
        <v>107</v>
      </c>
      <c r="B86" s="58" t="s">
        <v>131</v>
      </c>
      <c r="C86" s="9" t="s">
        <v>60</v>
      </c>
      <c r="D86" s="47" t="s">
        <v>169</v>
      </c>
      <c r="E86" s="40">
        <v>982.25299000000018</v>
      </c>
      <c r="F86" s="12"/>
    </row>
    <row r="87" spans="1:9" x14ac:dyDescent="0.3">
      <c r="A87" s="14" t="s">
        <v>108</v>
      </c>
      <c r="B87" s="58" t="s">
        <v>132</v>
      </c>
      <c r="C87" s="9" t="s">
        <v>60</v>
      </c>
      <c r="D87" s="47" t="s">
        <v>169</v>
      </c>
      <c r="E87" s="40">
        <v>961.35599000000002</v>
      </c>
      <c r="F87" s="12"/>
    </row>
    <row r="88" spans="1:9" x14ac:dyDescent="0.3">
      <c r="A88" s="14" t="s">
        <v>109</v>
      </c>
      <c r="B88" s="58" t="s">
        <v>133</v>
      </c>
      <c r="C88" s="9" t="s">
        <v>60</v>
      </c>
      <c r="D88" s="47" t="s">
        <v>169</v>
      </c>
      <c r="E88" s="40">
        <v>5269.79576</v>
      </c>
      <c r="F88" s="12"/>
    </row>
    <row r="89" spans="1:9" x14ac:dyDescent="0.3">
      <c r="A89" s="14" t="s">
        <v>110</v>
      </c>
      <c r="B89" s="58" t="s">
        <v>134</v>
      </c>
      <c r="C89" s="9" t="s">
        <v>60</v>
      </c>
      <c r="D89" s="47" t="s">
        <v>169</v>
      </c>
      <c r="E89" s="40">
        <v>8439.4611100000002</v>
      </c>
      <c r="F89" s="12"/>
    </row>
    <row r="90" spans="1:9" x14ac:dyDescent="0.3">
      <c r="A90" s="14">
        <v>6</v>
      </c>
      <c r="B90" s="58" t="s">
        <v>61</v>
      </c>
      <c r="C90" s="9" t="s">
        <v>62</v>
      </c>
      <c r="D90" s="47" t="s">
        <v>169</v>
      </c>
      <c r="E90" s="41">
        <v>7.089218106344404E-2</v>
      </c>
      <c r="F90" s="12"/>
    </row>
    <row r="91" spans="1:9" ht="37.5" x14ac:dyDescent="0.3">
      <c r="A91" s="14">
        <v>7</v>
      </c>
      <c r="B91" s="58" t="s">
        <v>63</v>
      </c>
      <c r="C91" s="9" t="s">
        <v>10</v>
      </c>
      <c r="D91" s="42">
        <v>1323526.3197310299</v>
      </c>
      <c r="E91" s="40">
        <v>1309307.7905433299</v>
      </c>
      <c r="F91" s="12"/>
      <c r="I91" s="8"/>
    </row>
    <row r="92" spans="1:9" x14ac:dyDescent="0.3">
      <c r="A92" s="14" t="s">
        <v>86</v>
      </c>
      <c r="B92" s="58" t="s">
        <v>64</v>
      </c>
      <c r="C92" s="9" t="s">
        <v>10</v>
      </c>
      <c r="D92" s="42">
        <v>765993.583902493</v>
      </c>
      <c r="E92" s="40">
        <v>766440.73783999996</v>
      </c>
      <c r="F92" s="12"/>
    </row>
    <row r="93" spans="1:9" ht="37.5" x14ac:dyDescent="0.3">
      <c r="A93" s="14">
        <v>8</v>
      </c>
      <c r="B93" s="58" t="s">
        <v>65</v>
      </c>
      <c r="C93" s="9" t="s">
        <v>62</v>
      </c>
      <c r="D93" s="27">
        <v>0.27394445919693644</v>
      </c>
      <c r="E93" s="26" t="s">
        <v>7</v>
      </c>
      <c r="F93" s="10" t="s">
        <v>8</v>
      </c>
      <c r="I93" s="8"/>
    </row>
    <row r="95" spans="1:9" ht="18" hidden="1" x14ac:dyDescent="0.35"/>
    <row r="96" spans="1:9" x14ac:dyDescent="0.3">
      <c r="A96" s="85" t="s">
        <v>87</v>
      </c>
      <c r="B96" s="85"/>
      <c r="C96" s="85"/>
      <c r="D96" s="85"/>
      <c r="E96" s="85"/>
    </row>
    <row r="97" spans="1:5" ht="18" hidden="1" x14ac:dyDescent="0.35"/>
    <row r="98" spans="1:5" ht="73.150000000000006" customHeight="1" x14ac:dyDescent="0.3">
      <c r="A98" s="76" t="s">
        <v>88</v>
      </c>
      <c r="B98" s="76"/>
      <c r="C98" s="76"/>
      <c r="D98" s="76"/>
      <c r="E98" s="76"/>
    </row>
    <row r="99" spans="1:5" ht="42" customHeight="1" x14ac:dyDescent="0.3">
      <c r="A99" s="76" t="s">
        <v>89</v>
      </c>
      <c r="B99" s="76"/>
      <c r="C99" s="76"/>
      <c r="D99" s="76"/>
      <c r="E99" s="76"/>
    </row>
    <row r="100" spans="1:5" ht="40.9" customHeight="1" x14ac:dyDescent="0.3">
      <c r="A100" s="76" t="s">
        <v>90</v>
      </c>
      <c r="B100" s="76"/>
      <c r="C100" s="76"/>
      <c r="D100" s="76"/>
      <c r="E100" s="76"/>
    </row>
    <row r="101" spans="1:5" ht="39" customHeight="1" x14ac:dyDescent="0.3">
      <c r="A101" s="84" t="s">
        <v>91</v>
      </c>
      <c r="B101" s="76"/>
      <c r="C101" s="76"/>
      <c r="D101" s="76"/>
      <c r="E101" s="76"/>
    </row>
    <row r="102" spans="1:5" ht="40.15" customHeight="1" x14ac:dyDescent="0.3">
      <c r="A102" s="84" t="s">
        <v>92</v>
      </c>
      <c r="B102" s="76"/>
      <c r="C102" s="76"/>
      <c r="D102" s="76"/>
      <c r="E102" s="76"/>
    </row>
    <row r="103" spans="1:5" ht="39" customHeight="1" x14ac:dyDescent="0.3">
      <c r="A103" s="83"/>
      <c r="B103" s="83"/>
      <c r="C103" s="83"/>
      <c r="D103" s="83"/>
      <c r="E103" s="83"/>
    </row>
    <row r="104" spans="1:5" x14ac:dyDescent="0.3">
      <c r="A104" s="83"/>
      <c r="B104" s="83"/>
      <c r="C104" s="83"/>
      <c r="D104" s="83"/>
      <c r="E104" s="83"/>
    </row>
    <row r="105" spans="1:5" x14ac:dyDescent="0.3">
      <c r="A105" s="83"/>
      <c r="B105" s="83"/>
      <c r="C105" s="83"/>
      <c r="D105" s="83"/>
      <c r="E105" s="83"/>
    </row>
    <row r="106" spans="1:5" x14ac:dyDescent="0.3">
      <c r="A106" s="83"/>
      <c r="B106" s="83"/>
      <c r="C106" s="83"/>
      <c r="D106" s="83"/>
      <c r="E106" s="83"/>
    </row>
  </sheetData>
  <mergeCells count="37">
    <mergeCell ref="F63:F64"/>
    <mergeCell ref="A106:E106"/>
    <mergeCell ref="A101:E101"/>
    <mergeCell ref="A102:E102"/>
    <mergeCell ref="A103:E103"/>
    <mergeCell ref="A100:E100"/>
    <mergeCell ref="F65:F66"/>
    <mergeCell ref="A104:E104"/>
    <mergeCell ref="A105:E105"/>
    <mergeCell ref="A67:A68"/>
    <mergeCell ref="C67:C68"/>
    <mergeCell ref="D67:D68"/>
    <mergeCell ref="E67:E68"/>
    <mergeCell ref="A96:E96"/>
    <mergeCell ref="B5:F6"/>
    <mergeCell ref="B9:D9"/>
    <mergeCell ref="A98:E98"/>
    <mergeCell ref="A99:E99"/>
    <mergeCell ref="F14:F15"/>
    <mergeCell ref="A60:A61"/>
    <mergeCell ref="C60:C61"/>
    <mergeCell ref="D60:D61"/>
    <mergeCell ref="E60:E61"/>
    <mergeCell ref="F60:F61"/>
    <mergeCell ref="F67:F68"/>
    <mergeCell ref="A65:A66"/>
    <mergeCell ref="C65:C66"/>
    <mergeCell ref="D65:D66"/>
    <mergeCell ref="E65:E66"/>
    <mergeCell ref="D63:D64"/>
    <mergeCell ref="A14:A15"/>
    <mergeCell ref="B14:B15"/>
    <mergeCell ref="C14:C15"/>
    <mergeCell ref="D14:E14"/>
    <mergeCell ref="A63:A64"/>
    <mergeCell ref="C63:C64"/>
    <mergeCell ref="E63:E64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rowBreaks count="1" manualBreakCount="1"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 </vt:lpstr>
      <vt:lpstr>Лист2</vt:lpstr>
      <vt:lpstr>Лист3</vt:lpstr>
      <vt:lpstr>'Приложение 2 '!Заголовки_для_печати</vt:lpstr>
      <vt:lpstr>'Приложение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Элина Мазаева</cp:lastModifiedBy>
  <cp:lastPrinted>2019-03-29T11:41:19Z</cp:lastPrinted>
  <dcterms:created xsi:type="dcterms:W3CDTF">2015-03-27T07:02:38Z</dcterms:created>
  <dcterms:modified xsi:type="dcterms:W3CDTF">2021-04-29T09:20:59Z</dcterms:modified>
</cp:coreProperties>
</file>