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830" yWindow="30" windowWidth="15000" windowHeight="13605" activeTab="8"/>
  </bookViews>
  <sheets>
    <sheet name="прил 7.1" sheetId="5" r:id="rId1"/>
    <sheet name="прил 7.2" sheetId="6" r:id="rId2"/>
    <sheet name="прил 8" sheetId="9" r:id="rId3"/>
    <sheet name="прил 9" sheetId="7" r:id="rId4"/>
    <sheet name="прил 10 Гудермес-сити" sheetId="1" r:id="rId5"/>
    <sheet name="прил 11.1 Гудермес-сити" sheetId="2" r:id="rId6"/>
    <sheet name="прил 10 Черноречье" sheetId="3" r:id="rId7"/>
    <sheet name="прил 11.1 Черноречье" sheetId="4" r:id="rId8"/>
    <sheet name="прил 12" sheetId="10" r:id="rId9"/>
    <sheet name="прил 13" sheetId="8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9" hidden="1">'прил 13'!$A$17:$K$21</definedName>
    <definedName name="_xlnm._FilterDatabase" localSheetId="0" hidden="1">'прил 7.1'!$A$15:$W$240</definedName>
    <definedName name="_xlnm._FilterDatabase" localSheetId="1" hidden="1">'прил 7.2'!$B$14:$V$236</definedName>
    <definedName name="_xlnm._FilterDatabase" localSheetId="3" hidden="1">'прил 9'!$A$17:$AQ$215</definedName>
    <definedName name="Z_4215278D_7039_4C18_BC65_B8885D6B9FE5_.wvu.FilterData" localSheetId="0" hidden="1">'прил 7.1'!$A$15:$W$240</definedName>
    <definedName name="Z_4215278D_7039_4C18_BC65_B8885D6B9FE5_.wvu.FilterData" localSheetId="1" hidden="1">'прил 7.2'!$B$14:$AJ$241</definedName>
    <definedName name="Z_4215278D_7039_4C18_BC65_B8885D6B9FE5_.wvu.FilterData" localSheetId="3" hidden="1">'прил 9'!$A$17:$AQ$215</definedName>
    <definedName name="Z_4215278D_7039_4C18_BC65_B8885D6B9FE5_.wvu.PrintArea" localSheetId="0" hidden="1">'прил 7.1'!$A$1:$W$238</definedName>
    <definedName name="Z_4215278D_7039_4C18_BC65_B8885D6B9FE5_.wvu.PrintArea" localSheetId="3" hidden="1">'прил 9'!$A$1:$AQ$215</definedName>
    <definedName name="Z_4215278D_7039_4C18_BC65_B8885D6B9FE5_.wvu.PrintTitles" localSheetId="0" hidden="1">'прил 7.1'!$12:$14</definedName>
    <definedName name="Z_4215278D_7039_4C18_BC65_B8885D6B9FE5_.wvu.PrintTitles" localSheetId="1" hidden="1">'прил 7.2'!$11:$13</definedName>
    <definedName name="Z_4215278D_7039_4C18_BC65_B8885D6B9FE5_.wvu.PrintTitles" localSheetId="3" hidden="1">'прил 9'!$12:$16</definedName>
    <definedName name="Z_4F575E43_FD2A_495F_944B_B07712BFD0F7_.wvu.FilterData" localSheetId="0" hidden="1">'прил 7.1'!$B$15:$Q$235</definedName>
    <definedName name="Z_4F575E43_FD2A_495F_944B_B07712BFD0F7_.wvu.FilterData" localSheetId="1" hidden="1">'прил 7.2'!$B$14:$V$236</definedName>
    <definedName name="Z_4F575E43_FD2A_495F_944B_B07712BFD0F7_.wvu.FilterData" localSheetId="3" hidden="1">'прил 9'!$A$17:$AQ$215</definedName>
    <definedName name="Z_4F575E43_FD2A_495F_944B_B07712BFD0F7_.wvu.PrintArea" localSheetId="0" hidden="1">'прил 7.1'!$A$1:$W$237</definedName>
    <definedName name="Z_5547C54F_FA41_4061_9BC0_F0DA1FA23736_.wvu.FilterData" localSheetId="9" hidden="1">'прил 13'!$A$17:$K$21</definedName>
    <definedName name="Z_5DF6DB0B_9D98_4A1F_9689_92CDCF2943F6_.wvu.PrintArea" localSheetId="9" hidden="1">'прил 13'!$A$1:$L$19</definedName>
    <definedName name="Z_7033CDF1_9082_494E_B8A6_18CCAA96808C_.wvu.FilterData" localSheetId="0" hidden="1">'прил 7.1'!$B$15:$Q$235</definedName>
    <definedName name="Z_7033CDF1_9082_494E_B8A6_18CCAA96808C_.wvu.FilterData" localSheetId="1" hidden="1">'прил 7.2'!$B$14:$V$234</definedName>
    <definedName name="Z_7033CDF1_9082_494E_B8A6_18CCAA96808C_.wvu.FilterData" localSheetId="3" hidden="1">'прил 9'!$A$17:$AQ$215</definedName>
    <definedName name="Z_7033CDF1_9082_494E_B8A6_18CCAA96808C_.wvu.PrintArea" localSheetId="0" hidden="1">'прил 7.1'!$A$1:$W$237</definedName>
    <definedName name="Z_741CBA12_4BC9_4306_BB02_1CF6083FF85E_.wvu.FilterData" localSheetId="9" hidden="1">'прил 13'!$A$17:$K$21</definedName>
    <definedName name="Z_7AA1BFA8_6974_4FCA_A17F_A76092498536_.wvu.FilterData" localSheetId="9" hidden="1">'прил 13'!$A$17:$K$21</definedName>
    <definedName name="Z_8BB7B736_A7C4_429C_ACC3_971252C535EE_.wvu.FilterData" localSheetId="9" hidden="1">'прил 13'!$A$17:$K$21</definedName>
    <definedName name="Z_93E7284F_3FAD_4F4C_BCFA_803E575DFDA1_.wvu.FilterData" localSheetId="9" hidden="1">'прил 13'!$A$17:$K$21</definedName>
    <definedName name="Z_C21BC225_69C9_4458_9F3D_FDCF30852D79_.wvu.FilterData" localSheetId="9" hidden="1">'прил 13'!$A$17:$K$21</definedName>
    <definedName name="вводы" localSheetId="9">'[5]приложение 7.1'!$AD$197:$AF$314</definedName>
    <definedName name="вводы">'[1]приложение 7.1'!$AD$197:$AF$314</definedName>
    <definedName name="_xlnm.Print_Titles" localSheetId="0">'прил 7.1'!$12:$14</definedName>
    <definedName name="_xlnm.Print_Titles" localSheetId="1">'прил 7.2'!$11:$13</definedName>
    <definedName name="_xlnm.Print_Titles" localSheetId="3">'прил 9'!$12:$16</definedName>
    <definedName name="имя" localSheetId="9">'[6]прил 7.1'!$C$540:$E$1114</definedName>
    <definedName name="имя">'[2]прил 7.1'!$C$540:$E$1114</definedName>
    <definedName name="_xlnm.Print_Area" localSheetId="5">'прил 11.1 Гудермес-сити'!$A$1:$J$47</definedName>
    <definedName name="_xlnm.Print_Area" localSheetId="7">'прил 11.1 Черноречье'!$A$1:$J$47</definedName>
    <definedName name="_xlnm.Print_Area" localSheetId="8">'прил 12'!$A$1:$C$50</definedName>
    <definedName name="_xlnm.Print_Area" localSheetId="9">'прил 13'!$A$1:$K$227</definedName>
    <definedName name="_xlnm.Print_Area" localSheetId="0">'прил 7.1'!$A$1:$W$238</definedName>
    <definedName name="_xlnm.Print_Area" localSheetId="1">'прил 7.2'!$A$1:$AJ$244</definedName>
    <definedName name="_xlnm.Print_Area" localSheetId="2">'прил 8'!$A$1:$M$51</definedName>
    <definedName name="_xlnm.Print_Area" localSheetId="3">'прил 9'!$A$1:$AQ$215</definedName>
    <definedName name="регл" localSheetId="9">'[3]приложение 7.1'!$D$626:$BU$1495</definedName>
    <definedName name="регл">'[3]приложение 7.1'!$D$626:$BU$1495</definedName>
    <definedName name="финанс" localSheetId="9">'[6]прил 7.1'!$AN$544:$BX$877</definedName>
    <definedName name="финанс">'[2]прил 7.1'!$AN$544:$BX$877</definedName>
  </definedNames>
  <calcPr calcId="145621"/>
</workbook>
</file>

<file path=xl/calcChain.xml><?xml version="1.0" encoding="utf-8"?>
<calcChain xmlns="http://schemas.openxmlformats.org/spreadsheetml/2006/main">
  <c r="B49" i="10" l="1"/>
  <c r="B48" i="10"/>
  <c r="B45" i="10"/>
  <c r="B44" i="10"/>
  <c r="C33" i="10"/>
  <c r="B33" i="10"/>
  <c r="G28" i="10"/>
  <c r="F28" i="10"/>
  <c r="H28" i="10" s="1"/>
  <c r="H27" i="10"/>
  <c r="H26" i="10"/>
  <c r="H25" i="10"/>
  <c r="D44" i="9"/>
  <c r="C44" i="9"/>
  <c r="D43" i="9"/>
  <c r="C43" i="9"/>
  <c r="D42" i="9"/>
  <c r="C42" i="9"/>
  <c r="D41" i="9"/>
  <c r="C41" i="9"/>
  <c r="D40" i="9"/>
  <c r="C40" i="9"/>
  <c r="D39" i="9"/>
  <c r="C39" i="9"/>
  <c r="D38" i="9"/>
  <c r="C38" i="9"/>
  <c r="L37" i="9"/>
  <c r="K37" i="9"/>
  <c r="K45" i="9" s="1"/>
  <c r="J37" i="9"/>
  <c r="I37" i="9"/>
  <c r="I45" i="9" s="1"/>
  <c r="H37" i="9"/>
  <c r="H45" i="9" s="1"/>
  <c r="G37" i="9"/>
  <c r="G45" i="9" s="1"/>
  <c r="F37" i="9"/>
  <c r="E37" i="9"/>
  <c r="E45" i="9" s="1"/>
  <c r="D37" i="9"/>
  <c r="C37" i="9"/>
  <c r="C45" i="9" s="1"/>
  <c r="D36" i="9"/>
  <c r="C36" i="9"/>
  <c r="D35" i="9"/>
  <c r="C35" i="9"/>
  <c r="D34" i="9"/>
  <c r="C34" i="9"/>
  <c r="J33" i="9"/>
  <c r="C33" i="9"/>
  <c r="D32" i="9"/>
  <c r="C32" i="9"/>
  <c r="D31" i="9"/>
  <c r="C31" i="9"/>
  <c r="L30" i="9"/>
  <c r="L29" i="9" s="1"/>
  <c r="D30" i="9"/>
  <c r="C30" i="9"/>
  <c r="K29" i="9"/>
  <c r="J29" i="9"/>
  <c r="I29" i="9"/>
  <c r="H29" i="9"/>
  <c r="G29" i="9"/>
  <c r="F29" i="9"/>
  <c r="E29" i="9"/>
  <c r="C29" i="9"/>
  <c r="D28" i="9"/>
  <c r="C28" i="9"/>
  <c r="D27" i="9"/>
  <c r="C27" i="9"/>
  <c r="D26" i="9"/>
  <c r="C26" i="9"/>
  <c r="D25" i="9"/>
  <c r="C25" i="9"/>
  <c r="D24" i="9"/>
  <c r="C24" i="9"/>
  <c r="D23" i="9"/>
  <c r="C23" i="9"/>
  <c r="D22" i="9"/>
  <c r="C22" i="9"/>
  <c r="K21" i="9"/>
  <c r="J21" i="9"/>
  <c r="J45" i="9" s="1"/>
  <c r="I21" i="9"/>
  <c r="H21" i="9"/>
  <c r="G21" i="9"/>
  <c r="F21" i="9"/>
  <c r="F45" i="9" s="1"/>
  <c r="E21" i="9"/>
  <c r="C21" i="9"/>
  <c r="E17" i="8"/>
  <c r="D17" i="8"/>
  <c r="C17" i="8"/>
  <c r="AQ211" i="7"/>
  <c r="AP211" i="7"/>
  <c r="AG211" i="7"/>
  <c r="AF211" i="7"/>
  <c r="W211" i="7"/>
  <c r="V211" i="7"/>
  <c r="M211" i="7"/>
  <c r="L211" i="7"/>
  <c r="AQ210" i="7"/>
  <c r="AP210" i="7"/>
  <c r="AG210" i="7"/>
  <c r="AF210" i="7"/>
  <c r="W210" i="7"/>
  <c r="V210" i="7"/>
  <c r="M210" i="7"/>
  <c r="L210" i="7"/>
  <c r="AQ209" i="7"/>
  <c r="AP209" i="7"/>
  <c r="AG209" i="7"/>
  <c r="AF209" i="7"/>
  <c r="W209" i="7"/>
  <c r="V209" i="7"/>
  <c r="M209" i="7"/>
  <c r="L209" i="7"/>
  <c r="AO208" i="7"/>
  <c r="AN208" i="7"/>
  <c r="AM208" i="7"/>
  <c r="AL208" i="7"/>
  <c r="AK208" i="7"/>
  <c r="AJ208" i="7"/>
  <c r="AI208" i="7"/>
  <c r="AQ208" i="7" s="1"/>
  <c r="AH208" i="7"/>
  <c r="AP208" i="7" s="1"/>
  <c r="AE208" i="7"/>
  <c r="AD208" i="7"/>
  <c r="AC208" i="7"/>
  <c r="AB208" i="7"/>
  <c r="AA208" i="7"/>
  <c r="Z208" i="7"/>
  <c r="Y208" i="7"/>
  <c r="AG208" i="7" s="1"/>
  <c r="X208" i="7"/>
  <c r="AF208" i="7" s="1"/>
  <c r="U208" i="7"/>
  <c r="T208" i="7"/>
  <c r="S208" i="7"/>
  <c r="R208" i="7"/>
  <c r="Q208" i="7"/>
  <c r="P208" i="7"/>
  <c r="O208" i="7"/>
  <c r="W208" i="7" s="1"/>
  <c r="N208" i="7"/>
  <c r="V208" i="7" s="1"/>
  <c r="K208" i="7"/>
  <c r="J208" i="7"/>
  <c r="I208" i="7"/>
  <c r="H208" i="7"/>
  <c r="G208" i="7"/>
  <c r="F208" i="7"/>
  <c r="E208" i="7"/>
  <c r="M208" i="7" s="1"/>
  <c r="D208" i="7"/>
  <c r="L208" i="7" s="1"/>
  <c r="C208" i="7"/>
  <c r="B208" i="7"/>
  <c r="AO207" i="7"/>
  <c r="AN207" i="7"/>
  <c r="AM207" i="7"/>
  <c r="AL207" i="7"/>
  <c r="AK207" i="7"/>
  <c r="AJ207" i="7"/>
  <c r="AI207" i="7"/>
  <c r="AQ207" i="7" s="1"/>
  <c r="AH207" i="7"/>
  <c r="AP207" i="7" s="1"/>
  <c r="AE207" i="7"/>
  <c r="AD207" i="7"/>
  <c r="AC207" i="7"/>
  <c r="AB207" i="7"/>
  <c r="AA207" i="7"/>
  <c r="Z207" i="7"/>
  <c r="Y207" i="7"/>
  <c r="AG207" i="7" s="1"/>
  <c r="X207" i="7"/>
  <c r="U207" i="7"/>
  <c r="T207" i="7"/>
  <c r="S207" i="7"/>
  <c r="R207" i="7"/>
  <c r="Q207" i="7"/>
  <c r="P207" i="7"/>
  <c r="O207" i="7"/>
  <c r="W207" i="7" s="1"/>
  <c r="N207" i="7"/>
  <c r="V207" i="7" s="1"/>
  <c r="K207" i="7"/>
  <c r="J207" i="7"/>
  <c r="I207" i="7"/>
  <c r="H207" i="7"/>
  <c r="G207" i="7"/>
  <c r="F207" i="7"/>
  <c r="E207" i="7"/>
  <c r="M207" i="7" s="1"/>
  <c r="D207" i="7"/>
  <c r="C207" i="7"/>
  <c r="B207" i="7"/>
  <c r="AO206" i="7"/>
  <c r="AN206" i="7"/>
  <c r="AM206" i="7"/>
  <c r="AL206" i="7"/>
  <c r="AK206" i="7"/>
  <c r="AJ206" i="7"/>
  <c r="AI206" i="7"/>
  <c r="AQ206" i="7" s="1"/>
  <c r="AH206" i="7"/>
  <c r="AP206" i="7" s="1"/>
  <c r="AE206" i="7"/>
  <c r="AD206" i="7"/>
  <c r="AC206" i="7"/>
  <c r="AB206" i="7"/>
  <c r="AA206" i="7"/>
  <c r="Z206" i="7"/>
  <c r="Y206" i="7"/>
  <c r="AG206" i="7" s="1"/>
  <c r="X206" i="7"/>
  <c r="U206" i="7"/>
  <c r="T206" i="7"/>
  <c r="S206" i="7"/>
  <c r="R206" i="7"/>
  <c r="Q206" i="7"/>
  <c r="P206" i="7"/>
  <c r="O206" i="7"/>
  <c r="N206" i="7"/>
  <c r="V206" i="7" s="1"/>
  <c r="K206" i="7"/>
  <c r="J206" i="7"/>
  <c r="I206" i="7"/>
  <c r="H206" i="7"/>
  <c r="G206" i="7"/>
  <c r="F206" i="7"/>
  <c r="E206" i="7"/>
  <c r="M206" i="7" s="1"/>
  <c r="D206" i="7"/>
  <c r="L206" i="7" s="1"/>
  <c r="C206" i="7"/>
  <c r="B206" i="7"/>
  <c r="AO205" i="7"/>
  <c r="AN205" i="7"/>
  <c r="AM205" i="7"/>
  <c r="AL205" i="7"/>
  <c r="AK205" i="7"/>
  <c r="AJ205" i="7"/>
  <c r="AI205" i="7"/>
  <c r="AH205" i="7"/>
  <c r="AE205" i="7"/>
  <c r="AD205" i="7"/>
  <c r="AC205" i="7"/>
  <c r="AB205" i="7"/>
  <c r="AA205" i="7"/>
  <c r="Z205" i="7"/>
  <c r="Y205" i="7"/>
  <c r="AG205" i="7" s="1"/>
  <c r="X205" i="7"/>
  <c r="AF205" i="7" s="1"/>
  <c r="U205" i="7"/>
  <c r="T205" i="7"/>
  <c r="S205" i="7"/>
  <c r="R205" i="7"/>
  <c r="Q205" i="7"/>
  <c r="P205" i="7"/>
  <c r="O205" i="7"/>
  <c r="W205" i="7" s="1"/>
  <c r="N205" i="7"/>
  <c r="K205" i="7"/>
  <c r="J205" i="7"/>
  <c r="I205" i="7"/>
  <c r="H205" i="7"/>
  <c r="G205" i="7"/>
  <c r="F205" i="7"/>
  <c r="E205" i="7"/>
  <c r="M205" i="7" s="1"/>
  <c r="D205" i="7"/>
  <c r="L205" i="7" s="1"/>
  <c r="C205" i="7"/>
  <c r="B205" i="7"/>
  <c r="AQ204" i="7"/>
  <c r="AO204" i="7"/>
  <c r="AN204" i="7"/>
  <c r="AM204" i="7"/>
  <c r="AL204" i="7"/>
  <c r="AK204" i="7"/>
  <c r="AJ204" i="7"/>
  <c r="AI204" i="7"/>
  <c r="AH204" i="7"/>
  <c r="AE204" i="7"/>
  <c r="AD204" i="7"/>
  <c r="AC204" i="7"/>
  <c r="AB204" i="7"/>
  <c r="AA204" i="7"/>
  <c r="Z204" i="7"/>
  <c r="Y204" i="7"/>
  <c r="X204" i="7"/>
  <c r="AF204" i="7" s="1"/>
  <c r="W204" i="7"/>
  <c r="U204" i="7"/>
  <c r="T204" i="7"/>
  <c r="S204" i="7"/>
  <c r="R204" i="7"/>
  <c r="Q204" i="7"/>
  <c r="P204" i="7"/>
  <c r="O204" i="7"/>
  <c r="N204" i="7"/>
  <c r="V204" i="7" s="1"/>
  <c r="K204" i="7"/>
  <c r="J204" i="7"/>
  <c r="I204" i="7"/>
  <c r="H204" i="7"/>
  <c r="G204" i="7"/>
  <c r="F204" i="7"/>
  <c r="E204" i="7"/>
  <c r="D204" i="7"/>
  <c r="L204" i="7" s="1"/>
  <c r="C204" i="7"/>
  <c r="B204" i="7"/>
  <c r="AO203" i="7"/>
  <c r="AN203" i="7"/>
  <c r="AM203" i="7"/>
  <c r="AL203" i="7"/>
  <c r="AK203" i="7"/>
  <c r="AJ203" i="7"/>
  <c r="AI203" i="7"/>
  <c r="AQ203" i="7" s="1"/>
  <c r="AH203" i="7"/>
  <c r="AP203" i="7" s="1"/>
  <c r="AE203" i="7"/>
  <c r="AD203" i="7"/>
  <c r="AC203" i="7"/>
  <c r="AB203" i="7"/>
  <c r="AA203" i="7"/>
  <c r="Z203" i="7"/>
  <c r="Y203" i="7"/>
  <c r="X203" i="7"/>
  <c r="W203" i="7"/>
  <c r="U203" i="7"/>
  <c r="T203" i="7"/>
  <c r="S203" i="7"/>
  <c r="R203" i="7"/>
  <c r="Q203" i="7"/>
  <c r="P203" i="7"/>
  <c r="O203" i="7"/>
  <c r="N203" i="7"/>
  <c r="V203" i="7" s="1"/>
  <c r="K203" i="7"/>
  <c r="J203" i="7"/>
  <c r="I203" i="7"/>
  <c r="H203" i="7"/>
  <c r="G203" i="7"/>
  <c r="F203" i="7"/>
  <c r="E203" i="7"/>
  <c r="D203" i="7"/>
  <c r="L203" i="7" s="1"/>
  <c r="C203" i="7"/>
  <c r="B203" i="7"/>
  <c r="AO202" i="7"/>
  <c r="AN202" i="7"/>
  <c r="AM202" i="7"/>
  <c r="AL202" i="7"/>
  <c r="AK202" i="7"/>
  <c r="AJ202" i="7"/>
  <c r="AI202" i="7"/>
  <c r="AH202" i="7"/>
  <c r="AP202" i="7" s="1"/>
  <c r="AE202" i="7"/>
  <c r="AD202" i="7"/>
  <c r="AC202" i="7"/>
  <c r="AB202" i="7"/>
  <c r="AA202" i="7"/>
  <c r="Z202" i="7"/>
  <c r="Y202" i="7"/>
  <c r="AG202" i="7" s="1"/>
  <c r="X202" i="7"/>
  <c r="AF202" i="7" s="1"/>
  <c r="U202" i="7"/>
  <c r="T202" i="7"/>
  <c r="S202" i="7"/>
  <c r="R202" i="7"/>
  <c r="Q202" i="7"/>
  <c r="P202" i="7"/>
  <c r="O202" i="7"/>
  <c r="W202" i="7" s="1"/>
  <c r="N202" i="7"/>
  <c r="V202" i="7" s="1"/>
  <c r="K202" i="7"/>
  <c r="J202" i="7"/>
  <c r="I202" i="7"/>
  <c r="H202" i="7"/>
  <c r="G202" i="7"/>
  <c r="F202" i="7"/>
  <c r="E202" i="7"/>
  <c r="M202" i="7" s="1"/>
  <c r="D202" i="7"/>
  <c r="C202" i="7"/>
  <c r="B202" i="7"/>
  <c r="AO201" i="7"/>
  <c r="AN201" i="7"/>
  <c r="AM201" i="7"/>
  <c r="AL201" i="7"/>
  <c r="AK201" i="7"/>
  <c r="AJ201" i="7"/>
  <c r="AI201" i="7"/>
  <c r="AQ201" i="7" s="1"/>
  <c r="AH201" i="7"/>
  <c r="AE201" i="7"/>
  <c r="AD201" i="7"/>
  <c r="AC201" i="7"/>
  <c r="AB201" i="7"/>
  <c r="AA201" i="7"/>
  <c r="Z201" i="7"/>
  <c r="Y201" i="7"/>
  <c r="AG201" i="7" s="1"/>
  <c r="X201" i="7"/>
  <c r="AF201" i="7" s="1"/>
  <c r="U201" i="7"/>
  <c r="T201" i="7"/>
  <c r="S201" i="7"/>
  <c r="R201" i="7"/>
  <c r="Q201" i="7"/>
  <c r="P201" i="7"/>
  <c r="O201" i="7"/>
  <c r="N201" i="7"/>
  <c r="V201" i="7" s="1"/>
  <c r="K201" i="7"/>
  <c r="J201" i="7"/>
  <c r="I201" i="7"/>
  <c r="H201" i="7"/>
  <c r="G201" i="7"/>
  <c r="F201" i="7"/>
  <c r="E201" i="7"/>
  <c r="M201" i="7" s="1"/>
  <c r="D201" i="7"/>
  <c r="L201" i="7" s="1"/>
  <c r="C201" i="7"/>
  <c r="B201" i="7"/>
  <c r="AQ200" i="7"/>
  <c r="AO200" i="7"/>
  <c r="AN200" i="7"/>
  <c r="AM200" i="7"/>
  <c r="AL200" i="7"/>
  <c r="AK200" i="7"/>
  <c r="AJ200" i="7"/>
  <c r="AI200" i="7"/>
  <c r="AH200" i="7"/>
  <c r="AP200" i="7" s="1"/>
  <c r="AE200" i="7"/>
  <c r="AD200" i="7"/>
  <c r="AC200" i="7"/>
  <c r="AB200" i="7"/>
  <c r="AA200" i="7"/>
  <c r="Z200" i="7"/>
  <c r="Y200" i="7"/>
  <c r="X200" i="7"/>
  <c r="AF200" i="7" s="1"/>
  <c r="W200" i="7"/>
  <c r="U200" i="7"/>
  <c r="T200" i="7"/>
  <c r="S200" i="7"/>
  <c r="R200" i="7"/>
  <c r="Q200" i="7"/>
  <c r="P200" i="7"/>
  <c r="O200" i="7"/>
  <c r="N200" i="7"/>
  <c r="V200" i="7" s="1"/>
  <c r="K200" i="7"/>
  <c r="J200" i="7"/>
  <c r="I200" i="7"/>
  <c r="H200" i="7"/>
  <c r="G200" i="7"/>
  <c r="F200" i="7"/>
  <c r="E200" i="7"/>
  <c r="M200" i="7" s="1"/>
  <c r="D200" i="7"/>
  <c r="L200" i="7" s="1"/>
  <c r="C200" i="7"/>
  <c r="B200" i="7"/>
  <c r="AQ199" i="7"/>
  <c r="AO199" i="7"/>
  <c r="AN199" i="7"/>
  <c r="AM199" i="7"/>
  <c r="AL199" i="7"/>
  <c r="AK199" i="7"/>
  <c r="AJ199" i="7"/>
  <c r="AI199" i="7"/>
  <c r="AH199" i="7"/>
  <c r="AP199" i="7" s="1"/>
  <c r="AE199" i="7"/>
  <c r="AD199" i="7"/>
  <c r="AC199" i="7"/>
  <c r="AB199" i="7"/>
  <c r="AA199" i="7"/>
  <c r="Z199" i="7"/>
  <c r="Y199" i="7"/>
  <c r="X199" i="7"/>
  <c r="AF199" i="7" s="1"/>
  <c r="W199" i="7"/>
  <c r="U199" i="7"/>
  <c r="T199" i="7"/>
  <c r="S199" i="7"/>
  <c r="R199" i="7"/>
  <c r="Q199" i="7"/>
  <c r="P199" i="7"/>
  <c r="O199" i="7"/>
  <c r="N199" i="7"/>
  <c r="V199" i="7" s="1"/>
  <c r="K199" i="7"/>
  <c r="J199" i="7"/>
  <c r="I199" i="7"/>
  <c r="H199" i="7"/>
  <c r="G199" i="7"/>
  <c r="F199" i="7"/>
  <c r="E199" i="7"/>
  <c r="M199" i="7" s="1"/>
  <c r="D199" i="7"/>
  <c r="C199" i="7"/>
  <c r="B199" i="7"/>
  <c r="AO198" i="7"/>
  <c r="AN198" i="7"/>
  <c r="AM198" i="7"/>
  <c r="AL198" i="7"/>
  <c r="AK198" i="7"/>
  <c r="AJ198" i="7"/>
  <c r="AI198" i="7"/>
  <c r="AQ198" i="7" s="1"/>
  <c r="AH198" i="7"/>
  <c r="AP198" i="7" s="1"/>
  <c r="AE198" i="7"/>
  <c r="AD198" i="7"/>
  <c r="AC198" i="7"/>
  <c r="AB198" i="7"/>
  <c r="AA198" i="7"/>
  <c r="Z198" i="7"/>
  <c r="Y198" i="7"/>
  <c r="AG198" i="7" s="1"/>
  <c r="X198" i="7"/>
  <c r="U198" i="7"/>
  <c r="T198" i="7"/>
  <c r="S198" i="7"/>
  <c r="R198" i="7"/>
  <c r="Q198" i="7"/>
  <c r="P198" i="7"/>
  <c r="O198" i="7"/>
  <c r="N198" i="7"/>
  <c r="V198" i="7" s="1"/>
  <c r="K198" i="7"/>
  <c r="J198" i="7"/>
  <c r="I198" i="7"/>
  <c r="H198" i="7"/>
  <c r="G198" i="7"/>
  <c r="F198" i="7"/>
  <c r="E198" i="7"/>
  <c r="M198" i="7" s="1"/>
  <c r="D198" i="7"/>
  <c r="L198" i="7" s="1"/>
  <c r="C198" i="7"/>
  <c r="B198" i="7"/>
  <c r="AO197" i="7"/>
  <c r="AN197" i="7"/>
  <c r="AM197" i="7"/>
  <c r="AL197" i="7"/>
  <c r="AK197" i="7"/>
  <c r="AJ197" i="7"/>
  <c r="AI197" i="7"/>
  <c r="AH197" i="7"/>
  <c r="AP197" i="7" s="1"/>
  <c r="AE197" i="7"/>
  <c r="AD197" i="7"/>
  <c r="AC197" i="7"/>
  <c r="AB197" i="7"/>
  <c r="AA197" i="7"/>
  <c r="Z197" i="7"/>
  <c r="Y197" i="7"/>
  <c r="AG197" i="7" s="1"/>
  <c r="X197" i="7"/>
  <c r="AF197" i="7" s="1"/>
  <c r="U197" i="7"/>
  <c r="T197" i="7"/>
  <c r="S197" i="7"/>
  <c r="R197" i="7"/>
  <c r="Q197" i="7"/>
  <c r="P197" i="7"/>
  <c r="O197" i="7"/>
  <c r="W197" i="7" s="1"/>
  <c r="N197" i="7"/>
  <c r="V197" i="7" s="1"/>
  <c r="K197" i="7"/>
  <c r="J197" i="7"/>
  <c r="I197" i="7"/>
  <c r="H197" i="7"/>
  <c r="G197" i="7"/>
  <c r="F197" i="7"/>
  <c r="E197" i="7"/>
  <c r="M197" i="7" s="1"/>
  <c r="D197" i="7"/>
  <c r="L197" i="7" s="1"/>
  <c r="C197" i="7"/>
  <c r="B197" i="7"/>
  <c r="AQ196" i="7"/>
  <c r="AO196" i="7"/>
  <c r="AN196" i="7"/>
  <c r="AM196" i="7"/>
  <c r="AL196" i="7"/>
  <c r="AK196" i="7"/>
  <c r="AJ196" i="7"/>
  <c r="AI196" i="7"/>
  <c r="AH196" i="7"/>
  <c r="AP196" i="7" s="1"/>
  <c r="AE196" i="7"/>
  <c r="AD196" i="7"/>
  <c r="AC196" i="7"/>
  <c r="AB196" i="7"/>
  <c r="AA196" i="7"/>
  <c r="Z196" i="7"/>
  <c r="Y196" i="7"/>
  <c r="AG196" i="7" s="1"/>
  <c r="X196" i="7"/>
  <c r="AF196" i="7" s="1"/>
  <c r="W196" i="7"/>
  <c r="U196" i="7"/>
  <c r="T196" i="7"/>
  <c r="S196" i="7"/>
  <c r="R196" i="7"/>
  <c r="Q196" i="7"/>
  <c r="P196" i="7"/>
  <c r="O196" i="7"/>
  <c r="N196" i="7"/>
  <c r="K196" i="7"/>
  <c r="J196" i="7"/>
  <c r="I196" i="7"/>
  <c r="H196" i="7"/>
  <c r="G196" i="7"/>
  <c r="F196" i="7"/>
  <c r="E196" i="7"/>
  <c r="M196" i="7" s="1"/>
  <c r="D196" i="7"/>
  <c r="L196" i="7" s="1"/>
  <c r="C196" i="7"/>
  <c r="B196" i="7"/>
  <c r="AQ195" i="7"/>
  <c r="AO195" i="7"/>
  <c r="AN195" i="7"/>
  <c r="AM195" i="7"/>
  <c r="AL195" i="7"/>
  <c r="AK195" i="7"/>
  <c r="AJ195" i="7"/>
  <c r="AI195" i="7"/>
  <c r="AH195" i="7"/>
  <c r="AP195" i="7" s="1"/>
  <c r="AE195" i="7"/>
  <c r="AD195" i="7"/>
  <c r="AC195" i="7"/>
  <c r="AB195" i="7"/>
  <c r="AA195" i="7"/>
  <c r="Z195" i="7"/>
  <c r="Y195" i="7"/>
  <c r="AG195" i="7" s="1"/>
  <c r="X195" i="7"/>
  <c r="U195" i="7"/>
  <c r="T195" i="7"/>
  <c r="S195" i="7"/>
  <c r="R195" i="7"/>
  <c r="Q195" i="7"/>
  <c r="P195" i="7"/>
  <c r="O195" i="7"/>
  <c r="W195" i="7" s="1"/>
  <c r="N195" i="7"/>
  <c r="V195" i="7" s="1"/>
  <c r="K195" i="7"/>
  <c r="J195" i="7"/>
  <c r="I195" i="7"/>
  <c r="H195" i="7"/>
  <c r="G195" i="7"/>
  <c r="F195" i="7"/>
  <c r="E195" i="7"/>
  <c r="M195" i="7" s="1"/>
  <c r="D195" i="7"/>
  <c r="L195" i="7" s="1"/>
  <c r="C195" i="7"/>
  <c r="B195" i="7"/>
  <c r="AO194" i="7"/>
  <c r="AN194" i="7"/>
  <c r="AM194" i="7"/>
  <c r="AL194" i="7"/>
  <c r="AK194" i="7"/>
  <c r="AJ194" i="7"/>
  <c r="AI194" i="7"/>
  <c r="AH194" i="7"/>
  <c r="AP194" i="7" s="1"/>
  <c r="AE194" i="7"/>
  <c r="AD194" i="7"/>
  <c r="AC194" i="7"/>
  <c r="AB194" i="7"/>
  <c r="AA194" i="7"/>
  <c r="Z194" i="7"/>
  <c r="Y194" i="7"/>
  <c r="AG194" i="7" s="1"/>
  <c r="X194" i="7"/>
  <c r="AF194" i="7" s="1"/>
  <c r="U194" i="7"/>
  <c r="T194" i="7"/>
  <c r="S194" i="7"/>
  <c r="R194" i="7"/>
  <c r="Q194" i="7"/>
  <c r="P194" i="7"/>
  <c r="O194" i="7"/>
  <c r="W194" i="7" s="1"/>
  <c r="N194" i="7"/>
  <c r="V194" i="7" s="1"/>
  <c r="K194" i="7"/>
  <c r="J194" i="7"/>
  <c r="I194" i="7"/>
  <c r="H194" i="7"/>
  <c r="G194" i="7"/>
  <c r="F194" i="7"/>
  <c r="E194" i="7"/>
  <c r="M194" i="7" s="1"/>
  <c r="D194" i="7"/>
  <c r="C194" i="7"/>
  <c r="B194" i="7"/>
  <c r="AO193" i="7"/>
  <c r="AN193" i="7"/>
  <c r="AM193" i="7"/>
  <c r="AL193" i="7"/>
  <c r="AK193" i="7"/>
  <c r="AJ193" i="7"/>
  <c r="AI193" i="7"/>
  <c r="AQ193" i="7" s="1"/>
  <c r="AH193" i="7"/>
  <c r="AP193" i="7" s="1"/>
  <c r="AE193" i="7"/>
  <c r="AD193" i="7"/>
  <c r="AC193" i="7"/>
  <c r="AB193" i="7"/>
  <c r="AA193" i="7"/>
  <c r="Z193" i="7"/>
  <c r="Y193" i="7"/>
  <c r="AG193" i="7" s="1"/>
  <c r="X193" i="7"/>
  <c r="AF193" i="7" s="1"/>
  <c r="U193" i="7"/>
  <c r="T193" i="7"/>
  <c r="S193" i="7"/>
  <c r="R193" i="7"/>
  <c r="Q193" i="7"/>
  <c r="P193" i="7"/>
  <c r="O193" i="7"/>
  <c r="N193" i="7"/>
  <c r="K193" i="7"/>
  <c r="J193" i="7"/>
  <c r="I193" i="7"/>
  <c r="H193" i="7"/>
  <c r="G193" i="7"/>
  <c r="F193" i="7"/>
  <c r="E193" i="7"/>
  <c r="M193" i="7" s="1"/>
  <c r="D193" i="7"/>
  <c r="L193" i="7" s="1"/>
  <c r="C193" i="7"/>
  <c r="B193" i="7"/>
  <c r="AQ192" i="7"/>
  <c r="AO192" i="7"/>
  <c r="AN192" i="7"/>
  <c r="AM192" i="7"/>
  <c r="AL192" i="7"/>
  <c r="AK192" i="7"/>
  <c r="AJ192" i="7"/>
  <c r="AI192" i="7"/>
  <c r="AH192" i="7"/>
  <c r="AE192" i="7"/>
  <c r="AD192" i="7"/>
  <c r="AC192" i="7"/>
  <c r="AB192" i="7"/>
  <c r="AA192" i="7"/>
  <c r="Z192" i="7"/>
  <c r="Y192" i="7"/>
  <c r="AG192" i="7" s="1"/>
  <c r="X192" i="7"/>
  <c r="AF192" i="7" s="1"/>
  <c r="W192" i="7"/>
  <c r="U192" i="7"/>
  <c r="T192" i="7"/>
  <c r="S192" i="7"/>
  <c r="R192" i="7"/>
  <c r="Q192" i="7"/>
  <c r="P192" i="7"/>
  <c r="O192" i="7"/>
  <c r="N192" i="7"/>
  <c r="K192" i="7"/>
  <c r="J192" i="7"/>
  <c r="I192" i="7"/>
  <c r="H192" i="7"/>
  <c r="G192" i="7"/>
  <c r="F192" i="7"/>
  <c r="E192" i="7"/>
  <c r="D192" i="7"/>
  <c r="L192" i="7" s="1"/>
  <c r="C192" i="7"/>
  <c r="B192" i="7"/>
  <c r="AO191" i="7"/>
  <c r="AN191" i="7"/>
  <c r="AM191" i="7"/>
  <c r="AL191" i="7"/>
  <c r="AK191" i="7"/>
  <c r="AJ191" i="7"/>
  <c r="AI191" i="7"/>
  <c r="AQ191" i="7" s="1"/>
  <c r="AH191" i="7"/>
  <c r="AP191" i="7" s="1"/>
  <c r="AE191" i="7"/>
  <c r="AD191" i="7"/>
  <c r="AC191" i="7"/>
  <c r="AB191" i="7"/>
  <c r="AA191" i="7"/>
  <c r="Z191" i="7"/>
  <c r="Y191" i="7"/>
  <c r="AG191" i="7" s="1"/>
  <c r="X191" i="7"/>
  <c r="AF191" i="7" s="1"/>
  <c r="U191" i="7"/>
  <c r="T191" i="7"/>
  <c r="S191" i="7"/>
  <c r="R191" i="7"/>
  <c r="Q191" i="7"/>
  <c r="P191" i="7"/>
  <c r="O191" i="7"/>
  <c r="W191" i="7" s="1"/>
  <c r="N191" i="7"/>
  <c r="V191" i="7" s="1"/>
  <c r="K191" i="7"/>
  <c r="J191" i="7"/>
  <c r="I191" i="7"/>
  <c r="H191" i="7"/>
  <c r="G191" i="7"/>
  <c r="F191" i="7"/>
  <c r="E191" i="7"/>
  <c r="D191" i="7"/>
  <c r="C191" i="7"/>
  <c r="B191" i="7"/>
  <c r="AO190" i="7"/>
  <c r="AN190" i="7"/>
  <c r="AM190" i="7"/>
  <c r="AL190" i="7"/>
  <c r="AK190" i="7"/>
  <c r="AJ190" i="7"/>
  <c r="AI190" i="7"/>
  <c r="AQ190" i="7" s="1"/>
  <c r="AH190" i="7"/>
  <c r="AP190" i="7" s="1"/>
  <c r="AE190" i="7"/>
  <c r="AD190" i="7"/>
  <c r="AC190" i="7"/>
  <c r="AB190" i="7"/>
  <c r="AA190" i="7"/>
  <c r="Z190" i="7"/>
  <c r="Y190" i="7"/>
  <c r="AG190" i="7" s="1"/>
  <c r="X190" i="7"/>
  <c r="U190" i="7"/>
  <c r="T190" i="7"/>
  <c r="S190" i="7"/>
  <c r="R190" i="7"/>
  <c r="Q190" i="7"/>
  <c r="P190" i="7"/>
  <c r="O190" i="7"/>
  <c r="N190" i="7"/>
  <c r="V190" i="7" s="1"/>
  <c r="K190" i="7"/>
  <c r="J190" i="7"/>
  <c r="I190" i="7"/>
  <c r="H190" i="7"/>
  <c r="G190" i="7"/>
  <c r="F190" i="7"/>
  <c r="E190" i="7"/>
  <c r="M190" i="7" s="1"/>
  <c r="D190" i="7"/>
  <c r="L190" i="7" s="1"/>
  <c r="C190" i="7"/>
  <c r="B190" i="7"/>
  <c r="AO189" i="7"/>
  <c r="AN189" i="7"/>
  <c r="AM189" i="7"/>
  <c r="AL189" i="7"/>
  <c r="AK189" i="7"/>
  <c r="AJ189" i="7"/>
  <c r="AI189" i="7"/>
  <c r="AH189" i="7"/>
  <c r="AE189" i="7"/>
  <c r="AD189" i="7"/>
  <c r="AC189" i="7"/>
  <c r="AB189" i="7"/>
  <c r="AA189" i="7"/>
  <c r="Z189" i="7"/>
  <c r="Y189" i="7"/>
  <c r="AG189" i="7" s="1"/>
  <c r="X189" i="7"/>
  <c r="AF189" i="7" s="1"/>
  <c r="U189" i="7"/>
  <c r="T189" i="7"/>
  <c r="S189" i="7"/>
  <c r="R189" i="7"/>
  <c r="Q189" i="7"/>
  <c r="P189" i="7"/>
  <c r="O189" i="7"/>
  <c r="W189" i="7" s="1"/>
  <c r="N189" i="7"/>
  <c r="K189" i="7"/>
  <c r="J189" i="7"/>
  <c r="I189" i="7"/>
  <c r="H189" i="7"/>
  <c r="G189" i="7"/>
  <c r="F189" i="7"/>
  <c r="E189" i="7"/>
  <c r="M189" i="7" s="1"/>
  <c r="D189" i="7"/>
  <c r="L189" i="7" s="1"/>
  <c r="C189" i="7"/>
  <c r="B189" i="7"/>
  <c r="AQ188" i="7"/>
  <c r="AO188" i="7"/>
  <c r="AN188" i="7"/>
  <c r="AM188" i="7"/>
  <c r="AL188" i="7"/>
  <c r="AK188" i="7"/>
  <c r="AJ188" i="7"/>
  <c r="AI188" i="7"/>
  <c r="AH188" i="7"/>
  <c r="AE188" i="7"/>
  <c r="AD188" i="7"/>
  <c r="AC188" i="7"/>
  <c r="AB188" i="7"/>
  <c r="AA188" i="7"/>
  <c r="Z188" i="7"/>
  <c r="Y188" i="7"/>
  <c r="X188" i="7"/>
  <c r="AF188" i="7" s="1"/>
  <c r="W188" i="7"/>
  <c r="U188" i="7"/>
  <c r="T188" i="7"/>
  <c r="S188" i="7"/>
  <c r="R188" i="7"/>
  <c r="Q188" i="7"/>
  <c r="P188" i="7"/>
  <c r="O188" i="7"/>
  <c r="N188" i="7"/>
  <c r="V188" i="7" s="1"/>
  <c r="K188" i="7"/>
  <c r="J188" i="7"/>
  <c r="I188" i="7"/>
  <c r="H188" i="7"/>
  <c r="G188" i="7"/>
  <c r="F188" i="7"/>
  <c r="E188" i="7"/>
  <c r="D188" i="7"/>
  <c r="L188" i="7" s="1"/>
  <c r="C188" i="7"/>
  <c r="B188" i="7"/>
  <c r="AO187" i="7"/>
  <c r="AN187" i="7"/>
  <c r="AM187" i="7"/>
  <c r="AL187" i="7"/>
  <c r="AK187" i="7"/>
  <c r="AJ187" i="7"/>
  <c r="AI187" i="7"/>
  <c r="AQ187" i="7" s="1"/>
  <c r="AH187" i="7"/>
  <c r="AP187" i="7" s="1"/>
  <c r="AE187" i="7"/>
  <c r="AD187" i="7"/>
  <c r="AC187" i="7"/>
  <c r="AB187" i="7"/>
  <c r="AA187" i="7"/>
  <c r="Z187" i="7"/>
  <c r="Y187" i="7"/>
  <c r="X187" i="7"/>
  <c r="W187" i="7"/>
  <c r="U187" i="7"/>
  <c r="T187" i="7"/>
  <c r="S187" i="7"/>
  <c r="R187" i="7"/>
  <c r="Q187" i="7"/>
  <c r="P187" i="7"/>
  <c r="O187" i="7"/>
  <c r="N187" i="7"/>
  <c r="V187" i="7" s="1"/>
  <c r="K187" i="7"/>
  <c r="J187" i="7"/>
  <c r="I187" i="7"/>
  <c r="H187" i="7"/>
  <c r="G187" i="7"/>
  <c r="F187" i="7"/>
  <c r="E187" i="7"/>
  <c r="M187" i="7" s="1"/>
  <c r="D187" i="7"/>
  <c r="L187" i="7" s="1"/>
  <c r="C187" i="7"/>
  <c r="B187" i="7"/>
  <c r="AO186" i="7"/>
  <c r="AN186" i="7"/>
  <c r="AM186" i="7"/>
  <c r="AL186" i="7"/>
  <c r="AK186" i="7"/>
  <c r="AJ186" i="7"/>
  <c r="AI186" i="7"/>
  <c r="AH186" i="7"/>
  <c r="AP186" i="7" s="1"/>
  <c r="AE186" i="7"/>
  <c r="AD186" i="7"/>
  <c r="AC186" i="7"/>
  <c r="AB186" i="7"/>
  <c r="AA186" i="7"/>
  <c r="Z186" i="7"/>
  <c r="Y186" i="7"/>
  <c r="AG186" i="7" s="1"/>
  <c r="X186" i="7"/>
  <c r="AF186" i="7" s="1"/>
  <c r="U186" i="7"/>
  <c r="T186" i="7"/>
  <c r="S186" i="7"/>
  <c r="R186" i="7"/>
  <c r="Q186" i="7"/>
  <c r="P186" i="7"/>
  <c r="O186" i="7"/>
  <c r="W186" i="7" s="1"/>
  <c r="N186" i="7"/>
  <c r="V186" i="7" s="1"/>
  <c r="K186" i="7"/>
  <c r="J186" i="7"/>
  <c r="I186" i="7"/>
  <c r="H186" i="7"/>
  <c r="G186" i="7"/>
  <c r="F186" i="7"/>
  <c r="E186" i="7"/>
  <c r="M186" i="7" s="1"/>
  <c r="D186" i="7"/>
  <c r="C186" i="7"/>
  <c r="B186" i="7"/>
  <c r="AO185" i="7"/>
  <c r="AN185" i="7"/>
  <c r="AM185" i="7"/>
  <c r="AL185" i="7"/>
  <c r="AK185" i="7"/>
  <c r="AJ185" i="7"/>
  <c r="AI185" i="7"/>
  <c r="AQ185" i="7" s="1"/>
  <c r="AH185" i="7"/>
  <c r="AP185" i="7" s="1"/>
  <c r="AE185" i="7"/>
  <c r="AD185" i="7"/>
  <c r="AC185" i="7"/>
  <c r="AB185" i="7"/>
  <c r="AA185" i="7"/>
  <c r="Z185" i="7"/>
  <c r="Y185" i="7"/>
  <c r="AG185" i="7" s="1"/>
  <c r="X185" i="7"/>
  <c r="AF185" i="7" s="1"/>
  <c r="U185" i="7"/>
  <c r="T185" i="7"/>
  <c r="S185" i="7"/>
  <c r="R185" i="7"/>
  <c r="Q185" i="7"/>
  <c r="P185" i="7"/>
  <c r="O185" i="7"/>
  <c r="N185" i="7"/>
  <c r="K185" i="7"/>
  <c r="J185" i="7"/>
  <c r="I185" i="7"/>
  <c r="H185" i="7"/>
  <c r="G185" i="7"/>
  <c r="F185" i="7"/>
  <c r="E185" i="7"/>
  <c r="M185" i="7" s="1"/>
  <c r="D185" i="7"/>
  <c r="L185" i="7" s="1"/>
  <c r="C185" i="7"/>
  <c r="B185" i="7"/>
  <c r="AQ184" i="7"/>
  <c r="AO184" i="7"/>
  <c r="AN184" i="7"/>
  <c r="AM184" i="7"/>
  <c r="AL184" i="7"/>
  <c r="AK184" i="7"/>
  <c r="AJ184" i="7"/>
  <c r="AI184" i="7"/>
  <c r="AH184" i="7"/>
  <c r="AP184" i="7" s="1"/>
  <c r="AE184" i="7"/>
  <c r="AD184" i="7"/>
  <c r="AC184" i="7"/>
  <c r="AB184" i="7"/>
  <c r="AA184" i="7"/>
  <c r="Z184" i="7"/>
  <c r="Y184" i="7"/>
  <c r="X184" i="7"/>
  <c r="AF184" i="7" s="1"/>
  <c r="W184" i="7"/>
  <c r="U184" i="7"/>
  <c r="T184" i="7"/>
  <c r="S184" i="7"/>
  <c r="R184" i="7"/>
  <c r="Q184" i="7"/>
  <c r="P184" i="7"/>
  <c r="O184" i="7"/>
  <c r="N184" i="7"/>
  <c r="V184" i="7" s="1"/>
  <c r="K184" i="7"/>
  <c r="J184" i="7"/>
  <c r="I184" i="7"/>
  <c r="H184" i="7"/>
  <c r="G184" i="7"/>
  <c r="F184" i="7"/>
  <c r="E184" i="7"/>
  <c r="M184" i="7" s="1"/>
  <c r="D184" i="7"/>
  <c r="L184" i="7" s="1"/>
  <c r="C184" i="7"/>
  <c r="B184" i="7"/>
  <c r="AQ183" i="7"/>
  <c r="AO183" i="7"/>
  <c r="AN183" i="7"/>
  <c r="AM183" i="7"/>
  <c r="AL183" i="7"/>
  <c r="AK183" i="7"/>
  <c r="AJ183" i="7"/>
  <c r="AI183" i="7"/>
  <c r="AH183" i="7"/>
  <c r="AP183" i="7" s="1"/>
  <c r="AE183" i="7"/>
  <c r="AD183" i="7"/>
  <c r="AC183" i="7"/>
  <c r="AB183" i="7"/>
  <c r="AA183" i="7"/>
  <c r="Z183" i="7"/>
  <c r="Y183" i="7"/>
  <c r="AG183" i="7" s="1"/>
  <c r="X183" i="7"/>
  <c r="AF183" i="7" s="1"/>
  <c r="U183" i="7"/>
  <c r="T183" i="7"/>
  <c r="S183" i="7"/>
  <c r="R183" i="7"/>
  <c r="Q183" i="7"/>
  <c r="P183" i="7"/>
  <c r="O183" i="7"/>
  <c r="W183" i="7" s="1"/>
  <c r="N183" i="7"/>
  <c r="V183" i="7" s="1"/>
  <c r="K183" i="7"/>
  <c r="J183" i="7"/>
  <c r="I183" i="7"/>
  <c r="H183" i="7"/>
  <c r="G183" i="7"/>
  <c r="F183" i="7"/>
  <c r="E183" i="7"/>
  <c r="D183" i="7"/>
  <c r="C183" i="7"/>
  <c r="B183" i="7"/>
  <c r="AO182" i="7"/>
  <c r="AN182" i="7"/>
  <c r="AM182" i="7"/>
  <c r="AL182" i="7"/>
  <c r="AK182" i="7"/>
  <c r="AJ182" i="7"/>
  <c r="AI182" i="7"/>
  <c r="AQ182" i="7" s="1"/>
  <c r="AH182" i="7"/>
  <c r="AP182" i="7" s="1"/>
  <c r="AE182" i="7"/>
  <c r="AD182" i="7"/>
  <c r="AC182" i="7"/>
  <c r="AB182" i="7"/>
  <c r="AA182" i="7"/>
  <c r="Z182" i="7"/>
  <c r="Y182" i="7"/>
  <c r="AG182" i="7" s="1"/>
  <c r="X182" i="7"/>
  <c r="U182" i="7"/>
  <c r="T182" i="7"/>
  <c r="S182" i="7"/>
  <c r="R182" i="7"/>
  <c r="Q182" i="7"/>
  <c r="P182" i="7"/>
  <c r="O182" i="7"/>
  <c r="N182" i="7"/>
  <c r="V182" i="7" s="1"/>
  <c r="M182" i="7"/>
  <c r="K182" i="7"/>
  <c r="J182" i="7"/>
  <c r="I182" i="7"/>
  <c r="H182" i="7"/>
  <c r="G182" i="7"/>
  <c r="F182" i="7"/>
  <c r="E182" i="7"/>
  <c r="D182" i="7"/>
  <c r="L182" i="7" s="1"/>
  <c r="C182" i="7"/>
  <c r="B182" i="7"/>
  <c r="AO181" i="7"/>
  <c r="AN181" i="7"/>
  <c r="AM181" i="7"/>
  <c r="AL181" i="7"/>
  <c r="AK181" i="7"/>
  <c r="AJ181" i="7"/>
  <c r="AI181" i="7"/>
  <c r="AH181" i="7"/>
  <c r="AE181" i="7"/>
  <c r="AD181" i="7"/>
  <c r="AC181" i="7"/>
  <c r="AB181" i="7"/>
  <c r="AA181" i="7"/>
  <c r="Z181" i="7"/>
  <c r="Y181" i="7"/>
  <c r="AG181" i="7" s="1"/>
  <c r="X181" i="7"/>
  <c r="AF181" i="7" s="1"/>
  <c r="U181" i="7"/>
  <c r="T181" i="7"/>
  <c r="S181" i="7"/>
  <c r="R181" i="7"/>
  <c r="Q181" i="7"/>
  <c r="P181" i="7"/>
  <c r="O181" i="7"/>
  <c r="W181" i="7" s="1"/>
  <c r="N181" i="7"/>
  <c r="V181" i="7" s="1"/>
  <c r="K181" i="7"/>
  <c r="J181" i="7"/>
  <c r="I181" i="7"/>
  <c r="H181" i="7"/>
  <c r="G181" i="7"/>
  <c r="F181" i="7"/>
  <c r="E181" i="7"/>
  <c r="M181" i="7" s="1"/>
  <c r="D181" i="7"/>
  <c r="L181" i="7" s="1"/>
  <c r="C181" i="7"/>
  <c r="B181" i="7"/>
  <c r="AQ180" i="7"/>
  <c r="AO180" i="7"/>
  <c r="AN180" i="7"/>
  <c r="AM180" i="7"/>
  <c r="AL180" i="7"/>
  <c r="AK180" i="7"/>
  <c r="AJ180" i="7"/>
  <c r="AI180" i="7"/>
  <c r="AH180" i="7"/>
  <c r="AP180" i="7" s="1"/>
  <c r="AE180" i="7"/>
  <c r="AD180" i="7"/>
  <c r="AC180" i="7"/>
  <c r="AB180" i="7"/>
  <c r="AA180" i="7"/>
  <c r="Z180" i="7"/>
  <c r="Y180" i="7"/>
  <c r="AG180" i="7" s="1"/>
  <c r="X180" i="7"/>
  <c r="AF180" i="7" s="1"/>
  <c r="U180" i="7"/>
  <c r="T180" i="7"/>
  <c r="S180" i="7"/>
  <c r="R180" i="7"/>
  <c r="Q180" i="7"/>
  <c r="P180" i="7"/>
  <c r="O180" i="7"/>
  <c r="W180" i="7" s="1"/>
  <c r="N180" i="7"/>
  <c r="K180" i="7"/>
  <c r="J180" i="7"/>
  <c r="I180" i="7"/>
  <c r="H180" i="7"/>
  <c r="G180" i="7"/>
  <c r="F180" i="7"/>
  <c r="E180" i="7"/>
  <c r="D180" i="7"/>
  <c r="L180" i="7" s="1"/>
  <c r="C180" i="7"/>
  <c r="B180" i="7"/>
  <c r="AO179" i="7"/>
  <c r="AN179" i="7"/>
  <c r="AM179" i="7"/>
  <c r="AL179" i="7"/>
  <c r="AK179" i="7"/>
  <c r="AJ179" i="7"/>
  <c r="AI179" i="7"/>
  <c r="AQ179" i="7" s="1"/>
  <c r="AH179" i="7"/>
  <c r="AP179" i="7" s="1"/>
  <c r="AE179" i="7"/>
  <c r="AD179" i="7"/>
  <c r="AC179" i="7"/>
  <c r="AB179" i="7"/>
  <c r="AA179" i="7"/>
  <c r="Z179" i="7"/>
  <c r="Y179" i="7"/>
  <c r="AG179" i="7" s="1"/>
  <c r="X179" i="7"/>
  <c r="U179" i="7"/>
  <c r="T179" i="7"/>
  <c r="S179" i="7"/>
  <c r="R179" i="7"/>
  <c r="Q179" i="7"/>
  <c r="P179" i="7"/>
  <c r="O179" i="7"/>
  <c r="W179" i="7" s="1"/>
  <c r="N179" i="7"/>
  <c r="V179" i="7" s="1"/>
  <c r="K179" i="7"/>
  <c r="J179" i="7"/>
  <c r="I179" i="7"/>
  <c r="H179" i="7"/>
  <c r="G179" i="7"/>
  <c r="F179" i="7"/>
  <c r="E179" i="7"/>
  <c r="D179" i="7"/>
  <c r="L179" i="7" s="1"/>
  <c r="C179" i="7"/>
  <c r="B179" i="7"/>
  <c r="AO178" i="7"/>
  <c r="AN178" i="7"/>
  <c r="AM178" i="7"/>
  <c r="AL178" i="7"/>
  <c r="AK178" i="7"/>
  <c r="AJ178" i="7"/>
  <c r="AI178" i="7"/>
  <c r="AH178" i="7"/>
  <c r="AP178" i="7" s="1"/>
  <c r="AG178" i="7"/>
  <c r="AE178" i="7"/>
  <c r="AD178" i="7"/>
  <c r="AC178" i="7"/>
  <c r="AB178" i="7"/>
  <c r="AA178" i="7"/>
  <c r="Z178" i="7"/>
  <c r="Y178" i="7"/>
  <c r="X178" i="7"/>
  <c r="AF178" i="7" s="1"/>
  <c r="U178" i="7"/>
  <c r="T178" i="7"/>
  <c r="S178" i="7"/>
  <c r="R178" i="7"/>
  <c r="Q178" i="7"/>
  <c r="P178" i="7"/>
  <c r="O178" i="7"/>
  <c r="W178" i="7" s="1"/>
  <c r="N178" i="7"/>
  <c r="V178" i="7" s="1"/>
  <c r="K178" i="7"/>
  <c r="J178" i="7"/>
  <c r="I178" i="7"/>
  <c r="H178" i="7"/>
  <c r="G178" i="7"/>
  <c r="F178" i="7"/>
  <c r="E178" i="7"/>
  <c r="M178" i="7" s="1"/>
  <c r="D178" i="7"/>
  <c r="C178" i="7"/>
  <c r="B178" i="7"/>
  <c r="AO177" i="7"/>
  <c r="AN177" i="7"/>
  <c r="AM177" i="7"/>
  <c r="AL177" i="7"/>
  <c r="AK177" i="7"/>
  <c r="AJ177" i="7"/>
  <c r="AI177" i="7"/>
  <c r="AQ177" i="7" s="1"/>
  <c r="AH177" i="7"/>
  <c r="AP177" i="7" s="1"/>
  <c r="AE177" i="7"/>
  <c r="AD177" i="7"/>
  <c r="AC177" i="7"/>
  <c r="AB177" i="7"/>
  <c r="AA177" i="7"/>
  <c r="Z177" i="7"/>
  <c r="Y177" i="7"/>
  <c r="AG177" i="7" s="1"/>
  <c r="X177" i="7"/>
  <c r="AF177" i="7" s="1"/>
  <c r="U177" i="7"/>
  <c r="T177" i="7"/>
  <c r="S177" i="7"/>
  <c r="R177" i="7"/>
  <c r="Q177" i="7"/>
  <c r="P177" i="7"/>
  <c r="O177" i="7"/>
  <c r="N177" i="7"/>
  <c r="V177" i="7" s="1"/>
  <c r="K177" i="7"/>
  <c r="J177" i="7"/>
  <c r="I177" i="7"/>
  <c r="H177" i="7"/>
  <c r="G177" i="7"/>
  <c r="F177" i="7"/>
  <c r="E177" i="7"/>
  <c r="M177" i="7" s="1"/>
  <c r="D177" i="7"/>
  <c r="L177" i="7" s="1"/>
  <c r="C177" i="7"/>
  <c r="B177" i="7"/>
  <c r="AO176" i="7"/>
  <c r="AN176" i="7"/>
  <c r="AM176" i="7"/>
  <c r="AL176" i="7"/>
  <c r="AK176" i="7"/>
  <c r="AJ176" i="7"/>
  <c r="AI176" i="7"/>
  <c r="AQ176" i="7" s="1"/>
  <c r="AH176" i="7"/>
  <c r="AE176" i="7"/>
  <c r="AD176" i="7"/>
  <c r="AC176" i="7"/>
  <c r="AB176" i="7"/>
  <c r="AA176" i="7"/>
  <c r="Z176" i="7"/>
  <c r="Y176" i="7"/>
  <c r="X176" i="7"/>
  <c r="AF176" i="7" s="1"/>
  <c r="W176" i="7"/>
  <c r="U176" i="7"/>
  <c r="T176" i="7"/>
  <c r="S176" i="7"/>
  <c r="R176" i="7"/>
  <c r="Q176" i="7"/>
  <c r="P176" i="7"/>
  <c r="O176" i="7"/>
  <c r="N176" i="7"/>
  <c r="V176" i="7" s="1"/>
  <c r="K176" i="7"/>
  <c r="J176" i="7"/>
  <c r="I176" i="7"/>
  <c r="H176" i="7"/>
  <c r="G176" i="7"/>
  <c r="F176" i="7"/>
  <c r="E176" i="7"/>
  <c r="M176" i="7" s="1"/>
  <c r="D176" i="7"/>
  <c r="L176" i="7" s="1"/>
  <c r="C176" i="7"/>
  <c r="B176" i="7"/>
  <c r="AO175" i="7"/>
  <c r="AN175" i="7"/>
  <c r="AM175" i="7"/>
  <c r="AL175" i="7"/>
  <c r="AK175" i="7"/>
  <c r="AJ175" i="7"/>
  <c r="AI175" i="7"/>
  <c r="AQ175" i="7" s="1"/>
  <c r="AH175" i="7"/>
  <c r="AP175" i="7" s="1"/>
  <c r="AE175" i="7"/>
  <c r="AD175" i="7"/>
  <c r="AC175" i="7"/>
  <c r="AB175" i="7"/>
  <c r="AA175" i="7"/>
  <c r="Z175" i="7"/>
  <c r="Y175" i="7"/>
  <c r="AG175" i="7" s="1"/>
  <c r="X175" i="7"/>
  <c r="AF175" i="7" s="1"/>
  <c r="U175" i="7"/>
  <c r="T175" i="7"/>
  <c r="S175" i="7"/>
  <c r="R175" i="7"/>
  <c r="Q175" i="7"/>
  <c r="P175" i="7"/>
  <c r="O175" i="7"/>
  <c r="W175" i="7" s="1"/>
  <c r="N175" i="7"/>
  <c r="V175" i="7" s="1"/>
  <c r="K175" i="7"/>
  <c r="J175" i="7"/>
  <c r="I175" i="7"/>
  <c r="H175" i="7"/>
  <c r="G175" i="7"/>
  <c r="F175" i="7"/>
  <c r="E175" i="7"/>
  <c r="M175" i="7" s="1"/>
  <c r="D175" i="7"/>
  <c r="C175" i="7"/>
  <c r="B175" i="7"/>
  <c r="AO174" i="7"/>
  <c r="AN174" i="7"/>
  <c r="AM174" i="7"/>
  <c r="AL174" i="7"/>
  <c r="AK174" i="7"/>
  <c r="AJ174" i="7"/>
  <c r="AI174" i="7"/>
  <c r="AQ174" i="7" s="1"/>
  <c r="AH174" i="7"/>
  <c r="AP174" i="7" s="1"/>
  <c r="AE174" i="7"/>
  <c r="AD174" i="7"/>
  <c r="AC174" i="7"/>
  <c r="AB174" i="7"/>
  <c r="AA174" i="7"/>
  <c r="Z174" i="7"/>
  <c r="Y174" i="7"/>
  <c r="AG174" i="7" s="1"/>
  <c r="X174" i="7"/>
  <c r="U174" i="7"/>
  <c r="T174" i="7"/>
  <c r="S174" i="7"/>
  <c r="R174" i="7"/>
  <c r="Q174" i="7"/>
  <c r="P174" i="7"/>
  <c r="O174" i="7"/>
  <c r="N174" i="7"/>
  <c r="V174" i="7" s="1"/>
  <c r="K174" i="7"/>
  <c r="J174" i="7"/>
  <c r="I174" i="7"/>
  <c r="H174" i="7"/>
  <c r="G174" i="7"/>
  <c r="F174" i="7"/>
  <c r="E174" i="7"/>
  <c r="M174" i="7" s="1"/>
  <c r="D174" i="7"/>
  <c r="L174" i="7" s="1"/>
  <c r="C174" i="7"/>
  <c r="B174" i="7"/>
  <c r="AO173" i="7"/>
  <c r="AN173" i="7"/>
  <c r="AM173" i="7"/>
  <c r="AL173" i="7"/>
  <c r="AK173" i="7"/>
  <c r="AJ173" i="7"/>
  <c r="AI173" i="7"/>
  <c r="AH173" i="7"/>
  <c r="AE173" i="7"/>
  <c r="AD173" i="7"/>
  <c r="AC173" i="7"/>
  <c r="AB173" i="7"/>
  <c r="AA173" i="7"/>
  <c r="Z173" i="7"/>
  <c r="Y173" i="7"/>
  <c r="AG173" i="7" s="1"/>
  <c r="X173" i="7"/>
  <c r="AF173" i="7" s="1"/>
  <c r="U173" i="7"/>
  <c r="T173" i="7"/>
  <c r="S173" i="7"/>
  <c r="R173" i="7"/>
  <c r="Q173" i="7"/>
  <c r="P173" i="7"/>
  <c r="O173" i="7"/>
  <c r="W173" i="7" s="1"/>
  <c r="N173" i="7"/>
  <c r="V173" i="7" s="1"/>
  <c r="K173" i="7"/>
  <c r="J173" i="7"/>
  <c r="I173" i="7"/>
  <c r="H173" i="7"/>
  <c r="G173" i="7"/>
  <c r="F173" i="7"/>
  <c r="E173" i="7"/>
  <c r="M173" i="7" s="1"/>
  <c r="D173" i="7"/>
  <c r="L173" i="7" s="1"/>
  <c r="C173" i="7"/>
  <c r="B173" i="7"/>
  <c r="AQ172" i="7"/>
  <c r="AO172" i="7"/>
  <c r="AN172" i="7"/>
  <c r="AM172" i="7"/>
  <c r="AL172" i="7"/>
  <c r="AK172" i="7"/>
  <c r="AJ172" i="7"/>
  <c r="AI172" i="7"/>
  <c r="AH172" i="7"/>
  <c r="AP172" i="7" s="1"/>
  <c r="AE172" i="7"/>
  <c r="AD172" i="7"/>
  <c r="AC172" i="7"/>
  <c r="AB172" i="7"/>
  <c r="AA172" i="7"/>
  <c r="Z172" i="7"/>
  <c r="Y172" i="7"/>
  <c r="AG172" i="7" s="1"/>
  <c r="X172" i="7"/>
  <c r="AF172" i="7" s="1"/>
  <c r="U172" i="7"/>
  <c r="T172" i="7"/>
  <c r="S172" i="7"/>
  <c r="R172" i="7"/>
  <c r="Q172" i="7"/>
  <c r="P172" i="7"/>
  <c r="O172" i="7"/>
  <c r="W172" i="7" s="1"/>
  <c r="N172" i="7"/>
  <c r="K172" i="7"/>
  <c r="J172" i="7"/>
  <c r="I172" i="7"/>
  <c r="H172" i="7"/>
  <c r="G172" i="7"/>
  <c r="F172" i="7"/>
  <c r="E172" i="7"/>
  <c r="M172" i="7" s="1"/>
  <c r="D172" i="7"/>
  <c r="L172" i="7" s="1"/>
  <c r="C172" i="7"/>
  <c r="B172" i="7"/>
  <c r="AO171" i="7"/>
  <c r="AN171" i="7"/>
  <c r="AM171" i="7"/>
  <c r="AL171" i="7"/>
  <c r="AK171" i="7"/>
  <c r="AJ171" i="7"/>
  <c r="AI171" i="7"/>
  <c r="AQ171" i="7" s="1"/>
  <c r="AH171" i="7"/>
  <c r="AP171" i="7" s="1"/>
  <c r="AE171" i="7"/>
  <c r="AD171" i="7"/>
  <c r="AC171" i="7"/>
  <c r="AB171" i="7"/>
  <c r="AA171" i="7"/>
  <c r="Z171" i="7"/>
  <c r="Y171" i="7"/>
  <c r="AG171" i="7" s="1"/>
  <c r="X171" i="7"/>
  <c r="U171" i="7"/>
  <c r="T171" i="7"/>
  <c r="S171" i="7"/>
  <c r="R171" i="7"/>
  <c r="Q171" i="7"/>
  <c r="P171" i="7"/>
  <c r="O171" i="7"/>
  <c r="N171" i="7"/>
  <c r="V171" i="7" s="1"/>
  <c r="M171" i="7"/>
  <c r="K171" i="7"/>
  <c r="J171" i="7"/>
  <c r="I171" i="7"/>
  <c r="H171" i="7"/>
  <c r="G171" i="7"/>
  <c r="F171" i="7"/>
  <c r="E171" i="7"/>
  <c r="D171" i="7"/>
  <c r="L171" i="7" s="1"/>
  <c r="C171" i="7"/>
  <c r="B171" i="7"/>
  <c r="AO170" i="7"/>
  <c r="AN170" i="7"/>
  <c r="AM170" i="7"/>
  <c r="AL170" i="7"/>
  <c r="AK170" i="7"/>
  <c r="AJ170" i="7"/>
  <c r="AI170" i="7"/>
  <c r="AH170" i="7"/>
  <c r="AP170" i="7" s="1"/>
  <c r="AG170" i="7"/>
  <c r="AE170" i="7"/>
  <c r="AD170" i="7"/>
  <c r="AC170" i="7"/>
  <c r="AB170" i="7"/>
  <c r="AA170" i="7"/>
  <c r="Z170" i="7"/>
  <c r="Y170" i="7"/>
  <c r="X170" i="7"/>
  <c r="AF170" i="7" s="1"/>
  <c r="U170" i="7"/>
  <c r="T170" i="7"/>
  <c r="S170" i="7"/>
  <c r="R170" i="7"/>
  <c r="Q170" i="7"/>
  <c r="P170" i="7"/>
  <c r="O170" i="7"/>
  <c r="N170" i="7"/>
  <c r="V170" i="7" s="1"/>
  <c r="M170" i="7"/>
  <c r="K170" i="7"/>
  <c r="J170" i="7"/>
  <c r="I170" i="7"/>
  <c r="H170" i="7"/>
  <c r="G170" i="7"/>
  <c r="F170" i="7"/>
  <c r="E170" i="7"/>
  <c r="D170" i="7"/>
  <c r="L170" i="7" s="1"/>
  <c r="C170" i="7"/>
  <c r="B170" i="7"/>
  <c r="AO169" i="7"/>
  <c r="AN169" i="7"/>
  <c r="AM169" i="7"/>
  <c r="AL169" i="7"/>
  <c r="AK169" i="7"/>
  <c r="AJ169" i="7"/>
  <c r="AI169" i="7"/>
  <c r="AQ169" i="7" s="1"/>
  <c r="AH169" i="7"/>
  <c r="AP169" i="7" s="1"/>
  <c r="AE169" i="7"/>
  <c r="AD169" i="7"/>
  <c r="AC169" i="7"/>
  <c r="AB169" i="7"/>
  <c r="AA169" i="7"/>
  <c r="Z169" i="7"/>
  <c r="Y169" i="7"/>
  <c r="AG169" i="7" s="1"/>
  <c r="X169" i="7"/>
  <c r="AF169" i="7" s="1"/>
  <c r="U169" i="7"/>
  <c r="T169" i="7"/>
  <c r="S169" i="7"/>
  <c r="R169" i="7"/>
  <c r="Q169" i="7"/>
  <c r="W169" i="7" s="1"/>
  <c r="P169" i="7"/>
  <c r="O169" i="7"/>
  <c r="N169" i="7"/>
  <c r="V169" i="7" s="1"/>
  <c r="M169" i="7"/>
  <c r="K169" i="7"/>
  <c r="J169" i="7"/>
  <c r="I169" i="7"/>
  <c r="H169" i="7"/>
  <c r="G169" i="7"/>
  <c r="F169" i="7"/>
  <c r="E169" i="7"/>
  <c r="D169" i="7"/>
  <c r="L169" i="7" s="1"/>
  <c r="C169" i="7"/>
  <c r="B169" i="7"/>
  <c r="AO168" i="7"/>
  <c r="AN168" i="7"/>
  <c r="AM168" i="7"/>
  <c r="AL168" i="7"/>
  <c r="AK168" i="7"/>
  <c r="AJ168" i="7"/>
  <c r="AI168" i="7"/>
  <c r="AQ168" i="7" s="1"/>
  <c r="AH168" i="7"/>
  <c r="AE168" i="7"/>
  <c r="AD168" i="7"/>
  <c r="AC168" i="7"/>
  <c r="AB168" i="7"/>
  <c r="AA168" i="7"/>
  <c r="Z168" i="7"/>
  <c r="Y168" i="7"/>
  <c r="X168" i="7"/>
  <c r="AF168" i="7" s="1"/>
  <c r="W168" i="7"/>
  <c r="U168" i="7"/>
  <c r="T168" i="7"/>
  <c r="S168" i="7"/>
  <c r="R168" i="7"/>
  <c r="Q168" i="7"/>
  <c r="P168" i="7"/>
  <c r="O168" i="7"/>
  <c r="N168" i="7"/>
  <c r="V168" i="7" s="1"/>
  <c r="K168" i="7"/>
  <c r="J168" i="7"/>
  <c r="I168" i="7"/>
  <c r="H168" i="7"/>
  <c r="G168" i="7"/>
  <c r="F168" i="7"/>
  <c r="E168" i="7"/>
  <c r="M168" i="7" s="1"/>
  <c r="D168" i="7"/>
  <c r="L168" i="7" s="1"/>
  <c r="C168" i="7"/>
  <c r="B168" i="7"/>
  <c r="AQ167" i="7"/>
  <c r="AO167" i="7"/>
  <c r="AN167" i="7"/>
  <c r="AM167" i="7"/>
  <c r="AL167" i="7"/>
  <c r="AK167" i="7"/>
  <c r="AJ167" i="7"/>
  <c r="AI167" i="7"/>
  <c r="AH167" i="7"/>
  <c r="AP167" i="7" s="1"/>
  <c r="AE167" i="7"/>
  <c r="AD167" i="7"/>
  <c r="AC167" i="7"/>
  <c r="AB167" i="7"/>
  <c r="AA167" i="7"/>
  <c r="Z167" i="7"/>
  <c r="Y167" i="7"/>
  <c r="AG167" i="7" s="1"/>
  <c r="X167" i="7"/>
  <c r="U167" i="7"/>
  <c r="T167" i="7"/>
  <c r="S167" i="7"/>
  <c r="R167" i="7"/>
  <c r="Q167" i="7"/>
  <c r="P167" i="7"/>
  <c r="O167" i="7"/>
  <c r="W167" i="7" s="1"/>
  <c r="N167" i="7"/>
  <c r="V167" i="7" s="1"/>
  <c r="K167" i="7"/>
  <c r="J167" i="7"/>
  <c r="I167" i="7"/>
  <c r="H167" i="7"/>
  <c r="G167" i="7"/>
  <c r="F167" i="7"/>
  <c r="E167" i="7"/>
  <c r="D167" i="7"/>
  <c r="L167" i="7" s="1"/>
  <c r="C167" i="7"/>
  <c r="B167" i="7"/>
  <c r="AO166" i="7"/>
  <c r="AN166" i="7"/>
  <c r="AM166" i="7"/>
  <c r="AL166" i="7"/>
  <c r="AK166" i="7"/>
  <c r="AJ166" i="7"/>
  <c r="AI166" i="7"/>
  <c r="AH166" i="7"/>
  <c r="AP166" i="7" s="1"/>
  <c r="AG166" i="7"/>
  <c r="AE166" i="7"/>
  <c r="AD166" i="7"/>
  <c r="AC166" i="7"/>
  <c r="AB166" i="7"/>
  <c r="AA166" i="7"/>
  <c r="Z166" i="7"/>
  <c r="Y166" i="7"/>
  <c r="X166" i="7"/>
  <c r="AF166" i="7" s="1"/>
  <c r="U166" i="7"/>
  <c r="T166" i="7"/>
  <c r="S166" i="7"/>
  <c r="R166" i="7"/>
  <c r="Q166" i="7"/>
  <c r="P166" i="7"/>
  <c r="O166" i="7"/>
  <c r="W166" i="7" s="1"/>
  <c r="N166" i="7"/>
  <c r="V166" i="7" s="1"/>
  <c r="K166" i="7"/>
  <c r="J166" i="7"/>
  <c r="I166" i="7"/>
  <c r="H166" i="7"/>
  <c r="G166" i="7"/>
  <c r="F166" i="7"/>
  <c r="E166" i="7"/>
  <c r="M166" i="7" s="1"/>
  <c r="D166" i="7"/>
  <c r="C166" i="7"/>
  <c r="B166" i="7"/>
  <c r="AO165" i="7"/>
  <c r="AN165" i="7"/>
  <c r="AM165" i="7"/>
  <c r="AL165" i="7"/>
  <c r="AK165" i="7"/>
  <c r="AJ165" i="7"/>
  <c r="AI165" i="7"/>
  <c r="AQ165" i="7" s="1"/>
  <c r="AH165" i="7"/>
  <c r="AP165" i="7" s="1"/>
  <c r="AE165" i="7"/>
  <c r="AD165" i="7"/>
  <c r="AC165" i="7"/>
  <c r="AB165" i="7"/>
  <c r="AA165" i="7"/>
  <c r="Z165" i="7"/>
  <c r="Y165" i="7"/>
  <c r="AG165" i="7" s="1"/>
  <c r="X165" i="7"/>
  <c r="AF165" i="7" s="1"/>
  <c r="U165" i="7"/>
  <c r="T165" i="7"/>
  <c r="S165" i="7"/>
  <c r="R165" i="7"/>
  <c r="Q165" i="7"/>
  <c r="P165" i="7"/>
  <c r="O165" i="7"/>
  <c r="N165" i="7"/>
  <c r="M165" i="7"/>
  <c r="K165" i="7"/>
  <c r="J165" i="7"/>
  <c r="I165" i="7"/>
  <c r="H165" i="7"/>
  <c r="G165" i="7"/>
  <c r="F165" i="7"/>
  <c r="E165" i="7"/>
  <c r="D165" i="7"/>
  <c r="L165" i="7" s="1"/>
  <c r="C165" i="7"/>
  <c r="B165" i="7"/>
  <c r="AO164" i="7"/>
  <c r="AN164" i="7"/>
  <c r="AM164" i="7"/>
  <c r="AL164" i="7"/>
  <c r="AK164" i="7"/>
  <c r="AJ164" i="7"/>
  <c r="AI164" i="7"/>
  <c r="AQ164" i="7" s="1"/>
  <c r="AH164" i="7"/>
  <c r="AP164" i="7" s="1"/>
  <c r="AE164" i="7"/>
  <c r="AD164" i="7"/>
  <c r="AC164" i="7"/>
  <c r="AB164" i="7"/>
  <c r="AA164" i="7"/>
  <c r="Z164" i="7"/>
  <c r="Y164" i="7"/>
  <c r="AG164" i="7" s="1"/>
  <c r="X164" i="7"/>
  <c r="AF164" i="7" s="1"/>
  <c r="U164" i="7"/>
  <c r="T164" i="7"/>
  <c r="S164" i="7"/>
  <c r="R164" i="7"/>
  <c r="Q164" i="7"/>
  <c r="P164" i="7"/>
  <c r="O164" i="7"/>
  <c r="W164" i="7" s="1"/>
  <c r="N164" i="7"/>
  <c r="K164" i="7"/>
  <c r="J164" i="7"/>
  <c r="I164" i="7"/>
  <c r="H164" i="7"/>
  <c r="G164" i="7"/>
  <c r="F164" i="7"/>
  <c r="E164" i="7"/>
  <c r="D164" i="7"/>
  <c r="L164" i="7" s="1"/>
  <c r="C164" i="7"/>
  <c r="B164" i="7"/>
  <c r="AO163" i="7"/>
  <c r="AN163" i="7"/>
  <c r="AM163" i="7"/>
  <c r="AL163" i="7"/>
  <c r="AK163" i="7"/>
  <c r="AJ163" i="7"/>
  <c r="AI163" i="7"/>
  <c r="AQ163" i="7" s="1"/>
  <c r="AH163" i="7"/>
  <c r="AP163" i="7" s="1"/>
  <c r="AE163" i="7"/>
  <c r="AD163" i="7"/>
  <c r="AC163" i="7"/>
  <c r="AB163" i="7"/>
  <c r="AA163" i="7"/>
  <c r="Z163" i="7"/>
  <c r="Y163" i="7"/>
  <c r="X163" i="7"/>
  <c r="AF163" i="7" s="1"/>
  <c r="U163" i="7"/>
  <c r="T163" i="7"/>
  <c r="S163" i="7"/>
  <c r="R163" i="7"/>
  <c r="Q163" i="7"/>
  <c r="P163" i="7"/>
  <c r="O163" i="7"/>
  <c r="W163" i="7" s="1"/>
  <c r="N163" i="7"/>
  <c r="V163" i="7" s="1"/>
  <c r="K163" i="7"/>
  <c r="J163" i="7"/>
  <c r="I163" i="7"/>
  <c r="H163" i="7"/>
  <c r="G163" i="7"/>
  <c r="F163" i="7"/>
  <c r="E163" i="7"/>
  <c r="M163" i="7" s="1"/>
  <c r="D163" i="7"/>
  <c r="C163" i="7"/>
  <c r="B163" i="7"/>
  <c r="AO162" i="7"/>
  <c r="AN162" i="7"/>
  <c r="AM162" i="7"/>
  <c r="AL162" i="7"/>
  <c r="AK162" i="7"/>
  <c r="AJ162" i="7"/>
  <c r="AI162" i="7"/>
  <c r="AQ162" i="7" s="1"/>
  <c r="AH162" i="7"/>
  <c r="AP162" i="7" s="1"/>
  <c r="AE162" i="7"/>
  <c r="AD162" i="7"/>
  <c r="AC162" i="7"/>
  <c r="AB162" i="7"/>
  <c r="AA162" i="7"/>
  <c r="Z162" i="7"/>
  <c r="Y162" i="7"/>
  <c r="AG162" i="7" s="1"/>
  <c r="X162" i="7"/>
  <c r="U162" i="7"/>
  <c r="T162" i="7"/>
  <c r="S162" i="7"/>
  <c r="R162" i="7"/>
  <c r="Q162" i="7"/>
  <c r="P162" i="7"/>
  <c r="O162" i="7"/>
  <c r="N162" i="7"/>
  <c r="V162" i="7" s="1"/>
  <c r="M162" i="7"/>
  <c r="K162" i="7"/>
  <c r="J162" i="7"/>
  <c r="I162" i="7"/>
  <c r="H162" i="7"/>
  <c r="G162" i="7"/>
  <c r="F162" i="7"/>
  <c r="E162" i="7"/>
  <c r="D162" i="7"/>
  <c r="L162" i="7" s="1"/>
  <c r="C162" i="7"/>
  <c r="B162" i="7"/>
  <c r="AO161" i="7"/>
  <c r="AN161" i="7"/>
  <c r="AM161" i="7"/>
  <c r="AL161" i="7"/>
  <c r="AK161" i="7"/>
  <c r="AJ161" i="7"/>
  <c r="AI161" i="7"/>
  <c r="AH161" i="7"/>
  <c r="AE161" i="7"/>
  <c r="AD161" i="7"/>
  <c r="AC161" i="7"/>
  <c r="AB161" i="7"/>
  <c r="AA161" i="7"/>
  <c r="Z161" i="7"/>
  <c r="Y161" i="7"/>
  <c r="AG161" i="7" s="1"/>
  <c r="X161" i="7"/>
  <c r="AF161" i="7" s="1"/>
  <c r="U161" i="7"/>
  <c r="T161" i="7"/>
  <c r="S161" i="7"/>
  <c r="R161" i="7"/>
  <c r="Q161" i="7"/>
  <c r="P161" i="7"/>
  <c r="O161" i="7"/>
  <c r="W161" i="7" s="1"/>
  <c r="N161" i="7"/>
  <c r="V161" i="7" s="1"/>
  <c r="K161" i="7"/>
  <c r="J161" i="7"/>
  <c r="I161" i="7"/>
  <c r="H161" i="7"/>
  <c r="G161" i="7"/>
  <c r="F161" i="7"/>
  <c r="E161" i="7"/>
  <c r="M161" i="7" s="1"/>
  <c r="D161" i="7"/>
  <c r="L161" i="7" s="1"/>
  <c r="C161" i="7"/>
  <c r="B161" i="7"/>
  <c r="AO160" i="7"/>
  <c r="AN160" i="7"/>
  <c r="AM160" i="7"/>
  <c r="AL160" i="7"/>
  <c r="AK160" i="7"/>
  <c r="AJ160" i="7"/>
  <c r="AI160" i="7"/>
  <c r="AQ160" i="7" s="1"/>
  <c r="AH160" i="7"/>
  <c r="AE160" i="7"/>
  <c r="AD160" i="7"/>
  <c r="AC160" i="7"/>
  <c r="AB160" i="7"/>
  <c r="AA160" i="7"/>
  <c r="Z160" i="7"/>
  <c r="Y160" i="7"/>
  <c r="X160" i="7"/>
  <c r="AF160" i="7" s="1"/>
  <c r="U160" i="7"/>
  <c r="T160" i="7"/>
  <c r="S160" i="7"/>
  <c r="R160" i="7"/>
  <c r="Q160" i="7"/>
  <c r="P160" i="7"/>
  <c r="O160" i="7"/>
  <c r="W160" i="7" s="1"/>
  <c r="N160" i="7"/>
  <c r="V160" i="7" s="1"/>
  <c r="K160" i="7"/>
  <c r="J160" i="7"/>
  <c r="I160" i="7"/>
  <c r="H160" i="7"/>
  <c r="G160" i="7"/>
  <c r="F160" i="7"/>
  <c r="E160" i="7"/>
  <c r="M160" i="7" s="1"/>
  <c r="D160" i="7"/>
  <c r="L160" i="7" s="1"/>
  <c r="C160" i="7"/>
  <c r="B160" i="7"/>
  <c r="AO159" i="7"/>
  <c r="AN159" i="7"/>
  <c r="AM159" i="7"/>
  <c r="AL159" i="7"/>
  <c r="AK159" i="7"/>
  <c r="AJ159" i="7"/>
  <c r="AI159" i="7"/>
  <c r="AQ159" i="7" s="1"/>
  <c r="AH159" i="7"/>
  <c r="AP159" i="7" s="1"/>
  <c r="AE159" i="7"/>
  <c r="AD159" i="7"/>
  <c r="AC159" i="7"/>
  <c r="AB159" i="7"/>
  <c r="AA159" i="7"/>
  <c r="Z159" i="7"/>
  <c r="Y159" i="7"/>
  <c r="AG159" i="7" s="1"/>
  <c r="X159" i="7"/>
  <c r="U159" i="7"/>
  <c r="T159" i="7"/>
  <c r="S159" i="7"/>
  <c r="R159" i="7"/>
  <c r="Q159" i="7"/>
  <c r="P159" i="7"/>
  <c r="O159" i="7"/>
  <c r="W159" i="7" s="1"/>
  <c r="N159" i="7"/>
  <c r="V159" i="7" s="1"/>
  <c r="K159" i="7"/>
  <c r="J159" i="7"/>
  <c r="I159" i="7"/>
  <c r="H159" i="7"/>
  <c r="G159" i="7"/>
  <c r="F159" i="7"/>
  <c r="E159" i="7"/>
  <c r="D159" i="7"/>
  <c r="L159" i="7" s="1"/>
  <c r="C159" i="7"/>
  <c r="B159" i="7"/>
  <c r="AO158" i="7"/>
  <c r="AN158" i="7"/>
  <c r="AM158" i="7"/>
  <c r="AL158" i="7"/>
  <c r="AK158" i="7"/>
  <c r="AJ158" i="7"/>
  <c r="AI158" i="7"/>
  <c r="AH158" i="7"/>
  <c r="AP158" i="7" s="1"/>
  <c r="AG158" i="7"/>
  <c r="AE158" i="7"/>
  <c r="AD158" i="7"/>
  <c r="AC158" i="7"/>
  <c r="AB158" i="7"/>
  <c r="AA158" i="7"/>
  <c r="Z158" i="7"/>
  <c r="Y158" i="7"/>
  <c r="X158" i="7"/>
  <c r="AF158" i="7" s="1"/>
  <c r="U158" i="7"/>
  <c r="T158" i="7"/>
  <c r="S158" i="7"/>
  <c r="R158" i="7"/>
  <c r="Q158" i="7"/>
  <c r="P158" i="7"/>
  <c r="O158" i="7"/>
  <c r="W158" i="7" s="1"/>
  <c r="N158" i="7"/>
  <c r="V158" i="7" s="1"/>
  <c r="K158" i="7"/>
  <c r="J158" i="7"/>
  <c r="I158" i="7"/>
  <c r="H158" i="7"/>
  <c r="G158" i="7"/>
  <c r="F158" i="7"/>
  <c r="E158" i="7"/>
  <c r="M158" i="7" s="1"/>
  <c r="D158" i="7"/>
  <c r="C158" i="7"/>
  <c r="B158" i="7"/>
  <c r="AO157" i="7"/>
  <c r="AN157" i="7"/>
  <c r="AM157" i="7"/>
  <c r="AL157" i="7"/>
  <c r="AK157" i="7"/>
  <c r="AJ157" i="7"/>
  <c r="AI157" i="7"/>
  <c r="AQ157" i="7" s="1"/>
  <c r="AH157" i="7"/>
  <c r="AP157" i="7" s="1"/>
  <c r="AE157" i="7"/>
  <c r="AD157" i="7"/>
  <c r="AC157" i="7"/>
  <c r="AB157" i="7"/>
  <c r="AA157" i="7"/>
  <c r="Z157" i="7"/>
  <c r="Y157" i="7"/>
  <c r="AG157" i="7" s="1"/>
  <c r="X157" i="7"/>
  <c r="AF157" i="7" s="1"/>
  <c r="U157" i="7"/>
  <c r="T157" i="7"/>
  <c r="S157" i="7"/>
  <c r="R157" i="7"/>
  <c r="Q157" i="7"/>
  <c r="P157" i="7"/>
  <c r="O157" i="7"/>
  <c r="N157" i="7"/>
  <c r="K157" i="7"/>
  <c r="J157" i="7"/>
  <c r="I157" i="7"/>
  <c r="H157" i="7"/>
  <c r="G157" i="7"/>
  <c r="F157" i="7"/>
  <c r="E157" i="7"/>
  <c r="M157" i="7" s="1"/>
  <c r="D157" i="7"/>
  <c r="L157" i="7" s="1"/>
  <c r="C157" i="7"/>
  <c r="B157" i="7"/>
  <c r="AQ156" i="7"/>
  <c r="AO156" i="7"/>
  <c r="AN156" i="7"/>
  <c r="AM156" i="7"/>
  <c r="AL156" i="7"/>
  <c r="AK156" i="7"/>
  <c r="AJ156" i="7"/>
  <c r="AI156" i="7"/>
  <c r="AH156" i="7"/>
  <c r="AP156" i="7" s="1"/>
  <c r="AE156" i="7"/>
  <c r="AD156" i="7"/>
  <c r="AC156" i="7"/>
  <c r="AB156" i="7"/>
  <c r="AA156" i="7"/>
  <c r="Z156" i="7"/>
  <c r="Y156" i="7"/>
  <c r="AG156" i="7" s="1"/>
  <c r="X156" i="7"/>
  <c r="AF156" i="7" s="1"/>
  <c r="U156" i="7"/>
  <c r="T156" i="7"/>
  <c r="S156" i="7"/>
  <c r="R156" i="7"/>
  <c r="Q156" i="7"/>
  <c r="P156" i="7"/>
  <c r="O156" i="7"/>
  <c r="W156" i="7" s="1"/>
  <c r="N156" i="7"/>
  <c r="K156" i="7"/>
  <c r="J156" i="7"/>
  <c r="I156" i="7"/>
  <c r="H156" i="7"/>
  <c r="G156" i="7"/>
  <c r="F156" i="7"/>
  <c r="E156" i="7"/>
  <c r="D156" i="7"/>
  <c r="L156" i="7" s="1"/>
  <c r="C156" i="7"/>
  <c r="B156" i="7"/>
  <c r="AO155" i="7"/>
  <c r="AN155" i="7"/>
  <c r="AM155" i="7"/>
  <c r="AL155" i="7"/>
  <c r="AK155" i="7"/>
  <c r="AJ155" i="7"/>
  <c r="AI155" i="7"/>
  <c r="AQ155" i="7" s="1"/>
  <c r="AH155" i="7"/>
  <c r="AP155" i="7" s="1"/>
  <c r="AE155" i="7"/>
  <c r="AD155" i="7"/>
  <c r="AC155" i="7"/>
  <c r="AB155" i="7"/>
  <c r="AA155" i="7"/>
  <c r="Z155" i="7"/>
  <c r="Y155" i="7"/>
  <c r="X155" i="7"/>
  <c r="AF155" i="7" s="1"/>
  <c r="W155" i="7"/>
  <c r="U155" i="7"/>
  <c r="T155" i="7"/>
  <c r="S155" i="7"/>
  <c r="R155" i="7"/>
  <c r="Q155" i="7"/>
  <c r="P155" i="7"/>
  <c r="O155" i="7"/>
  <c r="N155" i="7"/>
  <c r="V155" i="7" s="1"/>
  <c r="K155" i="7"/>
  <c r="J155" i="7"/>
  <c r="I155" i="7"/>
  <c r="H155" i="7"/>
  <c r="G155" i="7"/>
  <c r="F155" i="7"/>
  <c r="E155" i="7"/>
  <c r="M155" i="7" s="1"/>
  <c r="D155" i="7"/>
  <c r="C155" i="7"/>
  <c r="B155" i="7"/>
  <c r="AO154" i="7"/>
  <c r="AN154" i="7"/>
  <c r="AM154" i="7"/>
  <c r="AL154" i="7"/>
  <c r="AK154" i="7"/>
  <c r="AJ154" i="7"/>
  <c r="AI154" i="7"/>
  <c r="AQ154" i="7" s="1"/>
  <c r="AH154" i="7"/>
  <c r="AP154" i="7" s="1"/>
  <c r="AE154" i="7"/>
  <c r="AD154" i="7"/>
  <c r="AC154" i="7"/>
  <c r="AB154" i="7"/>
  <c r="AA154" i="7"/>
  <c r="Z154" i="7"/>
  <c r="Y154" i="7"/>
  <c r="AG154" i="7" s="1"/>
  <c r="X154" i="7"/>
  <c r="U154" i="7"/>
  <c r="T154" i="7"/>
  <c r="S154" i="7"/>
  <c r="R154" i="7"/>
  <c r="Q154" i="7"/>
  <c r="P154" i="7"/>
  <c r="O154" i="7"/>
  <c r="N154" i="7"/>
  <c r="V154" i="7" s="1"/>
  <c r="M154" i="7"/>
  <c r="K154" i="7"/>
  <c r="J154" i="7"/>
  <c r="I154" i="7"/>
  <c r="H154" i="7"/>
  <c r="G154" i="7"/>
  <c r="F154" i="7"/>
  <c r="E154" i="7"/>
  <c r="D154" i="7"/>
  <c r="L154" i="7" s="1"/>
  <c r="C154" i="7"/>
  <c r="B154" i="7"/>
  <c r="AO153" i="7"/>
  <c r="AN153" i="7"/>
  <c r="AM153" i="7"/>
  <c r="AL153" i="7"/>
  <c r="AK153" i="7"/>
  <c r="AJ153" i="7"/>
  <c r="AI153" i="7"/>
  <c r="AH153" i="7"/>
  <c r="AE153" i="7"/>
  <c r="AD153" i="7"/>
  <c r="AC153" i="7"/>
  <c r="AB153" i="7"/>
  <c r="AA153" i="7"/>
  <c r="Z153" i="7"/>
  <c r="Y153" i="7"/>
  <c r="AG153" i="7" s="1"/>
  <c r="X153" i="7"/>
  <c r="AF153" i="7" s="1"/>
  <c r="U153" i="7"/>
  <c r="T153" i="7"/>
  <c r="S153" i="7"/>
  <c r="R153" i="7"/>
  <c r="Q153" i="7"/>
  <c r="P153" i="7"/>
  <c r="O153" i="7"/>
  <c r="W153" i="7" s="1"/>
  <c r="N153" i="7"/>
  <c r="V153" i="7" s="1"/>
  <c r="K153" i="7"/>
  <c r="J153" i="7"/>
  <c r="I153" i="7"/>
  <c r="H153" i="7"/>
  <c r="G153" i="7"/>
  <c r="F153" i="7"/>
  <c r="E153" i="7"/>
  <c r="M153" i="7" s="1"/>
  <c r="D153" i="7"/>
  <c r="L153" i="7" s="1"/>
  <c r="C153" i="7"/>
  <c r="B153" i="7"/>
  <c r="AO152" i="7"/>
  <c r="AN152" i="7"/>
  <c r="AM152" i="7"/>
  <c r="AL152" i="7"/>
  <c r="AK152" i="7"/>
  <c r="AJ152" i="7"/>
  <c r="AI152" i="7"/>
  <c r="AQ152" i="7" s="1"/>
  <c r="AH152" i="7"/>
  <c r="AE152" i="7"/>
  <c r="AD152" i="7"/>
  <c r="AC152" i="7"/>
  <c r="AB152" i="7"/>
  <c r="AA152" i="7"/>
  <c r="Z152" i="7"/>
  <c r="Y152" i="7"/>
  <c r="X152" i="7"/>
  <c r="AF152" i="7" s="1"/>
  <c r="W152" i="7"/>
  <c r="U152" i="7"/>
  <c r="T152" i="7"/>
  <c r="S152" i="7"/>
  <c r="R152" i="7"/>
  <c r="Q152" i="7"/>
  <c r="P152" i="7"/>
  <c r="O152" i="7"/>
  <c r="N152" i="7"/>
  <c r="V152" i="7" s="1"/>
  <c r="K152" i="7"/>
  <c r="J152" i="7"/>
  <c r="I152" i="7"/>
  <c r="H152" i="7"/>
  <c r="G152" i="7"/>
  <c r="F152" i="7"/>
  <c r="E152" i="7"/>
  <c r="M152" i="7" s="1"/>
  <c r="D152" i="7"/>
  <c r="L152" i="7" s="1"/>
  <c r="C152" i="7"/>
  <c r="B152" i="7"/>
  <c r="AQ151" i="7"/>
  <c r="AO151" i="7"/>
  <c r="AN151" i="7"/>
  <c r="AM151" i="7"/>
  <c r="AL151" i="7"/>
  <c r="AK151" i="7"/>
  <c r="AJ151" i="7"/>
  <c r="AI151" i="7"/>
  <c r="AH151" i="7"/>
  <c r="AP151" i="7" s="1"/>
  <c r="AE151" i="7"/>
  <c r="AD151" i="7"/>
  <c r="AC151" i="7"/>
  <c r="AB151" i="7"/>
  <c r="AA151" i="7"/>
  <c r="Z151" i="7"/>
  <c r="Y151" i="7"/>
  <c r="AG151" i="7" s="1"/>
  <c r="X151" i="7"/>
  <c r="U151" i="7"/>
  <c r="T151" i="7"/>
  <c r="S151" i="7"/>
  <c r="R151" i="7"/>
  <c r="Q151" i="7"/>
  <c r="P151" i="7"/>
  <c r="O151" i="7"/>
  <c r="W151" i="7" s="1"/>
  <c r="N151" i="7"/>
  <c r="V151" i="7" s="1"/>
  <c r="K151" i="7"/>
  <c r="J151" i="7"/>
  <c r="I151" i="7"/>
  <c r="H151" i="7"/>
  <c r="G151" i="7"/>
  <c r="F151" i="7"/>
  <c r="E151" i="7"/>
  <c r="D151" i="7"/>
  <c r="L151" i="7" s="1"/>
  <c r="C151" i="7"/>
  <c r="B151" i="7"/>
  <c r="AO150" i="7"/>
  <c r="AN150" i="7"/>
  <c r="AM150" i="7"/>
  <c r="AL150" i="7"/>
  <c r="AK150" i="7"/>
  <c r="AJ150" i="7"/>
  <c r="AI150" i="7"/>
  <c r="AH150" i="7"/>
  <c r="AP150" i="7" s="1"/>
  <c r="AG150" i="7"/>
  <c r="AE150" i="7"/>
  <c r="AD150" i="7"/>
  <c r="AC150" i="7"/>
  <c r="AB150" i="7"/>
  <c r="AA150" i="7"/>
  <c r="Z150" i="7"/>
  <c r="Y150" i="7"/>
  <c r="X150" i="7"/>
  <c r="AF150" i="7" s="1"/>
  <c r="U150" i="7"/>
  <c r="T150" i="7"/>
  <c r="S150" i="7"/>
  <c r="R150" i="7"/>
  <c r="Q150" i="7"/>
  <c r="P150" i="7"/>
  <c r="O150" i="7"/>
  <c r="N150" i="7"/>
  <c r="V150" i="7" s="1"/>
  <c r="K150" i="7"/>
  <c r="J150" i="7"/>
  <c r="I150" i="7"/>
  <c r="H150" i="7"/>
  <c r="G150" i="7"/>
  <c r="F150" i="7"/>
  <c r="E150" i="7"/>
  <c r="M150" i="7" s="1"/>
  <c r="D150" i="7"/>
  <c r="L150" i="7" s="1"/>
  <c r="C150" i="7"/>
  <c r="B150" i="7"/>
  <c r="AO149" i="7"/>
  <c r="AN149" i="7"/>
  <c r="AM149" i="7"/>
  <c r="AL149" i="7"/>
  <c r="AK149" i="7"/>
  <c r="AJ149" i="7"/>
  <c r="AI149" i="7"/>
  <c r="AQ149" i="7" s="1"/>
  <c r="AH149" i="7"/>
  <c r="AP149" i="7" s="1"/>
  <c r="AE149" i="7"/>
  <c r="AD149" i="7"/>
  <c r="AC149" i="7"/>
  <c r="AB149" i="7"/>
  <c r="AA149" i="7"/>
  <c r="Z149" i="7"/>
  <c r="Y149" i="7"/>
  <c r="X149" i="7"/>
  <c r="AF149" i="7" s="1"/>
  <c r="U149" i="7"/>
  <c r="T149" i="7"/>
  <c r="S149" i="7"/>
  <c r="R149" i="7"/>
  <c r="Q149" i="7"/>
  <c r="W149" i="7" s="1"/>
  <c r="P149" i="7"/>
  <c r="O149" i="7"/>
  <c r="N149" i="7"/>
  <c r="V149" i="7" s="1"/>
  <c r="M149" i="7"/>
  <c r="K149" i="7"/>
  <c r="J149" i="7"/>
  <c r="I149" i="7"/>
  <c r="H149" i="7"/>
  <c r="G149" i="7"/>
  <c r="F149" i="7"/>
  <c r="E149" i="7"/>
  <c r="D149" i="7"/>
  <c r="L149" i="7" s="1"/>
  <c r="C149" i="7"/>
  <c r="B149" i="7"/>
  <c r="AO148" i="7"/>
  <c r="AN148" i="7"/>
  <c r="AM148" i="7"/>
  <c r="AL148" i="7"/>
  <c r="AK148" i="7"/>
  <c r="AJ148" i="7"/>
  <c r="AI148" i="7"/>
  <c r="AQ148" i="7" s="1"/>
  <c r="AH148" i="7"/>
  <c r="AP148" i="7" s="1"/>
  <c r="AE148" i="7"/>
  <c r="AD148" i="7"/>
  <c r="AC148" i="7"/>
  <c r="AB148" i="7"/>
  <c r="AA148" i="7"/>
  <c r="Z148" i="7"/>
  <c r="Y148" i="7"/>
  <c r="X148" i="7"/>
  <c r="AF148" i="7" s="1"/>
  <c r="U148" i="7"/>
  <c r="T148" i="7"/>
  <c r="S148" i="7"/>
  <c r="R148" i="7"/>
  <c r="Q148" i="7"/>
  <c r="P148" i="7"/>
  <c r="O148" i="7"/>
  <c r="W148" i="7" s="1"/>
  <c r="N148" i="7"/>
  <c r="K148" i="7"/>
  <c r="J148" i="7"/>
  <c r="I148" i="7"/>
  <c r="H148" i="7"/>
  <c r="G148" i="7"/>
  <c r="F148" i="7"/>
  <c r="E148" i="7"/>
  <c r="D148" i="7"/>
  <c r="L148" i="7" s="1"/>
  <c r="C148" i="7"/>
  <c r="B148" i="7"/>
  <c r="AO147" i="7"/>
  <c r="AN147" i="7"/>
  <c r="AM147" i="7"/>
  <c r="AL147" i="7"/>
  <c r="AK147" i="7"/>
  <c r="AJ147" i="7"/>
  <c r="AI147" i="7"/>
  <c r="AQ147" i="7" s="1"/>
  <c r="AH147" i="7"/>
  <c r="AP147" i="7" s="1"/>
  <c r="AE147" i="7"/>
  <c r="AD147" i="7"/>
  <c r="AC147" i="7"/>
  <c r="AB147" i="7"/>
  <c r="AA147" i="7"/>
  <c r="Z147" i="7"/>
  <c r="Y147" i="7"/>
  <c r="X147" i="7"/>
  <c r="U147" i="7"/>
  <c r="T147" i="7"/>
  <c r="S147" i="7"/>
  <c r="R147" i="7"/>
  <c r="Q147" i="7"/>
  <c r="P147" i="7"/>
  <c r="O147" i="7"/>
  <c r="W147" i="7" s="1"/>
  <c r="N147" i="7"/>
  <c r="V147" i="7" s="1"/>
  <c r="K147" i="7"/>
  <c r="J147" i="7"/>
  <c r="I147" i="7"/>
  <c r="H147" i="7"/>
  <c r="G147" i="7"/>
  <c r="F147" i="7"/>
  <c r="E147" i="7"/>
  <c r="M147" i="7" s="1"/>
  <c r="D147" i="7"/>
  <c r="L147" i="7" s="1"/>
  <c r="C147" i="7"/>
  <c r="B147" i="7"/>
  <c r="AO146" i="7"/>
  <c r="AN146" i="7"/>
  <c r="AM146" i="7"/>
  <c r="AL146" i="7"/>
  <c r="AK146" i="7"/>
  <c r="AJ146" i="7"/>
  <c r="AI146" i="7"/>
  <c r="AH146" i="7"/>
  <c r="AP146" i="7" s="1"/>
  <c r="AG146" i="7"/>
  <c r="AE146" i="7"/>
  <c r="AD146" i="7"/>
  <c r="AC146" i="7"/>
  <c r="AB146" i="7"/>
  <c r="AA146" i="7"/>
  <c r="Z146" i="7"/>
  <c r="Y146" i="7"/>
  <c r="X146" i="7"/>
  <c r="AF146" i="7" s="1"/>
  <c r="U146" i="7"/>
  <c r="T146" i="7"/>
  <c r="S146" i="7"/>
  <c r="R146" i="7"/>
  <c r="Q146" i="7"/>
  <c r="P146" i="7"/>
  <c r="O146" i="7"/>
  <c r="W146" i="7" s="1"/>
  <c r="N146" i="7"/>
  <c r="V146" i="7" s="1"/>
  <c r="K146" i="7"/>
  <c r="J146" i="7"/>
  <c r="I146" i="7"/>
  <c r="H146" i="7"/>
  <c r="G146" i="7"/>
  <c r="F146" i="7"/>
  <c r="E146" i="7"/>
  <c r="M146" i="7" s="1"/>
  <c r="D146" i="7"/>
  <c r="C146" i="7"/>
  <c r="B146" i="7"/>
  <c r="AO145" i="7"/>
  <c r="AN145" i="7"/>
  <c r="AM145" i="7"/>
  <c r="AL145" i="7"/>
  <c r="AK145" i="7"/>
  <c r="AJ145" i="7"/>
  <c r="AI145" i="7"/>
  <c r="AQ145" i="7" s="1"/>
  <c r="AH145" i="7"/>
  <c r="AE145" i="7"/>
  <c r="AD145" i="7"/>
  <c r="AC145" i="7"/>
  <c r="AB145" i="7"/>
  <c r="AA145" i="7"/>
  <c r="Z145" i="7"/>
  <c r="Y145" i="7"/>
  <c r="AG145" i="7" s="1"/>
  <c r="X145" i="7"/>
  <c r="AF145" i="7" s="1"/>
  <c r="U145" i="7"/>
  <c r="T145" i="7"/>
  <c r="S145" i="7"/>
  <c r="R145" i="7"/>
  <c r="Q145" i="7"/>
  <c r="P145" i="7"/>
  <c r="O145" i="7"/>
  <c r="N145" i="7"/>
  <c r="V145" i="7" s="1"/>
  <c r="M145" i="7"/>
  <c r="K145" i="7"/>
  <c r="J145" i="7"/>
  <c r="I145" i="7"/>
  <c r="H145" i="7"/>
  <c r="G145" i="7"/>
  <c r="F145" i="7"/>
  <c r="E145" i="7"/>
  <c r="D145" i="7"/>
  <c r="L145" i="7" s="1"/>
  <c r="C145" i="7"/>
  <c r="B145" i="7"/>
  <c r="AO144" i="7"/>
  <c r="AN144" i="7"/>
  <c r="AM144" i="7"/>
  <c r="AL144" i="7"/>
  <c r="AK144" i="7"/>
  <c r="AJ144" i="7"/>
  <c r="AI144" i="7"/>
  <c r="AQ144" i="7" s="1"/>
  <c r="AH144" i="7"/>
  <c r="AE144" i="7"/>
  <c r="AD144" i="7"/>
  <c r="AC144" i="7"/>
  <c r="AB144" i="7"/>
  <c r="AA144" i="7"/>
  <c r="Z144" i="7"/>
  <c r="Y144" i="7"/>
  <c r="X144" i="7"/>
  <c r="AF144" i="7" s="1"/>
  <c r="W144" i="7"/>
  <c r="U144" i="7"/>
  <c r="T144" i="7"/>
  <c r="S144" i="7"/>
  <c r="R144" i="7"/>
  <c r="Q144" i="7"/>
  <c r="P144" i="7"/>
  <c r="O144" i="7"/>
  <c r="N144" i="7"/>
  <c r="V144" i="7" s="1"/>
  <c r="K144" i="7"/>
  <c r="J144" i="7"/>
  <c r="I144" i="7"/>
  <c r="H144" i="7"/>
  <c r="G144" i="7"/>
  <c r="F144" i="7"/>
  <c r="E144" i="7"/>
  <c r="M144" i="7" s="1"/>
  <c r="D144" i="7"/>
  <c r="L144" i="7" s="1"/>
  <c r="C144" i="7"/>
  <c r="B144" i="7"/>
  <c r="AO143" i="7"/>
  <c r="AN143" i="7"/>
  <c r="AM143" i="7"/>
  <c r="AL143" i="7"/>
  <c r="AK143" i="7"/>
  <c r="AJ143" i="7"/>
  <c r="AI143" i="7"/>
  <c r="AQ143" i="7" s="1"/>
  <c r="AH143" i="7"/>
  <c r="AP143" i="7" s="1"/>
  <c r="AE143" i="7"/>
  <c r="AD143" i="7"/>
  <c r="AC143" i="7"/>
  <c r="AB143" i="7"/>
  <c r="AA143" i="7"/>
  <c r="Z143" i="7"/>
  <c r="Y143" i="7"/>
  <c r="AG143" i="7" s="1"/>
  <c r="X143" i="7"/>
  <c r="AF143" i="7" s="1"/>
  <c r="U143" i="7"/>
  <c r="T143" i="7"/>
  <c r="S143" i="7"/>
  <c r="R143" i="7"/>
  <c r="Q143" i="7"/>
  <c r="P143" i="7"/>
  <c r="O143" i="7"/>
  <c r="W143" i="7" s="1"/>
  <c r="N143" i="7"/>
  <c r="V143" i="7" s="1"/>
  <c r="K143" i="7"/>
  <c r="J143" i="7"/>
  <c r="I143" i="7"/>
  <c r="H143" i="7"/>
  <c r="G143" i="7"/>
  <c r="F143" i="7"/>
  <c r="E143" i="7"/>
  <c r="D143" i="7"/>
  <c r="C143" i="7"/>
  <c r="B143" i="7"/>
  <c r="AO142" i="7"/>
  <c r="AN142" i="7"/>
  <c r="AM142" i="7"/>
  <c r="AL142" i="7"/>
  <c r="AK142" i="7"/>
  <c r="AJ142" i="7"/>
  <c r="AI142" i="7"/>
  <c r="AQ142" i="7" s="1"/>
  <c r="AH142" i="7"/>
  <c r="AP142" i="7" s="1"/>
  <c r="AE142" i="7"/>
  <c r="AD142" i="7"/>
  <c r="AC142" i="7"/>
  <c r="AB142" i="7"/>
  <c r="AA142" i="7"/>
  <c r="Z142" i="7"/>
  <c r="Y142" i="7"/>
  <c r="AG142" i="7" s="1"/>
  <c r="X142" i="7"/>
  <c r="U142" i="7"/>
  <c r="T142" i="7"/>
  <c r="S142" i="7"/>
  <c r="R142" i="7"/>
  <c r="Q142" i="7"/>
  <c r="P142" i="7"/>
  <c r="O142" i="7"/>
  <c r="N142" i="7"/>
  <c r="V142" i="7" s="1"/>
  <c r="K142" i="7"/>
  <c r="J142" i="7"/>
  <c r="I142" i="7"/>
  <c r="H142" i="7"/>
  <c r="G142" i="7"/>
  <c r="F142" i="7"/>
  <c r="E142" i="7"/>
  <c r="M142" i="7" s="1"/>
  <c r="D142" i="7"/>
  <c r="L142" i="7" s="1"/>
  <c r="C142" i="7"/>
  <c r="B142" i="7"/>
  <c r="AO141" i="7"/>
  <c r="AN141" i="7"/>
  <c r="AM141" i="7"/>
  <c r="AL141" i="7"/>
  <c r="AK141" i="7"/>
  <c r="AJ141" i="7"/>
  <c r="AI141" i="7"/>
  <c r="AH141" i="7"/>
  <c r="AP141" i="7" s="1"/>
  <c r="AE141" i="7"/>
  <c r="AD141" i="7"/>
  <c r="AC141" i="7"/>
  <c r="AB141" i="7"/>
  <c r="AA141" i="7"/>
  <c r="Z141" i="7"/>
  <c r="Y141" i="7"/>
  <c r="AG141" i="7" s="1"/>
  <c r="X141" i="7"/>
  <c r="AF141" i="7" s="1"/>
  <c r="U141" i="7"/>
  <c r="T141" i="7"/>
  <c r="S141" i="7"/>
  <c r="R141" i="7"/>
  <c r="Q141" i="7"/>
  <c r="P141" i="7"/>
  <c r="O141" i="7"/>
  <c r="W141" i="7" s="1"/>
  <c r="N141" i="7"/>
  <c r="K141" i="7"/>
  <c r="J141" i="7"/>
  <c r="I141" i="7"/>
  <c r="H141" i="7"/>
  <c r="G141" i="7"/>
  <c r="F141" i="7"/>
  <c r="E141" i="7"/>
  <c r="M141" i="7" s="1"/>
  <c r="D141" i="7"/>
  <c r="L141" i="7" s="1"/>
  <c r="C141" i="7"/>
  <c r="B141" i="7"/>
  <c r="AQ140" i="7"/>
  <c r="AO140" i="7"/>
  <c r="AN140" i="7"/>
  <c r="AM140" i="7"/>
  <c r="AL140" i="7"/>
  <c r="AK140" i="7"/>
  <c r="AJ140" i="7"/>
  <c r="AI140" i="7"/>
  <c r="AH140" i="7"/>
  <c r="AP140" i="7" s="1"/>
  <c r="AE140" i="7"/>
  <c r="AD140" i="7"/>
  <c r="AC140" i="7"/>
  <c r="AB140" i="7"/>
  <c r="AA140" i="7"/>
  <c r="Z140" i="7"/>
  <c r="Y140" i="7"/>
  <c r="AG140" i="7" s="1"/>
  <c r="X140" i="7"/>
  <c r="AF140" i="7" s="1"/>
  <c r="U140" i="7"/>
  <c r="T140" i="7"/>
  <c r="S140" i="7"/>
  <c r="R140" i="7"/>
  <c r="Q140" i="7"/>
  <c r="P140" i="7"/>
  <c r="O140" i="7"/>
  <c r="W140" i="7" s="1"/>
  <c r="N140" i="7"/>
  <c r="K140" i="7"/>
  <c r="J140" i="7"/>
  <c r="I140" i="7"/>
  <c r="H140" i="7"/>
  <c r="G140" i="7"/>
  <c r="F140" i="7"/>
  <c r="E140" i="7"/>
  <c r="D140" i="7"/>
  <c r="L140" i="7" s="1"/>
  <c r="C140" i="7"/>
  <c r="B140" i="7"/>
  <c r="AO139" i="7"/>
  <c r="AN139" i="7"/>
  <c r="AM139" i="7"/>
  <c r="AL139" i="7"/>
  <c r="AK139" i="7"/>
  <c r="AJ139" i="7"/>
  <c r="AI139" i="7"/>
  <c r="AQ139" i="7" s="1"/>
  <c r="AH139" i="7"/>
  <c r="AP139" i="7" s="1"/>
  <c r="AE139" i="7"/>
  <c r="AD139" i="7"/>
  <c r="AC139" i="7"/>
  <c r="AB139" i="7"/>
  <c r="AA139" i="7"/>
  <c r="Z139" i="7"/>
  <c r="Y139" i="7"/>
  <c r="X139" i="7"/>
  <c r="U139" i="7"/>
  <c r="T139" i="7"/>
  <c r="S139" i="7"/>
  <c r="R139" i="7"/>
  <c r="Q139" i="7"/>
  <c r="P139" i="7"/>
  <c r="O139" i="7"/>
  <c r="W139" i="7" s="1"/>
  <c r="N139" i="7"/>
  <c r="V139" i="7" s="1"/>
  <c r="K139" i="7"/>
  <c r="J139" i="7"/>
  <c r="I139" i="7"/>
  <c r="H139" i="7"/>
  <c r="G139" i="7"/>
  <c r="F139" i="7"/>
  <c r="E139" i="7"/>
  <c r="M139" i="7" s="1"/>
  <c r="D139" i="7"/>
  <c r="L139" i="7" s="1"/>
  <c r="C139" i="7"/>
  <c r="B139" i="7"/>
  <c r="AO138" i="7"/>
  <c r="AN138" i="7"/>
  <c r="AM138" i="7"/>
  <c r="AL138" i="7"/>
  <c r="AK138" i="7"/>
  <c r="AJ138" i="7"/>
  <c r="AI138" i="7"/>
  <c r="AH138" i="7"/>
  <c r="AP138" i="7" s="1"/>
  <c r="AE138" i="7"/>
  <c r="AD138" i="7"/>
  <c r="AC138" i="7"/>
  <c r="AB138" i="7"/>
  <c r="AA138" i="7"/>
  <c r="Z138" i="7"/>
  <c r="Y138" i="7"/>
  <c r="AG138" i="7" s="1"/>
  <c r="X138" i="7"/>
  <c r="AF138" i="7" s="1"/>
  <c r="U138" i="7"/>
  <c r="T138" i="7"/>
  <c r="S138" i="7"/>
  <c r="R138" i="7"/>
  <c r="Q138" i="7"/>
  <c r="P138" i="7"/>
  <c r="O138" i="7"/>
  <c r="W138" i="7" s="1"/>
  <c r="N138" i="7"/>
  <c r="V138" i="7" s="1"/>
  <c r="K138" i="7"/>
  <c r="J138" i="7"/>
  <c r="I138" i="7"/>
  <c r="H138" i="7"/>
  <c r="G138" i="7"/>
  <c r="F138" i="7"/>
  <c r="E138" i="7"/>
  <c r="M138" i="7" s="1"/>
  <c r="D138" i="7"/>
  <c r="C138" i="7"/>
  <c r="B138" i="7"/>
  <c r="AO137" i="7"/>
  <c r="AN137" i="7"/>
  <c r="AM137" i="7"/>
  <c r="AL137" i="7"/>
  <c r="AK137" i="7"/>
  <c r="AJ137" i="7"/>
  <c r="AI137" i="7"/>
  <c r="AQ137" i="7" s="1"/>
  <c r="AH137" i="7"/>
  <c r="AE137" i="7"/>
  <c r="AD137" i="7"/>
  <c r="AC137" i="7"/>
  <c r="AB137" i="7"/>
  <c r="AA137" i="7"/>
  <c r="Z137" i="7"/>
  <c r="Y137" i="7"/>
  <c r="AG137" i="7" s="1"/>
  <c r="X137" i="7"/>
  <c r="AF137" i="7" s="1"/>
  <c r="U137" i="7"/>
  <c r="T137" i="7"/>
  <c r="S137" i="7"/>
  <c r="R137" i="7"/>
  <c r="Q137" i="7"/>
  <c r="P137" i="7"/>
  <c r="O137" i="7"/>
  <c r="N137" i="7"/>
  <c r="V137" i="7" s="1"/>
  <c r="K137" i="7"/>
  <c r="J137" i="7"/>
  <c r="I137" i="7"/>
  <c r="H137" i="7"/>
  <c r="G137" i="7"/>
  <c r="F137" i="7"/>
  <c r="E137" i="7"/>
  <c r="M137" i="7" s="1"/>
  <c r="D137" i="7"/>
  <c r="L137" i="7" s="1"/>
  <c r="C137" i="7"/>
  <c r="B137" i="7"/>
  <c r="AO136" i="7"/>
  <c r="AN136" i="7"/>
  <c r="AM136" i="7"/>
  <c r="AL136" i="7"/>
  <c r="AK136" i="7"/>
  <c r="AJ136" i="7"/>
  <c r="AI136" i="7"/>
  <c r="AQ136" i="7" s="1"/>
  <c r="AH136" i="7"/>
  <c r="AE136" i="7"/>
  <c r="AD136" i="7"/>
  <c r="AC136" i="7"/>
  <c r="AB136" i="7"/>
  <c r="AA136" i="7"/>
  <c r="Z136" i="7"/>
  <c r="Y136" i="7"/>
  <c r="X136" i="7"/>
  <c r="AF136" i="7" s="1"/>
  <c r="W136" i="7"/>
  <c r="U136" i="7"/>
  <c r="T136" i="7"/>
  <c r="S136" i="7"/>
  <c r="R136" i="7"/>
  <c r="Q136" i="7"/>
  <c r="P136" i="7"/>
  <c r="O136" i="7"/>
  <c r="N136" i="7"/>
  <c r="V136" i="7" s="1"/>
  <c r="K136" i="7"/>
  <c r="J136" i="7"/>
  <c r="I136" i="7"/>
  <c r="H136" i="7"/>
  <c r="G136" i="7"/>
  <c r="F136" i="7"/>
  <c r="E136" i="7"/>
  <c r="M136" i="7" s="1"/>
  <c r="D136" i="7"/>
  <c r="L136" i="7" s="1"/>
  <c r="C136" i="7"/>
  <c r="B136" i="7"/>
  <c r="AO135" i="7"/>
  <c r="AN135" i="7"/>
  <c r="AM135" i="7"/>
  <c r="AL135" i="7"/>
  <c r="AK135" i="7"/>
  <c r="AJ135" i="7"/>
  <c r="AI135" i="7"/>
  <c r="AQ135" i="7" s="1"/>
  <c r="AH135" i="7"/>
  <c r="AP135" i="7" s="1"/>
  <c r="AE135" i="7"/>
  <c r="AD135" i="7"/>
  <c r="AC135" i="7"/>
  <c r="AB135" i="7"/>
  <c r="AA135" i="7"/>
  <c r="Z135" i="7"/>
  <c r="Y135" i="7"/>
  <c r="AG135" i="7" s="1"/>
  <c r="X135" i="7"/>
  <c r="AF135" i="7" s="1"/>
  <c r="U135" i="7"/>
  <c r="T135" i="7"/>
  <c r="S135" i="7"/>
  <c r="R135" i="7"/>
  <c r="Q135" i="7"/>
  <c r="P135" i="7"/>
  <c r="O135" i="7"/>
  <c r="W135" i="7" s="1"/>
  <c r="N135" i="7"/>
  <c r="V135" i="7" s="1"/>
  <c r="K135" i="7"/>
  <c r="J135" i="7"/>
  <c r="I135" i="7"/>
  <c r="H135" i="7"/>
  <c r="G135" i="7"/>
  <c r="F135" i="7"/>
  <c r="E135" i="7"/>
  <c r="D135" i="7"/>
  <c r="C135" i="7"/>
  <c r="B135" i="7"/>
  <c r="AO134" i="7"/>
  <c r="AN134" i="7"/>
  <c r="AM134" i="7"/>
  <c r="AL134" i="7"/>
  <c r="AK134" i="7"/>
  <c r="AJ134" i="7"/>
  <c r="AI134" i="7"/>
  <c r="AQ134" i="7" s="1"/>
  <c r="AH134" i="7"/>
  <c r="AP134" i="7" s="1"/>
  <c r="AE134" i="7"/>
  <c r="AD134" i="7"/>
  <c r="AC134" i="7"/>
  <c r="AB134" i="7"/>
  <c r="AA134" i="7"/>
  <c r="Z134" i="7"/>
  <c r="Y134" i="7"/>
  <c r="AG134" i="7" s="1"/>
  <c r="X134" i="7"/>
  <c r="U134" i="7"/>
  <c r="T134" i="7"/>
  <c r="S134" i="7"/>
  <c r="R134" i="7"/>
  <c r="Q134" i="7"/>
  <c r="P134" i="7"/>
  <c r="O134" i="7"/>
  <c r="N134" i="7"/>
  <c r="V134" i="7" s="1"/>
  <c r="M134" i="7"/>
  <c r="K134" i="7"/>
  <c r="J134" i="7"/>
  <c r="I134" i="7"/>
  <c r="H134" i="7"/>
  <c r="G134" i="7"/>
  <c r="F134" i="7"/>
  <c r="E134" i="7"/>
  <c r="D134" i="7"/>
  <c r="L134" i="7" s="1"/>
  <c r="C134" i="7"/>
  <c r="B134" i="7"/>
  <c r="AO133" i="7"/>
  <c r="AN133" i="7"/>
  <c r="AM133" i="7"/>
  <c r="AL133" i="7"/>
  <c r="AK133" i="7"/>
  <c r="AJ133" i="7"/>
  <c r="AI133" i="7"/>
  <c r="AH133" i="7"/>
  <c r="AP133" i="7" s="1"/>
  <c r="AG133" i="7"/>
  <c r="AE133" i="7"/>
  <c r="AD133" i="7"/>
  <c r="AC133" i="7"/>
  <c r="AB133" i="7"/>
  <c r="AA133" i="7"/>
  <c r="Z133" i="7"/>
  <c r="Y133" i="7"/>
  <c r="X133" i="7"/>
  <c r="AF133" i="7" s="1"/>
  <c r="U133" i="7"/>
  <c r="T133" i="7"/>
  <c r="S133" i="7"/>
  <c r="R133" i="7"/>
  <c r="Q133" i="7"/>
  <c r="P133" i="7"/>
  <c r="O133" i="7"/>
  <c r="W133" i="7" s="1"/>
  <c r="N133" i="7"/>
  <c r="K133" i="7"/>
  <c r="J133" i="7"/>
  <c r="I133" i="7"/>
  <c r="H133" i="7"/>
  <c r="G133" i="7"/>
  <c r="F133" i="7"/>
  <c r="E133" i="7"/>
  <c r="M133" i="7" s="1"/>
  <c r="D133" i="7"/>
  <c r="L133" i="7" s="1"/>
  <c r="C133" i="7"/>
  <c r="B133" i="7"/>
  <c r="AQ132" i="7"/>
  <c r="AO132" i="7"/>
  <c r="AN132" i="7"/>
  <c r="AM132" i="7"/>
  <c r="AL132" i="7"/>
  <c r="AK132" i="7"/>
  <c r="AJ132" i="7"/>
  <c r="AI132" i="7"/>
  <c r="AH132" i="7"/>
  <c r="AP132" i="7" s="1"/>
  <c r="AE132" i="7"/>
  <c r="AD132" i="7"/>
  <c r="AC132" i="7"/>
  <c r="AB132" i="7"/>
  <c r="AA132" i="7"/>
  <c r="Z132" i="7"/>
  <c r="Y132" i="7"/>
  <c r="AG132" i="7" s="1"/>
  <c r="X132" i="7"/>
  <c r="AF132" i="7" s="1"/>
  <c r="U132" i="7"/>
  <c r="T132" i="7"/>
  <c r="S132" i="7"/>
  <c r="R132" i="7"/>
  <c r="Q132" i="7"/>
  <c r="P132" i="7"/>
  <c r="O132" i="7"/>
  <c r="W132" i="7" s="1"/>
  <c r="N132" i="7"/>
  <c r="K132" i="7"/>
  <c r="J132" i="7"/>
  <c r="I132" i="7"/>
  <c r="H132" i="7"/>
  <c r="G132" i="7"/>
  <c r="F132" i="7"/>
  <c r="E132" i="7"/>
  <c r="D132" i="7"/>
  <c r="L132" i="7" s="1"/>
  <c r="C132" i="7"/>
  <c r="B132" i="7"/>
  <c r="AO131" i="7"/>
  <c r="AN131" i="7"/>
  <c r="AM131" i="7"/>
  <c r="AL131" i="7"/>
  <c r="AK131" i="7"/>
  <c r="AJ131" i="7"/>
  <c r="AI131" i="7"/>
  <c r="AQ131" i="7" s="1"/>
  <c r="AH131" i="7"/>
  <c r="AP131" i="7" s="1"/>
  <c r="AE131" i="7"/>
  <c r="AD131" i="7"/>
  <c r="AC131" i="7"/>
  <c r="AB131" i="7"/>
  <c r="AA131" i="7"/>
  <c r="Z131" i="7"/>
  <c r="Y131" i="7"/>
  <c r="X131" i="7"/>
  <c r="U131" i="7"/>
  <c r="T131" i="7"/>
  <c r="S131" i="7"/>
  <c r="R131" i="7"/>
  <c r="Q131" i="7"/>
  <c r="P131" i="7"/>
  <c r="O131" i="7"/>
  <c r="W131" i="7" s="1"/>
  <c r="N131" i="7"/>
  <c r="V131" i="7" s="1"/>
  <c r="K131" i="7"/>
  <c r="J131" i="7"/>
  <c r="I131" i="7"/>
  <c r="H131" i="7"/>
  <c r="G131" i="7"/>
  <c r="F131" i="7"/>
  <c r="E131" i="7"/>
  <c r="M131" i="7" s="1"/>
  <c r="D131" i="7"/>
  <c r="L131" i="7" s="1"/>
  <c r="C131" i="7"/>
  <c r="B131" i="7"/>
  <c r="AO130" i="7"/>
  <c r="AO72" i="7" s="1"/>
  <c r="AN130" i="7"/>
  <c r="AM130" i="7"/>
  <c r="AL130" i="7"/>
  <c r="AK130" i="7"/>
  <c r="AJ130" i="7"/>
  <c r="AI130" i="7"/>
  <c r="AH130" i="7"/>
  <c r="AP130" i="7" s="1"/>
  <c r="AG130" i="7"/>
  <c r="AE130" i="7"/>
  <c r="AD130" i="7"/>
  <c r="AC130" i="7"/>
  <c r="AB130" i="7"/>
  <c r="AA130" i="7"/>
  <c r="Z130" i="7"/>
  <c r="Y130" i="7"/>
  <c r="X130" i="7"/>
  <c r="AF130" i="7" s="1"/>
  <c r="U130" i="7"/>
  <c r="T130" i="7"/>
  <c r="S130" i="7"/>
  <c r="R130" i="7"/>
  <c r="Q130" i="7"/>
  <c r="P130" i="7"/>
  <c r="O130" i="7"/>
  <c r="W130" i="7" s="1"/>
  <c r="N130" i="7"/>
  <c r="V130" i="7" s="1"/>
  <c r="K130" i="7"/>
  <c r="J130" i="7"/>
  <c r="I130" i="7"/>
  <c r="H130" i="7"/>
  <c r="G130" i="7"/>
  <c r="F130" i="7"/>
  <c r="E130" i="7"/>
  <c r="M130" i="7" s="1"/>
  <c r="D130" i="7"/>
  <c r="C130" i="7"/>
  <c r="B130" i="7"/>
  <c r="AO129" i="7"/>
  <c r="AN129" i="7"/>
  <c r="AM129" i="7"/>
  <c r="AL129" i="7"/>
  <c r="AK129" i="7"/>
  <c r="AJ129" i="7"/>
  <c r="AI129" i="7"/>
  <c r="AQ129" i="7" s="1"/>
  <c r="AH129" i="7"/>
  <c r="AE129" i="7"/>
  <c r="AD129" i="7"/>
  <c r="AC129" i="7"/>
  <c r="AB129" i="7"/>
  <c r="AA129" i="7"/>
  <c r="Z129" i="7"/>
  <c r="Y129" i="7"/>
  <c r="AG129" i="7" s="1"/>
  <c r="X129" i="7"/>
  <c r="AF129" i="7" s="1"/>
  <c r="U129" i="7"/>
  <c r="T129" i="7"/>
  <c r="S129" i="7"/>
  <c r="R129" i="7"/>
  <c r="Q129" i="7"/>
  <c r="P129" i="7"/>
  <c r="O129" i="7"/>
  <c r="N129" i="7"/>
  <c r="V129" i="7" s="1"/>
  <c r="M129" i="7"/>
  <c r="K129" i="7"/>
  <c r="J129" i="7"/>
  <c r="I129" i="7"/>
  <c r="H129" i="7"/>
  <c r="G129" i="7"/>
  <c r="F129" i="7"/>
  <c r="E129" i="7"/>
  <c r="D129" i="7"/>
  <c r="L129" i="7" s="1"/>
  <c r="C129" i="7"/>
  <c r="B129" i="7"/>
  <c r="AO128" i="7"/>
  <c r="AN128" i="7"/>
  <c r="AM128" i="7"/>
  <c r="AL128" i="7"/>
  <c r="AK128" i="7"/>
  <c r="AJ128" i="7"/>
  <c r="AI128" i="7"/>
  <c r="AQ128" i="7" s="1"/>
  <c r="AH128" i="7"/>
  <c r="AE128" i="7"/>
  <c r="AD128" i="7"/>
  <c r="AC128" i="7"/>
  <c r="AB128" i="7"/>
  <c r="AA128" i="7"/>
  <c r="Z128" i="7"/>
  <c r="Y128" i="7"/>
  <c r="X128" i="7"/>
  <c r="AF128" i="7" s="1"/>
  <c r="W128" i="7"/>
  <c r="U128" i="7"/>
  <c r="T128" i="7"/>
  <c r="S128" i="7"/>
  <c r="R128" i="7"/>
  <c r="Q128" i="7"/>
  <c r="P128" i="7"/>
  <c r="O128" i="7"/>
  <c r="N128" i="7"/>
  <c r="V128" i="7" s="1"/>
  <c r="K128" i="7"/>
  <c r="J128" i="7"/>
  <c r="I128" i="7"/>
  <c r="H128" i="7"/>
  <c r="G128" i="7"/>
  <c r="F128" i="7"/>
  <c r="E128" i="7"/>
  <c r="M128" i="7" s="1"/>
  <c r="D128" i="7"/>
  <c r="L128" i="7" s="1"/>
  <c r="C128" i="7"/>
  <c r="B128" i="7"/>
  <c r="AO127" i="7"/>
  <c r="AN127" i="7"/>
  <c r="AM127" i="7"/>
  <c r="AL127" i="7"/>
  <c r="AK127" i="7"/>
  <c r="AJ127" i="7"/>
  <c r="AI127" i="7"/>
  <c r="AQ127" i="7" s="1"/>
  <c r="AH127" i="7"/>
  <c r="AP127" i="7" s="1"/>
  <c r="AE127" i="7"/>
  <c r="AD127" i="7"/>
  <c r="AC127" i="7"/>
  <c r="AB127" i="7"/>
  <c r="AA127" i="7"/>
  <c r="Z127" i="7"/>
  <c r="Y127" i="7"/>
  <c r="AG127" i="7" s="1"/>
  <c r="X127" i="7"/>
  <c r="AF127" i="7" s="1"/>
  <c r="U127" i="7"/>
  <c r="T127" i="7"/>
  <c r="S127" i="7"/>
  <c r="R127" i="7"/>
  <c r="Q127" i="7"/>
  <c r="P127" i="7"/>
  <c r="O127" i="7"/>
  <c r="W127" i="7" s="1"/>
  <c r="N127" i="7"/>
  <c r="V127" i="7" s="1"/>
  <c r="K127" i="7"/>
  <c r="J127" i="7"/>
  <c r="I127" i="7"/>
  <c r="H127" i="7"/>
  <c r="G127" i="7"/>
  <c r="F127" i="7"/>
  <c r="E127" i="7"/>
  <c r="D127" i="7"/>
  <c r="C127" i="7"/>
  <c r="B127" i="7"/>
  <c r="AO126" i="7"/>
  <c r="AN126" i="7"/>
  <c r="AM126" i="7"/>
  <c r="AL126" i="7"/>
  <c r="AK126" i="7"/>
  <c r="AJ126" i="7"/>
  <c r="AI126" i="7"/>
  <c r="AQ126" i="7" s="1"/>
  <c r="AH126" i="7"/>
  <c r="AP126" i="7" s="1"/>
  <c r="AE126" i="7"/>
  <c r="AD126" i="7"/>
  <c r="AC126" i="7"/>
  <c r="AB126" i="7"/>
  <c r="AA126" i="7"/>
  <c r="Z126" i="7"/>
  <c r="Y126" i="7"/>
  <c r="AG126" i="7" s="1"/>
  <c r="X126" i="7"/>
  <c r="U126" i="7"/>
  <c r="T126" i="7"/>
  <c r="S126" i="7"/>
  <c r="R126" i="7"/>
  <c r="Q126" i="7"/>
  <c r="P126" i="7"/>
  <c r="O126" i="7"/>
  <c r="N126" i="7"/>
  <c r="V126" i="7" s="1"/>
  <c r="K126" i="7"/>
  <c r="J126" i="7"/>
  <c r="I126" i="7"/>
  <c r="H126" i="7"/>
  <c r="G126" i="7"/>
  <c r="F126" i="7"/>
  <c r="E126" i="7"/>
  <c r="M126" i="7" s="1"/>
  <c r="D126" i="7"/>
  <c r="L126" i="7" s="1"/>
  <c r="C126" i="7"/>
  <c r="B126" i="7"/>
  <c r="AO125" i="7"/>
  <c r="AN125" i="7"/>
  <c r="AM125" i="7"/>
  <c r="AL125" i="7"/>
  <c r="AK125" i="7"/>
  <c r="AJ125" i="7"/>
  <c r="AI125" i="7"/>
  <c r="AH125" i="7"/>
  <c r="AP125" i="7" s="1"/>
  <c r="AE125" i="7"/>
  <c r="AD125" i="7"/>
  <c r="AC125" i="7"/>
  <c r="AB125" i="7"/>
  <c r="AA125" i="7"/>
  <c r="Z125" i="7"/>
  <c r="Y125" i="7"/>
  <c r="X125" i="7"/>
  <c r="AF125" i="7" s="1"/>
  <c r="U125" i="7"/>
  <c r="T125" i="7"/>
  <c r="S125" i="7"/>
  <c r="R125" i="7"/>
  <c r="Q125" i="7"/>
  <c r="P125" i="7"/>
  <c r="O125" i="7"/>
  <c r="W125" i="7" s="1"/>
  <c r="N125" i="7"/>
  <c r="K125" i="7"/>
  <c r="J125" i="7"/>
  <c r="I125" i="7"/>
  <c r="H125" i="7"/>
  <c r="G125" i="7"/>
  <c r="F125" i="7"/>
  <c r="E125" i="7"/>
  <c r="M125" i="7" s="1"/>
  <c r="D125" i="7"/>
  <c r="L125" i="7" s="1"/>
  <c r="C125" i="7"/>
  <c r="B125" i="7"/>
  <c r="AQ124" i="7"/>
  <c r="AO124" i="7"/>
  <c r="AN124" i="7"/>
  <c r="AM124" i="7"/>
  <c r="AL124" i="7"/>
  <c r="AK124" i="7"/>
  <c r="AJ124" i="7"/>
  <c r="AI124" i="7"/>
  <c r="AH124" i="7"/>
  <c r="AP124" i="7" s="1"/>
  <c r="AE124" i="7"/>
  <c r="AD124" i="7"/>
  <c r="AC124" i="7"/>
  <c r="AB124" i="7"/>
  <c r="AA124" i="7"/>
  <c r="Z124" i="7"/>
  <c r="Y124" i="7"/>
  <c r="AG124" i="7" s="1"/>
  <c r="X124" i="7"/>
  <c r="AF124" i="7" s="1"/>
  <c r="U124" i="7"/>
  <c r="T124" i="7"/>
  <c r="S124" i="7"/>
  <c r="R124" i="7"/>
  <c r="Q124" i="7"/>
  <c r="P124" i="7"/>
  <c r="O124" i="7"/>
  <c r="W124" i="7" s="1"/>
  <c r="N124" i="7"/>
  <c r="K124" i="7"/>
  <c r="J124" i="7"/>
  <c r="I124" i="7"/>
  <c r="H124" i="7"/>
  <c r="G124" i="7"/>
  <c r="F124" i="7"/>
  <c r="E124" i="7"/>
  <c r="D124" i="7"/>
  <c r="L124" i="7" s="1"/>
  <c r="C124" i="7"/>
  <c r="B124" i="7"/>
  <c r="AO123" i="7"/>
  <c r="AN123" i="7"/>
  <c r="AM123" i="7"/>
  <c r="AL123" i="7"/>
  <c r="AK123" i="7"/>
  <c r="AJ123" i="7"/>
  <c r="AI123" i="7"/>
  <c r="AQ123" i="7" s="1"/>
  <c r="AH123" i="7"/>
  <c r="AP123" i="7" s="1"/>
  <c r="AE123" i="7"/>
  <c r="AD123" i="7"/>
  <c r="AC123" i="7"/>
  <c r="AB123" i="7"/>
  <c r="AA123" i="7"/>
  <c r="Z123" i="7"/>
  <c r="Y123" i="7"/>
  <c r="X123" i="7"/>
  <c r="U123" i="7"/>
  <c r="T123" i="7"/>
  <c r="S123" i="7"/>
  <c r="R123" i="7"/>
  <c r="Q123" i="7"/>
  <c r="P123" i="7"/>
  <c r="O123" i="7"/>
  <c r="W123" i="7" s="1"/>
  <c r="N123" i="7"/>
  <c r="V123" i="7" s="1"/>
  <c r="K123" i="7"/>
  <c r="J123" i="7"/>
  <c r="I123" i="7"/>
  <c r="H123" i="7"/>
  <c r="G123" i="7"/>
  <c r="F123" i="7"/>
  <c r="E123" i="7"/>
  <c r="M123" i="7" s="1"/>
  <c r="D123" i="7"/>
  <c r="L123" i="7" s="1"/>
  <c r="C123" i="7"/>
  <c r="B123" i="7"/>
  <c r="AO122" i="7"/>
  <c r="AN122" i="7"/>
  <c r="AM122" i="7"/>
  <c r="AL122" i="7"/>
  <c r="AK122" i="7"/>
  <c r="AJ122" i="7"/>
  <c r="AI122" i="7"/>
  <c r="AH122" i="7"/>
  <c r="AP122" i="7" s="1"/>
  <c r="AE122" i="7"/>
  <c r="AD122" i="7"/>
  <c r="AC122" i="7"/>
  <c r="AB122" i="7"/>
  <c r="AA122" i="7"/>
  <c r="Z122" i="7"/>
  <c r="Y122" i="7"/>
  <c r="AG122" i="7" s="1"/>
  <c r="X122" i="7"/>
  <c r="AF122" i="7" s="1"/>
  <c r="U122" i="7"/>
  <c r="T122" i="7"/>
  <c r="S122" i="7"/>
  <c r="R122" i="7"/>
  <c r="Q122" i="7"/>
  <c r="P122" i="7"/>
  <c r="O122" i="7"/>
  <c r="W122" i="7" s="1"/>
  <c r="N122" i="7"/>
  <c r="V122" i="7" s="1"/>
  <c r="K122" i="7"/>
  <c r="J122" i="7"/>
  <c r="I122" i="7"/>
  <c r="H122" i="7"/>
  <c r="G122" i="7"/>
  <c r="F122" i="7"/>
  <c r="E122" i="7"/>
  <c r="M122" i="7" s="1"/>
  <c r="D122" i="7"/>
  <c r="C122" i="7"/>
  <c r="B122" i="7"/>
  <c r="AO121" i="7"/>
  <c r="AN121" i="7"/>
  <c r="AM121" i="7"/>
  <c r="AL121" i="7"/>
  <c r="AK121" i="7"/>
  <c r="AJ121" i="7"/>
  <c r="AI121" i="7"/>
  <c r="AQ121" i="7" s="1"/>
  <c r="AH121" i="7"/>
  <c r="AE121" i="7"/>
  <c r="AD121" i="7"/>
  <c r="AC121" i="7"/>
  <c r="AB121" i="7"/>
  <c r="AA121" i="7"/>
  <c r="Z121" i="7"/>
  <c r="Y121" i="7"/>
  <c r="AG121" i="7" s="1"/>
  <c r="X121" i="7"/>
  <c r="AF121" i="7" s="1"/>
  <c r="U121" i="7"/>
  <c r="T121" i="7"/>
  <c r="S121" i="7"/>
  <c r="R121" i="7"/>
  <c r="Q121" i="7"/>
  <c r="P121" i="7"/>
  <c r="O121" i="7"/>
  <c r="N121" i="7"/>
  <c r="V121" i="7" s="1"/>
  <c r="K121" i="7"/>
  <c r="J121" i="7"/>
  <c r="I121" i="7"/>
  <c r="H121" i="7"/>
  <c r="G121" i="7"/>
  <c r="F121" i="7"/>
  <c r="E121" i="7"/>
  <c r="M121" i="7" s="1"/>
  <c r="D121" i="7"/>
  <c r="L121" i="7" s="1"/>
  <c r="C121" i="7"/>
  <c r="B121" i="7"/>
  <c r="AO120" i="7"/>
  <c r="AN120" i="7"/>
  <c r="AM120" i="7"/>
  <c r="AL120" i="7"/>
  <c r="AK120" i="7"/>
  <c r="AJ120" i="7"/>
  <c r="AI120" i="7"/>
  <c r="AQ120" i="7" s="1"/>
  <c r="AH120" i="7"/>
  <c r="AE120" i="7"/>
  <c r="AD120" i="7"/>
  <c r="AC120" i="7"/>
  <c r="AB120" i="7"/>
  <c r="AA120" i="7"/>
  <c r="Z120" i="7"/>
  <c r="Y120" i="7"/>
  <c r="X120" i="7"/>
  <c r="AF120" i="7" s="1"/>
  <c r="W120" i="7"/>
  <c r="U120" i="7"/>
  <c r="T120" i="7"/>
  <c r="S120" i="7"/>
  <c r="R120" i="7"/>
  <c r="Q120" i="7"/>
  <c r="P120" i="7"/>
  <c r="O120" i="7"/>
  <c r="N120" i="7"/>
  <c r="V120" i="7" s="1"/>
  <c r="K120" i="7"/>
  <c r="J120" i="7"/>
  <c r="I120" i="7"/>
  <c r="H120" i="7"/>
  <c r="G120" i="7"/>
  <c r="F120" i="7"/>
  <c r="E120" i="7"/>
  <c r="M120" i="7" s="1"/>
  <c r="D120" i="7"/>
  <c r="L120" i="7" s="1"/>
  <c r="C120" i="7"/>
  <c r="B120" i="7"/>
  <c r="AO119" i="7"/>
  <c r="AN119" i="7"/>
  <c r="AM119" i="7"/>
  <c r="AL119" i="7"/>
  <c r="AK119" i="7"/>
  <c r="AJ119" i="7"/>
  <c r="AI119" i="7"/>
  <c r="AQ119" i="7" s="1"/>
  <c r="AH119" i="7"/>
  <c r="AP119" i="7" s="1"/>
  <c r="AE119" i="7"/>
  <c r="AD119" i="7"/>
  <c r="AC119" i="7"/>
  <c r="AB119" i="7"/>
  <c r="AA119" i="7"/>
  <c r="Z119" i="7"/>
  <c r="Y119" i="7"/>
  <c r="AG119" i="7" s="1"/>
  <c r="X119" i="7"/>
  <c r="AF119" i="7" s="1"/>
  <c r="U119" i="7"/>
  <c r="T119" i="7"/>
  <c r="S119" i="7"/>
  <c r="R119" i="7"/>
  <c r="Q119" i="7"/>
  <c r="P119" i="7"/>
  <c r="O119" i="7"/>
  <c r="W119" i="7" s="1"/>
  <c r="N119" i="7"/>
  <c r="V119" i="7" s="1"/>
  <c r="K119" i="7"/>
  <c r="J119" i="7"/>
  <c r="I119" i="7"/>
  <c r="H119" i="7"/>
  <c r="G119" i="7"/>
  <c r="F119" i="7"/>
  <c r="E119" i="7"/>
  <c r="D119" i="7"/>
  <c r="C119" i="7"/>
  <c r="B119" i="7"/>
  <c r="AO118" i="7"/>
  <c r="AN118" i="7"/>
  <c r="AM118" i="7"/>
  <c r="AL118" i="7"/>
  <c r="AK118" i="7"/>
  <c r="AJ118" i="7"/>
  <c r="AI118" i="7"/>
  <c r="AQ118" i="7" s="1"/>
  <c r="AH118" i="7"/>
  <c r="AP118" i="7" s="1"/>
  <c r="AE118" i="7"/>
  <c r="AD118" i="7"/>
  <c r="AC118" i="7"/>
  <c r="AB118" i="7"/>
  <c r="AA118" i="7"/>
  <c r="Z118" i="7"/>
  <c r="Y118" i="7"/>
  <c r="AG118" i="7" s="1"/>
  <c r="X118" i="7"/>
  <c r="U118" i="7"/>
  <c r="T118" i="7"/>
  <c r="S118" i="7"/>
  <c r="R118" i="7"/>
  <c r="Q118" i="7"/>
  <c r="P118" i="7"/>
  <c r="O118" i="7"/>
  <c r="N118" i="7"/>
  <c r="V118" i="7" s="1"/>
  <c r="M118" i="7"/>
  <c r="K118" i="7"/>
  <c r="J118" i="7"/>
  <c r="I118" i="7"/>
  <c r="H118" i="7"/>
  <c r="G118" i="7"/>
  <c r="F118" i="7"/>
  <c r="E118" i="7"/>
  <c r="D118" i="7"/>
  <c r="L118" i="7" s="1"/>
  <c r="C118" i="7"/>
  <c r="B118" i="7"/>
  <c r="AO117" i="7"/>
  <c r="AN117" i="7"/>
  <c r="AM117" i="7"/>
  <c r="AL117" i="7"/>
  <c r="AK117" i="7"/>
  <c r="AJ117" i="7"/>
  <c r="AI117" i="7"/>
  <c r="AH117" i="7"/>
  <c r="AP117" i="7" s="1"/>
  <c r="AG117" i="7"/>
  <c r="AE117" i="7"/>
  <c r="AD117" i="7"/>
  <c r="AC117" i="7"/>
  <c r="AB117" i="7"/>
  <c r="AA117" i="7"/>
  <c r="Z117" i="7"/>
  <c r="Y117" i="7"/>
  <c r="X117" i="7"/>
  <c r="AF117" i="7" s="1"/>
  <c r="U117" i="7"/>
  <c r="T117" i="7"/>
  <c r="S117" i="7"/>
  <c r="R117" i="7"/>
  <c r="Q117" i="7"/>
  <c r="P117" i="7"/>
  <c r="O117" i="7"/>
  <c r="W117" i="7" s="1"/>
  <c r="N117" i="7"/>
  <c r="K117" i="7"/>
  <c r="J117" i="7"/>
  <c r="I117" i="7"/>
  <c r="H117" i="7"/>
  <c r="G117" i="7"/>
  <c r="F117" i="7"/>
  <c r="E117" i="7"/>
  <c r="M117" i="7" s="1"/>
  <c r="D117" i="7"/>
  <c r="L117" i="7" s="1"/>
  <c r="C117" i="7"/>
  <c r="B117" i="7"/>
  <c r="AQ116" i="7"/>
  <c r="AO116" i="7"/>
  <c r="AN116" i="7"/>
  <c r="AM116" i="7"/>
  <c r="AL116" i="7"/>
  <c r="AK116" i="7"/>
  <c r="AJ116" i="7"/>
  <c r="AI116" i="7"/>
  <c r="AH116" i="7"/>
  <c r="AP116" i="7" s="1"/>
  <c r="AE116" i="7"/>
  <c r="AD116" i="7"/>
  <c r="AC116" i="7"/>
  <c r="AB116" i="7"/>
  <c r="AA116" i="7"/>
  <c r="Z116" i="7"/>
  <c r="Y116" i="7"/>
  <c r="AG116" i="7" s="1"/>
  <c r="X116" i="7"/>
  <c r="AF116" i="7" s="1"/>
  <c r="U116" i="7"/>
  <c r="T116" i="7"/>
  <c r="S116" i="7"/>
  <c r="R116" i="7"/>
  <c r="Q116" i="7"/>
  <c r="P116" i="7"/>
  <c r="O116" i="7"/>
  <c r="W116" i="7" s="1"/>
  <c r="N116" i="7"/>
  <c r="K116" i="7"/>
  <c r="J116" i="7"/>
  <c r="I116" i="7"/>
  <c r="H116" i="7"/>
  <c r="G116" i="7"/>
  <c r="F116" i="7"/>
  <c r="E116" i="7"/>
  <c r="D116" i="7"/>
  <c r="L116" i="7" s="1"/>
  <c r="C116" i="7"/>
  <c r="B116" i="7"/>
  <c r="AO115" i="7"/>
  <c r="AN115" i="7"/>
  <c r="AM115" i="7"/>
  <c r="AL115" i="7"/>
  <c r="AK115" i="7"/>
  <c r="AJ115" i="7"/>
  <c r="AI115" i="7"/>
  <c r="AQ115" i="7" s="1"/>
  <c r="AH115" i="7"/>
  <c r="AP115" i="7" s="1"/>
  <c r="AE115" i="7"/>
  <c r="AD115" i="7"/>
  <c r="AC115" i="7"/>
  <c r="AB115" i="7"/>
  <c r="AA115" i="7"/>
  <c r="Z115" i="7"/>
  <c r="Y115" i="7"/>
  <c r="X115" i="7"/>
  <c r="U115" i="7"/>
  <c r="T115" i="7"/>
  <c r="S115" i="7"/>
  <c r="R115" i="7"/>
  <c r="Q115" i="7"/>
  <c r="P115" i="7"/>
  <c r="O115" i="7"/>
  <c r="W115" i="7" s="1"/>
  <c r="N115" i="7"/>
  <c r="V115" i="7" s="1"/>
  <c r="K115" i="7"/>
  <c r="J115" i="7"/>
  <c r="I115" i="7"/>
  <c r="H115" i="7"/>
  <c r="G115" i="7"/>
  <c r="F115" i="7"/>
  <c r="E115" i="7"/>
  <c r="M115" i="7" s="1"/>
  <c r="D115" i="7"/>
  <c r="L115" i="7" s="1"/>
  <c r="C115" i="7"/>
  <c r="B115" i="7"/>
  <c r="AO114" i="7"/>
  <c r="AN114" i="7"/>
  <c r="AM114" i="7"/>
  <c r="AL114" i="7"/>
  <c r="AK114" i="7"/>
  <c r="AJ114" i="7"/>
  <c r="AI114" i="7"/>
  <c r="AH114" i="7"/>
  <c r="AP114" i="7" s="1"/>
  <c r="AG114" i="7"/>
  <c r="AE114" i="7"/>
  <c r="AD114" i="7"/>
  <c r="AC114" i="7"/>
  <c r="AB114" i="7"/>
  <c r="AA114" i="7"/>
  <c r="Z114" i="7"/>
  <c r="Y114" i="7"/>
  <c r="X114" i="7"/>
  <c r="AF114" i="7" s="1"/>
  <c r="U114" i="7"/>
  <c r="T114" i="7"/>
  <c r="S114" i="7"/>
  <c r="R114" i="7"/>
  <c r="Q114" i="7"/>
  <c r="P114" i="7"/>
  <c r="O114" i="7"/>
  <c r="W114" i="7" s="1"/>
  <c r="N114" i="7"/>
  <c r="V114" i="7" s="1"/>
  <c r="K114" i="7"/>
  <c r="J114" i="7"/>
  <c r="I114" i="7"/>
  <c r="H114" i="7"/>
  <c r="G114" i="7"/>
  <c r="F114" i="7"/>
  <c r="E114" i="7"/>
  <c r="M114" i="7" s="1"/>
  <c r="D114" i="7"/>
  <c r="C114" i="7"/>
  <c r="B114" i="7"/>
  <c r="AO113" i="7"/>
  <c r="AN113" i="7"/>
  <c r="AM113" i="7"/>
  <c r="AL113" i="7"/>
  <c r="AK113" i="7"/>
  <c r="AJ113" i="7"/>
  <c r="AI113" i="7"/>
  <c r="AQ113" i="7" s="1"/>
  <c r="AH113" i="7"/>
  <c r="AE113" i="7"/>
  <c r="AD113" i="7"/>
  <c r="AC113" i="7"/>
  <c r="AB113" i="7"/>
  <c r="AA113" i="7"/>
  <c r="Z113" i="7"/>
  <c r="Y113" i="7"/>
  <c r="AG113" i="7" s="1"/>
  <c r="X113" i="7"/>
  <c r="AF113" i="7" s="1"/>
  <c r="U113" i="7"/>
  <c r="T113" i="7"/>
  <c r="S113" i="7"/>
  <c r="R113" i="7"/>
  <c r="Q113" i="7"/>
  <c r="P113" i="7"/>
  <c r="O113" i="7"/>
  <c r="N113" i="7"/>
  <c r="V113" i="7" s="1"/>
  <c r="M113" i="7"/>
  <c r="K113" i="7"/>
  <c r="J113" i="7"/>
  <c r="I113" i="7"/>
  <c r="H113" i="7"/>
  <c r="G113" i="7"/>
  <c r="F113" i="7"/>
  <c r="E113" i="7"/>
  <c r="D113" i="7"/>
  <c r="L113" i="7" s="1"/>
  <c r="C113" i="7"/>
  <c r="B113" i="7"/>
  <c r="AO112" i="7"/>
  <c r="AN112" i="7"/>
  <c r="AM112" i="7"/>
  <c r="AL112" i="7"/>
  <c r="AK112" i="7"/>
  <c r="AJ112" i="7"/>
  <c r="AI112" i="7"/>
  <c r="AQ112" i="7" s="1"/>
  <c r="AH112" i="7"/>
  <c r="AE112" i="7"/>
  <c r="AD112" i="7"/>
  <c r="AC112" i="7"/>
  <c r="AB112" i="7"/>
  <c r="AA112" i="7"/>
  <c r="Z112" i="7"/>
  <c r="Y112" i="7"/>
  <c r="X112" i="7"/>
  <c r="AF112" i="7" s="1"/>
  <c r="W112" i="7"/>
  <c r="U112" i="7"/>
  <c r="T112" i="7"/>
  <c r="S112" i="7"/>
  <c r="R112" i="7"/>
  <c r="Q112" i="7"/>
  <c r="P112" i="7"/>
  <c r="O112" i="7"/>
  <c r="N112" i="7"/>
  <c r="V112" i="7" s="1"/>
  <c r="K112" i="7"/>
  <c r="J112" i="7"/>
  <c r="I112" i="7"/>
  <c r="H112" i="7"/>
  <c r="G112" i="7"/>
  <c r="F112" i="7"/>
  <c r="E112" i="7"/>
  <c r="M112" i="7" s="1"/>
  <c r="D112" i="7"/>
  <c r="L112" i="7" s="1"/>
  <c r="C112" i="7"/>
  <c r="B112" i="7"/>
  <c r="AO111" i="7"/>
  <c r="AN111" i="7"/>
  <c r="AM111" i="7"/>
  <c r="AL111" i="7"/>
  <c r="AK111" i="7"/>
  <c r="AJ111" i="7"/>
  <c r="AI111" i="7"/>
  <c r="AQ111" i="7" s="1"/>
  <c r="AH111" i="7"/>
  <c r="AP111" i="7" s="1"/>
  <c r="AE111" i="7"/>
  <c r="AD111" i="7"/>
  <c r="AC111" i="7"/>
  <c r="AB111" i="7"/>
  <c r="AA111" i="7"/>
  <c r="Z111" i="7"/>
  <c r="Y111" i="7"/>
  <c r="AG111" i="7" s="1"/>
  <c r="X111" i="7"/>
  <c r="AF111" i="7" s="1"/>
  <c r="U111" i="7"/>
  <c r="T111" i="7"/>
  <c r="S111" i="7"/>
  <c r="R111" i="7"/>
  <c r="Q111" i="7"/>
  <c r="P111" i="7"/>
  <c r="O111" i="7"/>
  <c r="W111" i="7" s="1"/>
  <c r="N111" i="7"/>
  <c r="V111" i="7" s="1"/>
  <c r="K111" i="7"/>
  <c r="J111" i="7"/>
  <c r="I111" i="7"/>
  <c r="H111" i="7"/>
  <c r="G111" i="7"/>
  <c r="F111" i="7"/>
  <c r="E111" i="7"/>
  <c r="D111" i="7"/>
  <c r="C111" i="7"/>
  <c r="B111" i="7"/>
  <c r="AO110" i="7"/>
  <c r="AN110" i="7"/>
  <c r="AM110" i="7"/>
  <c r="AL110" i="7"/>
  <c r="AK110" i="7"/>
  <c r="AJ110" i="7"/>
  <c r="AI110" i="7"/>
  <c r="AQ110" i="7" s="1"/>
  <c r="AH110" i="7"/>
  <c r="AP110" i="7" s="1"/>
  <c r="AE110" i="7"/>
  <c r="AD110" i="7"/>
  <c r="AC110" i="7"/>
  <c r="AB110" i="7"/>
  <c r="AA110" i="7"/>
  <c r="Z110" i="7"/>
  <c r="Y110" i="7"/>
  <c r="AG110" i="7" s="1"/>
  <c r="X110" i="7"/>
  <c r="U110" i="7"/>
  <c r="T110" i="7"/>
  <c r="S110" i="7"/>
  <c r="R110" i="7"/>
  <c r="Q110" i="7"/>
  <c r="P110" i="7"/>
  <c r="O110" i="7"/>
  <c r="N110" i="7"/>
  <c r="V110" i="7" s="1"/>
  <c r="K110" i="7"/>
  <c r="J110" i="7"/>
  <c r="I110" i="7"/>
  <c r="H110" i="7"/>
  <c r="G110" i="7"/>
  <c r="F110" i="7"/>
  <c r="E110" i="7"/>
  <c r="M110" i="7" s="1"/>
  <c r="D110" i="7"/>
  <c r="L110" i="7" s="1"/>
  <c r="C110" i="7"/>
  <c r="B110" i="7"/>
  <c r="AO109" i="7"/>
  <c r="AN109" i="7"/>
  <c r="AM109" i="7"/>
  <c r="AL109" i="7"/>
  <c r="AK109" i="7"/>
  <c r="AJ109" i="7"/>
  <c r="AI109" i="7"/>
  <c r="AH109" i="7"/>
  <c r="AP109" i="7" s="1"/>
  <c r="AE109" i="7"/>
  <c r="AD109" i="7"/>
  <c r="AC109" i="7"/>
  <c r="AB109" i="7"/>
  <c r="AA109" i="7"/>
  <c r="Z109" i="7"/>
  <c r="Y109" i="7"/>
  <c r="AG109" i="7" s="1"/>
  <c r="X109" i="7"/>
  <c r="AF109" i="7" s="1"/>
  <c r="U109" i="7"/>
  <c r="T109" i="7"/>
  <c r="S109" i="7"/>
  <c r="R109" i="7"/>
  <c r="Q109" i="7"/>
  <c r="P109" i="7"/>
  <c r="O109" i="7"/>
  <c r="W109" i="7" s="1"/>
  <c r="N109" i="7"/>
  <c r="K109" i="7"/>
  <c r="J109" i="7"/>
  <c r="I109" i="7"/>
  <c r="H109" i="7"/>
  <c r="G109" i="7"/>
  <c r="F109" i="7"/>
  <c r="E109" i="7"/>
  <c r="M109" i="7" s="1"/>
  <c r="D109" i="7"/>
  <c r="L109" i="7" s="1"/>
  <c r="C109" i="7"/>
  <c r="B109" i="7"/>
  <c r="AQ108" i="7"/>
  <c r="AO108" i="7"/>
  <c r="AN108" i="7"/>
  <c r="AM108" i="7"/>
  <c r="AL108" i="7"/>
  <c r="AK108" i="7"/>
  <c r="AJ108" i="7"/>
  <c r="AI108" i="7"/>
  <c r="AH108" i="7"/>
  <c r="AP108" i="7" s="1"/>
  <c r="AE108" i="7"/>
  <c r="AD108" i="7"/>
  <c r="AC108" i="7"/>
  <c r="AB108" i="7"/>
  <c r="AA108" i="7"/>
  <c r="Z108" i="7"/>
  <c r="Y108" i="7"/>
  <c r="AG108" i="7" s="1"/>
  <c r="X108" i="7"/>
  <c r="AF108" i="7" s="1"/>
  <c r="U108" i="7"/>
  <c r="T108" i="7"/>
  <c r="S108" i="7"/>
  <c r="R108" i="7"/>
  <c r="Q108" i="7"/>
  <c r="P108" i="7"/>
  <c r="O108" i="7"/>
  <c r="W108" i="7" s="1"/>
  <c r="N108" i="7"/>
  <c r="K108" i="7"/>
  <c r="J108" i="7"/>
  <c r="I108" i="7"/>
  <c r="H108" i="7"/>
  <c r="G108" i="7"/>
  <c r="F108" i="7"/>
  <c r="E108" i="7"/>
  <c r="D108" i="7"/>
  <c r="L108" i="7" s="1"/>
  <c r="C108" i="7"/>
  <c r="B108" i="7"/>
  <c r="AO107" i="7"/>
  <c r="AN107" i="7"/>
  <c r="AM107" i="7"/>
  <c r="AL107" i="7"/>
  <c r="AK107" i="7"/>
  <c r="AJ107" i="7"/>
  <c r="AI107" i="7"/>
  <c r="AQ107" i="7" s="1"/>
  <c r="AH107" i="7"/>
  <c r="AP107" i="7" s="1"/>
  <c r="AE107" i="7"/>
  <c r="AD107" i="7"/>
  <c r="AC107" i="7"/>
  <c r="AB107" i="7"/>
  <c r="AA107" i="7"/>
  <c r="Z107" i="7"/>
  <c r="Y107" i="7"/>
  <c r="X107" i="7"/>
  <c r="U107" i="7"/>
  <c r="T107" i="7"/>
  <c r="S107" i="7"/>
  <c r="R107" i="7"/>
  <c r="Q107" i="7"/>
  <c r="P107" i="7"/>
  <c r="O107" i="7"/>
  <c r="W107" i="7" s="1"/>
  <c r="N107" i="7"/>
  <c r="V107" i="7" s="1"/>
  <c r="K107" i="7"/>
  <c r="J107" i="7"/>
  <c r="I107" i="7"/>
  <c r="H107" i="7"/>
  <c r="G107" i="7"/>
  <c r="F107" i="7"/>
  <c r="E107" i="7"/>
  <c r="M107" i="7" s="1"/>
  <c r="D107" i="7"/>
  <c r="L107" i="7" s="1"/>
  <c r="C107" i="7"/>
  <c r="B107" i="7"/>
  <c r="AO106" i="7"/>
  <c r="AN106" i="7"/>
  <c r="AM106" i="7"/>
  <c r="AL106" i="7"/>
  <c r="AK106" i="7"/>
  <c r="AJ106" i="7"/>
  <c r="AI106" i="7"/>
  <c r="AH106" i="7"/>
  <c r="AP106" i="7" s="1"/>
  <c r="AE106" i="7"/>
  <c r="AD106" i="7"/>
  <c r="AC106" i="7"/>
  <c r="AB106" i="7"/>
  <c r="AA106" i="7"/>
  <c r="Z106" i="7"/>
  <c r="Y106" i="7"/>
  <c r="AG106" i="7" s="1"/>
  <c r="X106" i="7"/>
  <c r="AF106" i="7" s="1"/>
  <c r="U106" i="7"/>
  <c r="T106" i="7"/>
  <c r="S106" i="7"/>
  <c r="R106" i="7"/>
  <c r="Q106" i="7"/>
  <c r="P106" i="7"/>
  <c r="O106" i="7"/>
  <c r="W106" i="7" s="1"/>
  <c r="N106" i="7"/>
  <c r="V106" i="7" s="1"/>
  <c r="K106" i="7"/>
  <c r="J106" i="7"/>
  <c r="I106" i="7"/>
  <c r="H106" i="7"/>
  <c r="G106" i="7"/>
  <c r="F106" i="7"/>
  <c r="E106" i="7"/>
  <c r="M106" i="7" s="1"/>
  <c r="D106" i="7"/>
  <c r="C106" i="7"/>
  <c r="B106" i="7"/>
  <c r="AO105" i="7"/>
  <c r="AN105" i="7"/>
  <c r="AM105" i="7"/>
  <c r="AL105" i="7"/>
  <c r="AK105" i="7"/>
  <c r="AJ105" i="7"/>
  <c r="AI105" i="7"/>
  <c r="AQ105" i="7" s="1"/>
  <c r="AH105" i="7"/>
  <c r="AE105" i="7"/>
  <c r="AD105" i="7"/>
  <c r="AC105" i="7"/>
  <c r="AB105" i="7"/>
  <c r="AA105" i="7"/>
  <c r="Z105" i="7"/>
  <c r="Y105" i="7"/>
  <c r="AG105" i="7" s="1"/>
  <c r="X105" i="7"/>
  <c r="AF105" i="7" s="1"/>
  <c r="U105" i="7"/>
  <c r="T105" i="7"/>
  <c r="S105" i="7"/>
  <c r="R105" i="7"/>
  <c r="Q105" i="7"/>
  <c r="P105" i="7"/>
  <c r="O105" i="7"/>
  <c r="N105" i="7"/>
  <c r="V105" i="7" s="1"/>
  <c r="K105" i="7"/>
  <c r="J105" i="7"/>
  <c r="I105" i="7"/>
  <c r="H105" i="7"/>
  <c r="G105" i="7"/>
  <c r="F105" i="7"/>
  <c r="E105" i="7"/>
  <c r="M105" i="7" s="1"/>
  <c r="D105" i="7"/>
  <c r="L105" i="7" s="1"/>
  <c r="C105" i="7"/>
  <c r="B105" i="7"/>
  <c r="AO104" i="7"/>
  <c r="AN104" i="7"/>
  <c r="AM104" i="7"/>
  <c r="AL104" i="7"/>
  <c r="AK104" i="7"/>
  <c r="AJ104" i="7"/>
  <c r="AI104" i="7"/>
  <c r="AQ104" i="7" s="1"/>
  <c r="AH104" i="7"/>
  <c r="AE104" i="7"/>
  <c r="AD104" i="7"/>
  <c r="AC104" i="7"/>
  <c r="AB104" i="7"/>
  <c r="AA104" i="7"/>
  <c r="Z104" i="7"/>
  <c r="Y104" i="7"/>
  <c r="X104" i="7"/>
  <c r="AF104" i="7" s="1"/>
  <c r="W104" i="7"/>
  <c r="U104" i="7"/>
  <c r="T104" i="7"/>
  <c r="S104" i="7"/>
  <c r="R104" i="7"/>
  <c r="Q104" i="7"/>
  <c r="P104" i="7"/>
  <c r="O104" i="7"/>
  <c r="N104" i="7"/>
  <c r="V104" i="7" s="1"/>
  <c r="K104" i="7"/>
  <c r="J104" i="7"/>
  <c r="I104" i="7"/>
  <c r="H104" i="7"/>
  <c r="G104" i="7"/>
  <c r="F104" i="7"/>
  <c r="E104" i="7"/>
  <c r="M104" i="7" s="1"/>
  <c r="D104" i="7"/>
  <c r="L104" i="7" s="1"/>
  <c r="C104" i="7"/>
  <c r="B104" i="7"/>
  <c r="AO103" i="7"/>
  <c r="AN103" i="7"/>
  <c r="AM103" i="7"/>
  <c r="AL103" i="7"/>
  <c r="AK103" i="7"/>
  <c r="AJ103" i="7"/>
  <c r="AI103" i="7"/>
  <c r="AQ103" i="7" s="1"/>
  <c r="AH103" i="7"/>
  <c r="AP103" i="7" s="1"/>
  <c r="AE103" i="7"/>
  <c r="AD103" i="7"/>
  <c r="AC103" i="7"/>
  <c r="AB103" i="7"/>
  <c r="AA103" i="7"/>
  <c r="Z103" i="7"/>
  <c r="Y103" i="7"/>
  <c r="AG103" i="7" s="1"/>
  <c r="X103" i="7"/>
  <c r="AF103" i="7" s="1"/>
  <c r="U103" i="7"/>
  <c r="T103" i="7"/>
  <c r="S103" i="7"/>
  <c r="R103" i="7"/>
  <c r="Q103" i="7"/>
  <c r="P103" i="7"/>
  <c r="O103" i="7"/>
  <c r="W103" i="7" s="1"/>
  <c r="N103" i="7"/>
  <c r="V103" i="7" s="1"/>
  <c r="K103" i="7"/>
  <c r="J103" i="7"/>
  <c r="I103" i="7"/>
  <c r="H103" i="7"/>
  <c r="G103" i="7"/>
  <c r="F103" i="7"/>
  <c r="E103" i="7"/>
  <c r="D103" i="7"/>
  <c r="C103" i="7"/>
  <c r="B103" i="7"/>
  <c r="AO102" i="7"/>
  <c r="AN102" i="7"/>
  <c r="AM102" i="7"/>
  <c r="AL102" i="7"/>
  <c r="AK102" i="7"/>
  <c r="AJ102" i="7"/>
  <c r="AI102" i="7"/>
  <c r="AQ102" i="7" s="1"/>
  <c r="AH102" i="7"/>
  <c r="AP102" i="7" s="1"/>
  <c r="AE102" i="7"/>
  <c r="AD102" i="7"/>
  <c r="AC102" i="7"/>
  <c r="AB102" i="7"/>
  <c r="AA102" i="7"/>
  <c r="Z102" i="7"/>
  <c r="Y102" i="7"/>
  <c r="AG102" i="7" s="1"/>
  <c r="X102" i="7"/>
  <c r="U102" i="7"/>
  <c r="U72" i="7" s="1"/>
  <c r="T102" i="7"/>
  <c r="S102" i="7"/>
  <c r="R102" i="7"/>
  <c r="Q102" i="7"/>
  <c r="P102" i="7"/>
  <c r="O102" i="7"/>
  <c r="N102" i="7"/>
  <c r="V102" i="7" s="1"/>
  <c r="M102" i="7"/>
  <c r="K102" i="7"/>
  <c r="J102" i="7"/>
  <c r="I102" i="7"/>
  <c r="H102" i="7"/>
  <c r="G102" i="7"/>
  <c r="F102" i="7"/>
  <c r="E102" i="7"/>
  <c r="D102" i="7"/>
  <c r="L102" i="7" s="1"/>
  <c r="C102" i="7"/>
  <c r="B102" i="7"/>
  <c r="AO101" i="7"/>
  <c r="AN101" i="7"/>
  <c r="AM101" i="7"/>
  <c r="AL101" i="7"/>
  <c r="AK101" i="7"/>
  <c r="AJ101" i="7"/>
  <c r="AI101" i="7"/>
  <c r="AH101" i="7"/>
  <c r="AP101" i="7" s="1"/>
  <c r="AG101" i="7"/>
  <c r="AE101" i="7"/>
  <c r="AD101" i="7"/>
  <c r="AC101" i="7"/>
  <c r="AB101" i="7"/>
  <c r="AA101" i="7"/>
  <c r="Z101" i="7"/>
  <c r="Y101" i="7"/>
  <c r="X101" i="7"/>
  <c r="AF101" i="7" s="1"/>
  <c r="U101" i="7"/>
  <c r="T101" i="7"/>
  <c r="S101" i="7"/>
  <c r="R101" i="7"/>
  <c r="Q101" i="7"/>
  <c r="P101" i="7"/>
  <c r="O101" i="7"/>
  <c r="W101" i="7" s="1"/>
  <c r="N101" i="7"/>
  <c r="K101" i="7"/>
  <c r="J101" i="7"/>
  <c r="I101" i="7"/>
  <c r="H101" i="7"/>
  <c r="G101" i="7"/>
  <c r="F101" i="7"/>
  <c r="E101" i="7"/>
  <c r="M101" i="7" s="1"/>
  <c r="D101" i="7"/>
  <c r="L101" i="7" s="1"/>
  <c r="C101" i="7"/>
  <c r="B101" i="7"/>
  <c r="AQ100" i="7"/>
  <c r="AO100" i="7"/>
  <c r="AN100" i="7"/>
  <c r="AM100" i="7"/>
  <c r="AL100" i="7"/>
  <c r="AK100" i="7"/>
  <c r="AJ100" i="7"/>
  <c r="AI100" i="7"/>
  <c r="AH100" i="7"/>
  <c r="AP100" i="7" s="1"/>
  <c r="AE100" i="7"/>
  <c r="AD100" i="7"/>
  <c r="AC100" i="7"/>
  <c r="AB100" i="7"/>
  <c r="AA100" i="7"/>
  <c r="Z100" i="7"/>
  <c r="Y100" i="7"/>
  <c r="AG100" i="7" s="1"/>
  <c r="X100" i="7"/>
  <c r="AF100" i="7" s="1"/>
  <c r="U100" i="7"/>
  <c r="T100" i="7"/>
  <c r="S100" i="7"/>
  <c r="R100" i="7"/>
  <c r="Q100" i="7"/>
  <c r="P100" i="7"/>
  <c r="O100" i="7"/>
  <c r="W100" i="7" s="1"/>
  <c r="N100" i="7"/>
  <c r="K100" i="7"/>
  <c r="J100" i="7"/>
  <c r="I100" i="7"/>
  <c r="H100" i="7"/>
  <c r="G100" i="7"/>
  <c r="F100" i="7"/>
  <c r="E100" i="7"/>
  <c r="D100" i="7"/>
  <c r="L100" i="7" s="1"/>
  <c r="C100" i="7"/>
  <c r="B100" i="7"/>
  <c r="AO99" i="7"/>
  <c r="AN99" i="7"/>
  <c r="AM99" i="7"/>
  <c r="AL99" i="7"/>
  <c r="AK99" i="7"/>
  <c r="AJ99" i="7"/>
  <c r="AI99" i="7"/>
  <c r="AQ99" i="7" s="1"/>
  <c r="AH99" i="7"/>
  <c r="AP99" i="7" s="1"/>
  <c r="AE99" i="7"/>
  <c r="AD99" i="7"/>
  <c r="AC99" i="7"/>
  <c r="AB99" i="7"/>
  <c r="AA99" i="7"/>
  <c r="Z99" i="7"/>
  <c r="Y99" i="7"/>
  <c r="X99" i="7"/>
  <c r="U99" i="7"/>
  <c r="T99" i="7"/>
  <c r="S99" i="7"/>
  <c r="R99" i="7"/>
  <c r="Q99" i="7"/>
  <c r="P99" i="7"/>
  <c r="O99" i="7"/>
  <c r="W99" i="7" s="1"/>
  <c r="N99" i="7"/>
  <c r="V99" i="7" s="1"/>
  <c r="K99" i="7"/>
  <c r="J99" i="7"/>
  <c r="I99" i="7"/>
  <c r="H99" i="7"/>
  <c r="G99" i="7"/>
  <c r="F99" i="7"/>
  <c r="E99" i="7"/>
  <c r="M99" i="7" s="1"/>
  <c r="D99" i="7"/>
  <c r="L99" i="7" s="1"/>
  <c r="C99" i="7"/>
  <c r="B99" i="7"/>
  <c r="AO98" i="7"/>
  <c r="AN98" i="7"/>
  <c r="AM98" i="7"/>
  <c r="AL98" i="7"/>
  <c r="AK98" i="7"/>
  <c r="AJ98" i="7"/>
  <c r="AI98" i="7"/>
  <c r="AH98" i="7"/>
  <c r="AP98" i="7" s="1"/>
  <c r="AG98" i="7"/>
  <c r="AE98" i="7"/>
  <c r="AD98" i="7"/>
  <c r="AC98" i="7"/>
  <c r="AB98" i="7"/>
  <c r="AA98" i="7"/>
  <c r="Z98" i="7"/>
  <c r="Y98" i="7"/>
  <c r="X98" i="7"/>
  <c r="AF98" i="7" s="1"/>
  <c r="U98" i="7"/>
  <c r="T98" i="7"/>
  <c r="S98" i="7"/>
  <c r="R98" i="7"/>
  <c r="Q98" i="7"/>
  <c r="P98" i="7"/>
  <c r="O98" i="7"/>
  <c r="W98" i="7" s="1"/>
  <c r="N98" i="7"/>
  <c r="V98" i="7" s="1"/>
  <c r="K98" i="7"/>
  <c r="J98" i="7"/>
  <c r="I98" i="7"/>
  <c r="H98" i="7"/>
  <c r="G98" i="7"/>
  <c r="F98" i="7"/>
  <c r="E98" i="7"/>
  <c r="M98" i="7" s="1"/>
  <c r="D98" i="7"/>
  <c r="C98" i="7"/>
  <c r="B98" i="7"/>
  <c r="AO97" i="7"/>
  <c r="AN97" i="7"/>
  <c r="AM97" i="7"/>
  <c r="AL97" i="7"/>
  <c r="AK97" i="7"/>
  <c r="AJ97" i="7"/>
  <c r="AI97" i="7"/>
  <c r="AQ97" i="7" s="1"/>
  <c r="AH97" i="7"/>
  <c r="AE97" i="7"/>
  <c r="AD97" i="7"/>
  <c r="AC97" i="7"/>
  <c r="AB97" i="7"/>
  <c r="AA97" i="7"/>
  <c r="Z97" i="7"/>
  <c r="Y97" i="7"/>
  <c r="AG97" i="7" s="1"/>
  <c r="X97" i="7"/>
  <c r="AF97" i="7" s="1"/>
  <c r="U97" i="7"/>
  <c r="T97" i="7"/>
  <c r="S97" i="7"/>
  <c r="R97" i="7"/>
  <c r="Q97" i="7"/>
  <c r="P97" i="7"/>
  <c r="O97" i="7"/>
  <c r="N97" i="7"/>
  <c r="V97" i="7" s="1"/>
  <c r="M97" i="7"/>
  <c r="K97" i="7"/>
  <c r="J97" i="7"/>
  <c r="I97" i="7"/>
  <c r="H97" i="7"/>
  <c r="G97" i="7"/>
  <c r="F97" i="7"/>
  <c r="E97" i="7"/>
  <c r="D97" i="7"/>
  <c r="L97" i="7" s="1"/>
  <c r="C97" i="7"/>
  <c r="B97" i="7"/>
  <c r="AO96" i="7"/>
  <c r="AN96" i="7"/>
  <c r="AM96" i="7"/>
  <c r="AL96" i="7"/>
  <c r="AK96" i="7"/>
  <c r="AJ96" i="7"/>
  <c r="AI96" i="7"/>
  <c r="AQ96" i="7" s="1"/>
  <c r="AH96" i="7"/>
  <c r="AP96" i="7" s="1"/>
  <c r="AE96" i="7"/>
  <c r="AD96" i="7"/>
  <c r="AC96" i="7"/>
  <c r="AB96" i="7"/>
  <c r="AA96" i="7"/>
  <c r="Z96" i="7"/>
  <c r="Y96" i="7"/>
  <c r="X96" i="7"/>
  <c r="AF96" i="7" s="1"/>
  <c r="U96" i="7"/>
  <c r="T96" i="7"/>
  <c r="S96" i="7"/>
  <c r="R96" i="7"/>
  <c r="Q96" i="7"/>
  <c r="P96" i="7"/>
  <c r="O96" i="7"/>
  <c r="W96" i="7" s="1"/>
  <c r="N96" i="7"/>
  <c r="K96" i="7"/>
  <c r="J96" i="7"/>
  <c r="I96" i="7"/>
  <c r="H96" i="7"/>
  <c r="G96" i="7"/>
  <c r="F96" i="7"/>
  <c r="E96" i="7"/>
  <c r="D96" i="7"/>
  <c r="C96" i="7"/>
  <c r="B96" i="7"/>
  <c r="AO95" i="7"/>
  <c r="AN95" i="7"/>
  <c r="AM95" i="7"/>
  <c r="AL95" i="7"/>
  <c r="AK95" i="7"/>
  <c r="AJ95" i="7"/>
  <c r="AI95" i="7"/>
  <c r="AH95" i="7"/>
  <c r="AP95" i="7" s="1"/>
  <c r="AE95" i="7"/>
  <c r="AD95" i="7"/>
  <c r="AC95" i="7"/>
  <c r="AB95" i="7"/>
  <c r="AA95" i="7"/>
  <c r="Z95" i="7"/>
  <c r="Y95" i="7"/>
  <c r="AG95" i="7" s="1"/>
  <c r="X95" i="7"/>
  <c r="AF95" i="7" s="1"/>
  <c r="U95" i="7"/>
  <c r="T95" i="7"/>
  <c r="S95" i="7"/>
  <c r="R95" i="7"/>
  <c r="Q95" i="7"/>
  <c r="P95" i="7"/>
  <c r="O95" i="7"/>
  <c r="W95" i="7" s="1"/>
  <c r="N95" i="7"/>
  <c r="L95" i="7"/>
  <c r="K95" i="7"/>
  <c r="J95" i="7"/>
  <c r="I95" i="7"/>
  <c r="H95" i="7"/>
  <c r="G95" i="7"/>
  <c r="F95" i="7"/>
  <c r="E95" i="7"/>
  <c r="M95" i="7" s="1"/>
  <c r="D95" i="7"/>
  <c r="C95" i="7"/>
  <c r="B95" i="7"/>
  <c r="AQ94" i="7"/>
  <c r="AO94" i="7"/>
  <c r="AN94" i="7"/>
  <c r="AM94" i="7"/>
  <c r="AL94" i="7"/>
  <c r="AK94" i="7"/>
  <c r="AJ94" i="7"/>
  <c r="AI94" i="7"/>
  <c r="AH94" i="7"/>
  <c r="AP94" i="7" s="1"/>
  <c r="AE94" i="7"/>
  <c r="AD94" i="7"/>
  <c r="AC94" i="7"/>
  <c r="AB94" i="7"/>
  <c r="AA94" i="7"/>
  <c r="Z94" i="7"/>
  <c r="Y94" i="7"/>
  <c r="AG94" i="7" s="1"/>
  <c r="X94" i="7"/>
  <c r="AF94" i="7" s="1"/>
  <c r="U94" i="7"/>
  <c r="T94" i="7"/>
  <c r="S94" i="7"/>
  <c r="R94" i="7"/>
  <c r="Q94" i="7"/>
  <c r="P94" i="7"/>
  <c r="O94" i="7"/>
  <c r="W94" i="7" s="1"/>
  <c r="N94" i="7"/>
  <c r="K94" i="7"/>
  <c r="J94" i="7"/>
  <c r="I94" i="7"/>
  <c r="H94" i="7"/>
  <c r="G94" i="7"/>
  <c r="F94" i="7"/>
  <c r="E94" i="7"/>
  <c r="D94" i="7"/>
  <c r="L94" i="7" s="1"/>
  <c r="C94" i="7"/>
  <c r="B94" i="7"/>
  <c r="AO93" i="7"/>
  <c r="AN93" i="7"/>
  <c r="AM93" i="7"/>
  <c r="AL93" i="7"/>
  <c r="AK93" i="7"/>
  <c r="AJ93" i="7"/>
  <c r="AI93" i="7"/>
  <c r="AQ93" i="7" s="1"/>
  <c r="AH93" i="7"/>
  <c r="AP93" i="7" s="1"/>
  <c r="AE93" i="7"/>
  <c r="AD93" i="7"/>
  <c r="AC93" i="7"/>
  <c r="AB93" i="7"/>
  <c r="AA93" i="7"/>
  <c r="Z93" i="7"/>
  <c r="Y93" i="7"/>
  <c r="X93" i="7"/>
  <c r="U93" i="7"/>
  <c r="T93" i="7"/>
  <c r="S93" i="7"/>
  <c r="R93" i="7"/>
  <c r="Q93" i="7"/>
  <c r="P93" i="7"/>
  <c r="O93" i="7"/>
  <c r="W93" i="7" s="1"/>
  <c r="N93" i="7"/>
  <c r="V93" i="7" s="1"/>
  <c r="K93" i="7"/>
  <c r="J93" i="7"/>
  <c r="I93" i="7"/>
  <c r="H93" i="7"/>
  <c r="G93" i="7"/>
  <c r="F93" i="7"/>
  <c r="E93" i="7"/>
  <c r="M93" i="7" s="1"/>
  <c r="D93" i="7"/>
  <c r="L93" i="7" s="1"/>
  <c r="C93" i="7"/>
  <c r="B93" i="7"/>
  <c r="AO92" i="7"/>
  <c r="AN92" i="7"/>
  <c r="AM92" i="7"/>
  <c r="AL92" i="7"/>
  <c r="AK92" i="7"/>
  <c r="AJ92" i="7"/>
  <c r="AI92" i="7"/>
  <c r="AH92" i="7"/>
  <c r="AP92" i="7" s="1"/>
  <c r="AG92" i="7"/>
  <c r="AE92" i="7"/>
  <c r="AD92" i="7"/>
  <c r="AC92" i="7"/>
  <c r="AB92" i="7"/>
  <c r="AA92" i="7"/>
  <c r="Z92" i="7"/>
  <c r="Y92" i="7"/>
  <c r="X92" i="7"/>
  <c r="AF92" i="7" s="1"/>
  <c r="U92" i="7"/>
  <c r="T92" i="7"/>
  <c r="S92" i="7"/>
  <c r="R92" i="7"/>
  <c r="Q92" i="7"/>
  <c r="P92" i="7"/>
  <c r="O92" i="7"/>
  <c r="W92" i="7" s="1"/>
  <c r="N92" i="7"/>
  <c r="V92" i="7" s="1"/>
  <c r="K92" i="7"/>
  <c r="J92" i="7"/>
  <c r="I92" i="7"/>
  <c r="H92" i="7"/>
  <c r="G92" i="7"/>
  <c r="F92" i="7"/>
  <c r="F72" i="7" s="1"/>
  <c r="F69" i="7" s="1"/>
  <c r="E92" i="7"/>
  <c r="M92" i="7" s="1"/>
  <c r="D92" i="7"/>
  <c r="C92" i="7"/>
  <c r="B92" i="7"/>
  <c r="AO91" i="7"/>
  <c r="AN91" i="7"/>
  <c r="AM91" i="7"/>
  <c r="AL91" i="7"/>
  <c r="AK91" i="7"/>
  <c r="AJ91" i="7"/>
  <c r="AI91" i="7"/>
  <c r="AQ91" i="7" s="1"/>
  <c r="AH91" i="7"/>
  <c r="AE91" i="7"/>
  <c r="AD91" i="7"/>
  <c r="AC91" i="7"/>
  <c r="AB91" i="7"/>
  <c r="AA91" i="7"/>
  <c r="Z91" i="7"/>
  <c r="Y91" i="7"/>
  <c r="AG91" i="7" s="1"/>
  <c r="X91" i="7"/>
  <c r="AF91" i="7" s="1"/>
  <c r="U91" i="7"/>
  <c r="T91" i="7"/>
  <c r="S91" i="7"/>
  <c r="R91" i="7"/>
  <c r="Q91" i="7"/>
  <c r="P91" i="7"/>
  <c r="O91" i="7"/>
  <c r="N91" i="7"/>
  <c r="V91" i="7" s="1"/>
  <c r="M91" i="7"/>
  <c r="K91" i="7"/>
  <c r="J91" i="7"/>
  <c r="I91" i="7"/>
  <c r="H91" i="7"/>
  <c r="G91" i="7"/>
  <c r="F91" i="7"/>
  <c r="E91" i="7"/>
  <c r="D91" i="7"/>
  <c r="L91" i="7" s="1"/>
  <c r="C91" i="7"/>
  <c r="B91" i="7"/>
  <c r="AO90" i="7"/>
  <c r="AN90" i="7"/>
  <c r="AM90" i="7"/>
  <c r="AL90" i="7"/>
  <c r="AK90" i="7"/>
  <c r="AJ90" i="7"/>
  <c r="AI90" i="7"/>
  <c r="AQ90" i="7" s="1"/>
  <c r="AH90" i="7"/>
  <c r="AE90" i="7"/>
  <c r="AD90" i="7"/>
  <c r="AC90" i="7"/>
  <c r="AB90" i="7"/>
  <c r="AA90" i="7"/>
  <c r="Z90" i="7"/>
  <c r="Y90" i="7"/>
  <c r="X90" i="7"/>
  <c r="AF90" i="7" s="1"/>
  <c r="W90" i="7"/>
  <c r="U90" i="7"/>
  <c r="T90" i="7"/>
  <c r="S90" i="7"/>
  <c r="R90" i="7"/>
  <c r="Q90" i="7"/>
  <c r="P90" i="7"/>
  <c r="O90" i="7"/>
  <c r="N90" i="7"/>
  <c r="V90" i="7" s="1"/>
  <c r="K90" i="7"/>
  <c r="J90" i="7"/>
  <c r="I90" i="7"/>
  <c r="H90" i="7"/>
  <c r="G90" i="7"/>
  <c r="F90" i="7"/>
  <c r="E90" i="7"/>
  <c r="M90" i="7" s="1"/>
  <c r="D90" i="7"/>
  <c r="L90" i="7" s="1"/>
  <c r="C90" i="7"/>
  <c r="B90" i="7"/>
  <c r="AO89" i="7"/>
  <c r="AN89" i="7"/>
  <c r="AM89" i="7"/>
  <c r="AL89" i="7"/>
  <c r="AK89" i="7"/>
  <c r="AJ89" i="7"/>
  <c r="AI89" i="7"/>
  <c r="AQ89" i="7" s="1"/>
  <c r="AH89" i="7"/>
  <c r="AP89" i="7" s="1"/>
  <c r="AE89" i="7"/>
  <c r="AD89" i="7"/>
  <c r="AC89" i="7"/>
  <c r="AB89" i="7"/>
  <c r="AA89" i="7"/>
  <c r="Z89" i="7"/>
  <c r="Y89" i="7"/>
  <c r="AG89" i="7" s="1"/>
  <c r="X89" i="7"/>
  <c r="AF89" i="7" s="1"/>
  <c r="U89" i="7"/>
  <c r="T89" i="7"/>
  <c r="S89" i="7"/>
  <c r="R89" i="7"/>
  <c r="Q89" i="7"/>
  <c r="P89" i="7"/>
  <c r="O89" i="7"/>
  <c r="W89" i="7" s="1"/>
  <c r="N89" i="7"/>
  <c r="V89" i="7" s="1"/>
  <c r="K89" i="7"/>
  <c r="J89" i="7"/>
  <c r="I89" i="7"/>
  <c r="H89" i="7"/>
  <c r="G89" i="7"/>
  <c r="F89" i="7"/>
  <c r="E89" i="7"/>
  <c r="D89" i="7"/>
  <c r="C89" i="7"/>
  <c r="B89" i="7"/>
  <c r="AO88" i="7"/>
  <c r="AN88" i="7"/>
  <c r="AM88" i="7"/>
  <c r="AL88" i="7"/>
  <c r="AK88" i="7"/>
  <c r="AJ88" i="7"/>
  <c r="AI88" i="7"/>
  <c r="AQ88" i="7" s="1"/>
  <c r="AH88" i="7"/>
  <c r="AP88" i="7" s="1"/>
  <c r="AE88" i="7"/>
  <c r="AD88" i="7"/>
  <c r="AC88" i="7"/>
  <c r="AB88" i="7"/>
  <c r="AA88" i="7"/>
  <c r="Z88" i="7"/>
  <c r="Y88" i="7"/>
  <c r="AG88" i="7" s="1"/>
  <c r="X88" i="7"/>
  <c r="U88" i="7"/>
  <c r="T88" i="7"/>
  <c r="S88" i="7"/>
  <c r="R88" i="7"/>
  <c r="Q88" i="7"/>
  <c r="P88" i="7"/>
  <c r="O88" i="7"/>
  <c r="N88" i="7"/>
  <c r="V88" i="7" s="1"/>
  <c r="K88" i="7"/>
  <c r="J88" i="7"/>
  <c r="I88" i="7"/>
  <c r="H88" i="7"/>
  <c r="G88" i="7"/>
  <c r="F88" i="7"/>
  <c r="E88" i="7"/>
  <c r="M88" i="7" s="1"/>
  <c r="D88" i="7"/>
  <c r="L88" i="7" s="1"/>
  <c r="C88" i="7"/>
  <c r="B88" i="7"/>
  <c r="AO87" i="7"/>
  <c r="AN87" i="7"/>
  <c r="AM87" i="7"/>
  <c r="AL87" i="7"/>
  <c r="AK87" i="7"/>
  <c r="AJ87" i="7"/>
  <c r="AI87" i="7"/>
  <c r="AH87" i="7"/>
  <c r="AP87" i="7" s="1"/>
  <c r="AE87" i="7"/>
  <c r="AD87" i="7"/>
  <c r="AC87" i="7"/>
  <c r="AB87" i="7"/>
  <c r="AA87" i="7"/>
  <c r="Z87" i="7"/>
  <c r="Y87" i="7"/>
  <c r="AG87" i="7" s="1"/>
  <c r="X87" i="7"/>
  <c r="AF87" i="7" s="1"/>
  <c r="U87" i="7"/>
  <c r="T87" i="7"/>
  <c r="S87" i="7"/>
  <c r="R87" i="7"/>
  <c r="Q87" i="7"/>
  <c r="P87" i="7"/>
  <c r="O87" i="7"/>
  <c r="W87" i="7" s="1"/>
  <c r="N87" i="7"/>
  <c r="K87" i="7"/>
  <c r="J87" i="7"/>
  <c r="I87" i="7"/>
  <c r="H87" i="7"/>
  <c r="G87" i="7"/>
  <c r="F87" i="7"/>
  <c r="E87" i="7"/>
  <c r="M87" i="7" s="1"/>
  <c r="D87" i="7"/>
  <c r="L87" i="7" s="1"/>
  <c r="C87" i="7"/>
  <c r="B87" i="7"/>
  <c r="AQ86" i="7"/>
  <c r="AO86" i="7"/>
  <c r="AN86" i="7"/>
  <c r="AM86" i="7"/>
  <c r="AL86" i="7"/>
  <c r="AK86" i="7"/>
  <c r="AJ86" i="7"/>
  <c r="AI86" i="7"/>
  <c r="AH86" i="7"/>
  <c r="AP86" i="7" s="1"/>
  <c r="AE86" i="7"/>
  <c r="AD86" i="7"/>
  <c r="AC86" i="7"/>
  <c r="AB86" i="7"/>
  <c r="AA86" i="7"/>
  <c r="Z86" i="7"/>
  <c r="Y86" i="7"/>
  <c r="AG86" i="7" s="1"/>
  <c r="X86" i="7"/>
  <c r="AF86" i="7" s="1"/>
  <c r="U86" i="7"/>
  <c r="T86" i="7"/>
  <c r="S86" i="7"/>
  <c r="R86" i="7"/>
  <c r="Q86" i="7"/>
  <c r="P86" i="7"/>
  <c r="O86" i="7"/>
  <c r="W86" i="7" s="1"/>
  <c r="N86" i="7"/>
  <c r="K86" i="7"/>
  <c r="J86" i="7"/>
  <c r="I86" i="7"/>
  <c r="H86" i="7"/>
  <c r="G86" i="7"/>
  <c r="F86" i="7"/>
  <c r="E86" i="7"/>
  <c r="D86" i="7"/>
  <c r="L86" i="7" s="1"/>
  <c r="C86" i="7"/>
  <c r="B86" i="7"/>
  <c r="AO85" i="7"/>
  <c r="AN85" i="7"/>
  <c r="AM85" i="7"/>
  <c r="AL85" i="7"/>
  <c r="AK85" i="7"/>
  <c r="AJ85" i="7"/>
  <c r="AI85" i="7"/>
  <c r="AQ85" i="7" s="1"/>
  <c r="AH85" i="7"/>
  <c r="AP85" i="7" s="1"/>
  <c r="AE85" i="7"/>
  <c r="AD85" i="7"/>
  <c r="AC85" i="7"/>
  <c r="AB85" i="7"/>
  <c r="AA85" i="7"/>
  <c r="Z85" i="7"/>
  <c r="Y85" i="7"/>
  <c r="X85" i="7"/>
  <c r="U85" i="7"/>
  <c r="T85" i="7"/>
  <c r="S85" i="7"/>
  <c r="R85" i="7"/>
  <c r="Q85" i="7"/>
  <c r="P85" i="7"/>
  <c r="O85" i="7"/>
  <c r="W85" i="7" s="1"/>
  <c r="N85" i="7"/>
  <c r="V85" i="7" s="1"/>
  <c r="K85" i="7"/>
  <c r="J85" i="7"/>
  <c r="I85" i="7"/>
  <c r="H85" i="7"/>
  <c r="G85" i="7"/>
  <c r="F85" i="7"/>
  <c r="E85" i="7"/>
  <c r="M85" i="7" s="1"/>
  <c r="D85" i="7"/>
  <c r="L85" i="7" s="1"/>
  <c r="C85" i="7"/>
  <c r="B85" i="7"/>
  <c r="AO84" i="7"/>
  <c r="AN84" i="7"/>
  <c r="AM84" i="7"/>
  <c r="AL84" i="7"/>
  <c r="AK84" i="7"/>
  <c r="AJ84" i="7"/>
  <c r="AI84" i="7"/>
  <c r="AH84" i="7"/>
  <c r="AP84" i="7" s="1"/>
  <c r="AG84" i="7"/>
  <c r="AE84" i="7"/>
  <c r="AD84" i="7"/>
  <c r="AC84" i="7"/>
  <c r="AB84" i="7"/>
  <c r="AA84" i="7"/>
  <c r="Z84" i="7"/>
  <c r="Y84" i="7"/>
  <c r="X84" i="7"/>
  <c r="AF84" i="7" s="1"/>
  <c r="U84" i="7"/>
  <c r="T84" i="7"/>
  <c r="S84" i="7"/>
  <c r="R84" i="7"/>
  <c r="Q84" i="7"/>
  <c r="P84" i="7"/>
  <c r="O84" i="7"/>
  <c r="W84" i="7" s="1"/>
  <c r="N84" i="7"/>
  <c r="V84" i="7" s="1"/>
  <c r="K84" i="7"/>
  <c r="J84" i="7"/>
  <c r="I84" i="7"/>
  <c r="H84" i="7"/>
  <c r="G84" i="7"/>
  <c r="F84" i="7"/>
  <c r="E84" i="7"/>
  <c r="M84" i="7" s="1"/>
  <c r="D84" i="7"/>
  <c r="C84" i="7"/>
  <c r="B84" i="7"/>
  <c r="AO83" i="7"/>
  <c r="AN83" i="7"/>
  <c r="AM83" i="7"/>
  <c r="AL83" i="7"/>
  <c r="AK83" i="7"/>
  <c r="AJ83" i="7"/>
  <c r="AI83" i="7"/>
  <c r="AQ83" i="7" s="1"/>
  <c r="AH83" i="7"/>
  <c r="AE83" i="7"/>
  <c r="AD83" i="7"/>
  <c r="AC83" i="7"/>
  <c r="AB83" i="7"/>
  <c r="AA83" i="7"/>
  <c r="Z83" i="7"/>
  <c r="Y83" i="7"/>
  <c r="AG83" i="7" s="1"/>
  <c r="X83" i="7"/>
  <c r="AF83" i="7" s="1"/>
  <c r="U83" i="7"/>
  <c r="T83" i="7"/>
  <c r="S83" i="7"/>
  <c r="R83" i="7"/>
  <c r="Q83" i="7"/>
  <c r="P83" i="7"/>
  <c r="O83" i="7"/>
  <c r="N83" i="7"/>
  <c r="V83" i="7" s="1"/>
  <c r="M83" i="7"/>
  <c r="K83" i="7"/>
  <c r="J83" i="7"/>
  <c r="I83" i="7"/>
  <c r="H83" i="7"/>
  <c r="G83" i="7"/>
  <c r="F83" i="7"/>
  <c r="E83" i="7"/>
  <c r="D83" i="7"/>
  <c r="L83" i="7" s="1"/>
  <c r="C83" i="7"/>
  <c r="B83" i="7"/>
  <c r="AO82" i="7"/>
  <c r="AN82" i="7"/>
  <c r="AM82" i="7"/>
  <c r="AL82" i="7"/>
  <c r="AK82" i="7"/>
  <c r="AJ82" i="7"/>
  <c r="AI82" i="7"/>
  <c r="AQ82" i="7" s="1"/>
  <c r="AH82" i="7"/>
  <c r="AE82" i="7"/>
  <c r="AD82" i="7"/>
  <c r="AC82" i="7"/>
  <c r="AB82" i="7"/>
  <c r="AA82" i="7"/>
  <c r="Z82" i="7"/>
  <c r="Y82" i="7"/>
  <c r="X82" i="7"/>
  <c r="AF82" i="7" s="1"/>
  <c r="W82" i="7"/>
  <c r="U82" i="7"/>
  <c r="T82" i="7"/>
  <c r="S82" i="7"/>
  <c r="R82" i="7"/>
  <c r="Q82" i="7"/>
  <c r="P82" i="7"/>
  <c r="O82" i="7"/>
  <c r="N82" i="7"/>
  <c r="V82" i="7" s="1"/>
  <c r="K82" i="7"/>
  <c r="J82" i="7"/>
  <c r="I82" i="7"/>
  <c r="H82" i="7"/>
  <c r="G82" i="7"/>
  <c r="F82" i="7"/>
  <c r="E82" i="7"/>
  <c r="M82" i="7" s="1"/>
  <c r="D82" i="7"/>
  <c r="L82" i="7" s="1"/>
  <c r="C82" i="7"/>
  <c r="B82" i="7"/>
  <c r="AQ81" i="7"/>
  <c r="AO81" i="7"/>
  <c r="AN81" i="7"/>
  <c r="AM81" i="7"/>
  <c r="AL81" i="7"/>
  <c r="AK81" i="7"/>
  <c r="AJ81" i="7"/>
  <c r="AI81" i="7"/>
  <c r="AH81" i="7"/>
  <c r="AP81" i="7" s="1"/>
  <c r="AE81" i="7"/>
  <c r="AD81" i="7"/>
  <c r="AC81" i="7"/>
  <c r="AB81" i="7"/>
  <c r="AA81" i="7"/>
  <c r="Z81" i="7"/>
  <c r="Y81" i="7"/>
  <c r="AG81" i="7" s="1"/>
  <c r="X81" i="7"/>
  <c r="AF81" i="7" s="1"/>
  <c r="U81" i="7"/>
  <c r="T81" i="7"/>
  <c r="S81" i="7"/>
  <c r="R81" i="7"/>
  <c r="Q81" i="7"/>
  <c r="P81" i="7"/>
  <c r="O81" i="7"/>
  <c r="W81" i="7" s="1"/>
  <c r="N81" i="7"/>
  <c r="V81" i="7" s="1"/>
  <c r="K81" i="7"/>
  <c r="J81" i="7"/>
  <c r="I81" i="7"/>
  <c r="H81" i="7"/>
  <c r="G81" i="7"/>
  <c r="F81" i="7"/>
  <c r="E81" i="7"/>
  <c r="D81" i="7"/>
  <c r="C81" i="7"/>
  <c r="B81" i="7"/>
  <c r="AO80" i="7"/>
  <c r="AN80" i="7"/>
  <c r="AM80" i="7"/>
  <c r="AL80" i="7"/>
  <c r="AK80" i="7"/>
  <c r="AJ80" i="7"/>
  <c r="AI80" i="7"/>
  <c r="AQ80" i="7" s="1"/>
  <c r="AH80" i="7"/>
  <c r="AP80" i="7" s="1"/>
  <c r="AE80" i="7"/>
  <c r="AD80" i="7"/>
  <c r="AC80" i="7"/>
  <c r="AB80" i="7"/>
  <c r="AA80" i="7"/>
  <c r="Z80" i="7"/>
  <c r="Y80" i="7"/>
  <c r="AG80" i="7" s="1"/>
  <c r="X80" i="7"/>
  <c r="U80" i="7"/>
  <c r="T80" i="7"/>
  <c r="S80" i="7"/>
  <c r="R80" i="7"/>
  <c r="Q80" i="7"/>
  <c r="P80" i="7"/>
  <c r="O80" i="7"/>
  <c r="N80" i="7"/>
  <c r="V80" i="7" s="1"/>
  <c r="K80" i="7"/>
  <c r="J80" i="7"/>
  <c r="I80" i="7"/>
  <c r="H80" i="7"/>
  <c r="G80" i="7"/>
  <c r="F80" i="7"/>
  <c r="E80" i="7"/>
  <c r="M80" i="7" s="1"/>
  <c r="D80" i="7"/>
  <c r="L80" i="7" s="1"/>
  <c r="C80" i="7"/>
  <c r="B80" i="7"/>
  <c r="AO79" i="7"/>
  <c r="AN79" i="7"/>
  <c r="AM79" i="7"/>
  <c r="AL79" i="7"/>
  <c r="AK79" i="7"/>
  <c r="AJ79" i="7"/>
  <c r="AI79" i="7"/>
  <c r="AH79" i="7"/>
  <c r="AP79" i="7" s="1"/>
  <c r="AE79" i="7"/>
  <c r="AD79" i="7"/>
  <c r="AC79" i="7"/>
  <c r="AB79" i="7"/>
  <c r="AA79" i="7"/>
  <c r="Z79" i="7"/>
  <c r="Y79" i="7"/>
  <c r="AG79" i="7" s="1"/>
  <c r="X79" i="7"/>
  <c r="AF79" i="7" s="1"/>
  <c r="U79" i="7"/>
  <c r="T79" i="7"/>
  <c r="S79" i="7"/>
  <c r="R79" i="7"/>
  <c r="Q79" i="7"/>
  <c r="P79" i="7"/>
  <c r="O79" i="7"/>
  <c r="W79" i="7" s="1"/>
  <c r="N79" i="7"/>
  <c r="K79" i="7"/>
  <c r="J79" i="7"/>
  <c r="I79" i="7"/>
  <c r="H79" i="7"/>
  <c r="G79" i="7"/>
  <c r="F79" i="7"/>
  <c r="E79" i="7"/>
  <c r="M79" i="7" s="1"/>
  <c r="D79" i="7"/>
  <c r="L79" i="7" s="1"/>
  <c r="C79" i="7"/>
  <c r="B79" i="7"/>
  <c r="AQ78" i="7"/>
  <c r="AO78" i="7"/>
  <c r="AN78" i="7"/>
  <c r="AM78" i="7"/>
  <c r="AL78" i="7"/>
  <c r="AK78" i="7"/>
  <c r="AJ78" i="7"/>
  <c r="AI78" i="7"/>
  <c r="AH78" i="7"/>
  <c r="AP78" i="7" s="1"/>
  <c r="AE78" i="7"/>
  <c r="AD78" i="7"/>
  <c r="AC78" i="7"/>
  <c r="AB78" i="7"/>
  <c r="AA78" i="7"/>
  <c r="Z78" i="7"/>
  <c r="Y78" i="7"/>
  <c r="AG78" i="7" s="1"/>
  <c r="X78" i="7"/>
  <c r="AF78" i="7" s="1"/>
  <c r="U78" i="7"/>
  <c r="T78" i="7"/>
  <c r="S78" i="7"/>
  <c r="R78" i="7"/>
  <c r="Q78" i="7"/>
  <c r="P78" i="7"/>
  <c r="O78" i="7"/>
  <c r="W78" i="7" s="1"/>
  <c r="N78" i="7"/>
  <c r="V78" i="7" s="1"/>
  <c r="K78" i="7"/>
  <c r="K72" i="7" s="1"/>
  <c r="K69" i="7" s="1"/>
  <c r="J78" i="7"/>
  <c r="I78" i="7"/>
  <c r="H78" i="7"/>
  <c r="G78" i="7"/>
  <c r="G72" i="7" s="1"/>
  <c r="F78" i="7"/>
  <c r="E78" i="7"/>
  <c r="D78" i="7"/>
  <c r="L78" i="7" s="1"/>
  <c r="C78" i="7"/>
  <c r="B78" i="7"/>
  <c r="AO77" i="7"/>
  <c r="AN77" i="7"/>
  <c r="AM77" i="7"/>
  <c r="AL77" i="7"/>
  <c r="AL72" i="7" s="1"/>
  <c r="AK77" i="7"/>
  <c r="AJ77" i="7"/>
  <c r="AI77" i="7"/>
  <c r="AQ77" i="7" s="1"/>
  <c r="AH77" i="7"/>
  <c r="AH72" i="7" s="1"/>
  <c r="AE77" i="7"/>
  <c r="AD77" i="7"/>
  <c r="AC77" i="7"/>
  <c r="AB77" i="7"/>
  <c r="AA77" i="7"/>
  <c r="Z77" i="7"/>
  <c r="Y77" i="7"/>
  <c r="AG77" i="7" s="1"/>
  <c r="X77" i="7"/>
  <c r="AF77" i="7" s="1"/>
  <c r="U77" i="7"/>
  <c r="T77" i="7"/>
  <c r="S77" i="7"/>
  <c r="R77" i="7"/>
  <c r="Q77" i="7"/>
  <c r="P77" i="7"/>
  <c r="O77" i="7"/>
  <c r="N77" i="7"/>
  <c r="V77" i="7" s="1"/>
  <c r="M77" i="7"/>
  <c r="K77" i="7"/>
  <c r="J77" i="7"/>
  <c r="I77" i="7"/>
  <c r="H77" i="7"/>
  <c r="G77" i="7"/>
  <c r="F77" i="7"/>
  <c r="E77" i="7"/>
  <c r="D77" i="7"/>
  <c r="L77" i="7" s="1"/>
  <c r="C77" i="7"/>
  <c r="B77" i="7"/>
  <c r="AO76" i="7"/>
  <c r="AN76" i="7"/>
  <c r="AM76" i="7"/>
  <c r="AL76" i="7"/>
  <c r="AK76" i="7"/>
  <c r="AJ76" i="7"/>
  <c r="AI76" i="7"/>
  <c r="AH76" i="7"/>
  <c r="AP76" i="7" s="1"/>
  <c r="AG76" i="7"/>
  <c r="AE76" i="7"/>
  <c r="AD76" i="7"/>
  <c r="AD72" i="7" s="1"/>
  <c r="AD69" i="7" s="1"/>
  <c r="AC76" i="7"/>
  <c r="AB76" i="7"/>
  <c r="AA76" i="7"/>
  <c r="Z76" i="7"/>
  <c r="Z72" i="7" s="1"/>
  <c r="Z69" i="7" s="1"/>
  <c r="Y76" i="7"/>
  <c r="X76" i="7"/>
  <c r="U76" i="7"/>
  <c r="T76" i="7"/>
  <c r="S76" i="7"/>
  <c r="R76" i="7"/>
  <c r="Q76" i="7"/>
  <c r="P76" i="7"/>
  <c r="O76" i="7"/>
  <c r="N76" i="7"/>
  <c r="K76" i="7"/>
  <c r="J76" i="7"/>
  <c r="I76" i="7"/>
  <c r="H76" i="7"/>
  <c r="G76" i="7"/>
  <c r="F76" i="7"/>
  <c r="E76" i="7"/>
  <c r="M76" i="7" s="1"/>
  <c r="D76" i="7"/>
  <c r="L76" i="7" s="1"/>
  <c r="C76" i="7"/>
  <c r="B76" i="7"/>
  <c r="AQ75" i="7"/>
  <c r="AO75" i="7"/>
  <c r="AN75" i="7"/>
  <c r="AM75" i="7"/>
  <c r="AL75" i="7"/>
  <c r="AK75" i="7"/>
  <c r="AJ75" i="7"/>
  <c r="AI75" i="7"/>
  <c r="AH75" i="7"/>
  <c r="AP75" i="7" s="1"/>
  <c r="AE75" i="7"/>
  <c r="AD75" i="7"/>
  <c r="AC75" i="7"/>
  <c r="AB75" i="7"/>
  <c r="AA75" i="7"/>
  <c r="Z75" i="7"/>
  <c r="Y75" i="7"/>
  <c r="AG75" i="7" s="1"/>
  <c r="X75" i="7"/>
  <c r="AF75" i="7" s="1"/>
  <c r="U75" i="7"/>
  <c r="T75" i="7"/>
  <c r="S75" i="7"/>
  <c r="R75" i="7"/>
  <c r="Q75" i="7"/>
  <c r="W75" i="7" s="1"/>
  <c r="P75" i="7"/>
  <c r="O75" i="7"/>
  <c r="N75" i="7"/>
  <c r="V75" i="7" s="1"/>
  <c r="M75" i="7"/>
  <c r="K75" i="7"/>
  <c r="J75" i="7"/>
  <c r="I75" i="7"/>
  <c r="H75" i="7"/>
  <c r="G75" i="7"/>
  <c r="F75" i="7"/>
  <c r="E75" i="7"/>
  <c r="D75" i="7"/>
  <c r="L75" i="7" s="1"/>
  <c r="C75" i="7"/>
  <c r="B75" i="7"/>
  <c r="AO74" i="7"/>
  <c r="AN74" i="7"/>
  <c r="AM74" i="7"/>
  <c r="AL74" i="7"/>
  <c r="AK74" i="7"/>
  <c r="AJ74" i="7"/>
  <c r="AI74" i="7"/>
  <c r="AQ74" i="7" s="1"/>
  <c r="AH74" i="7"/>
  <c r="AE74" i="7"/>
  <c r="AD74" i="7"/>
  <c r="AC74" i="7"/>
  <c r="AC72" i="7" s="1"/>
  <c r="AB74" i="7"/>
  <c r="AA74" i="7"/>
  <c r="Z74" i="7"/>
  <c r="Y74" i="7"/>
  <c r="AG74" i="7" s="1"/>
  <c r="X74" i="7"/>
  <c r="AF74" i="7" s="1"/>
  <c r="U74" i="7"/>
  <c r="T74" i="7"/>
  <c r="S74" i="7"/>
  <c r="R74" i="7"/>
  <c r="Q74" i="7"/>
  <c r="P74" i="7"/>
  <c r="O74" i="7"/>
  <c r="N74" i="7"/>
  <c r="V74" i="7" s="1"/>
  <c r="M74" i="7"/>
  <c r="K74" i="7"/>
  <c r="J74" i="7"/>
  <c r="I74" i="7"/>
  <c r="H74" i="7"/>
  <c r="G74" i="7"/>
  <c r="F74" i="7"/>
  <c r="E74" i="7"/>
  <c r="D74" i="7"/>
  <c r="L74" i="7" s="1"/>
  <c r="C74" i="7"/>
  <c r="B74" i="7"/>
  <c r="A74" i="7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O73" i="7"/>
  <c r="AN73" i="7"/>
  <c r="AM73" i="7"/>
  <c r="AL73" i="7"/>
  <c r="AK73" i="7"/>
  <c r="AJ73" i="7"/>
  <c r="AI73" i="7"/>
  <c r="AH73" i="7"/>
  <c r="AE73" i="7"/>
  <c r="AD73" i="7"/>
  <c r="AC73" i="7"/>
  <c r="AB73" i="7"/>
  <c r="AA73" i="7"/>
  <c r="Z73" i="7"/>
  <c r="Y73" i="7"/>
  <c r="X73" i="7"/>
  <c r="U73" i="7"/>
  <c r="T73" i="7"/>
  <c r="S73" i="7"/>
  <c r="S72" i="7" s="1"/>
  <c r="R73" i="7"/>
  <c r="Q73" i="7"/>
  <c r="P73" i="7"/>
  <c r="O73" i="7"/>
  <c r="N73" i="7"/>
  <c r="V73" i="7" s="1"/>
  <c r="K73" i="7"/>
  <c r="J73" i="7"/>
  <c r="I73" i="7"/>
  <c r="H73" i="7"/>
  <c r="G73" i="7"/>
  <c r="F73" i="7"/>
  <c r="E73" i="7"/>
  <c r="M73" i="7" s="1"/>
  <c r="D73" i="7"/>
  <c r="C73" i="7"/>
  <c r="B73" i="7"/>
  <c r="AK72" i="7"/>
  <c r="I72" i="7"/>
  <c r="AQ70" i="7"/>
  <c r="AP70" i="7"/>
  <c r="AO70" i="7"/>
  <c r="AN70" i="7"/>
  <c r="AM70" i="7"/>
  <c r="AL70" i="7"/>
  <c r="AK70" i="7"/>
  <c r="AJ70" i="7"/>
  <c r="AI70" i="7"/>
  <c r="AH70" i="7"/>
  <c r="AH69" i="7" s="1"/>
  <c r="AG70" i="7"/>
  <c r="AF70" i="7"/>
  <c r="AE70" i="7"/>
  <c r="AD70" i="7"/>
  <c r="AC70" i="7"/>
  <c r="AC69" i="7" s="1"/>
  <c r="AB70" i="7"/>
  <c r="AA70" i="7"/>
  <c r="Z70" i="7"/>
  <c r="Y70" i="7"/>
  <c r="X70" i="7"/>
  <c r="W70" i="7"/>
  <c r="V70" i="7"/>
  <c r="U70" i="7"/>
  <c r="T70" i="7"/>
  <c r="S70" i="7"/>
  <c r="R70" i="7"/>
  <c r="Q70" i="7"/>
  <c r="P70" i="7"/>
  <c r="O70" i="7"/>
  <c r="N70" i="7"/>
  <c r="M70" i="7"/>
  <c r="L70" i="7"/>
  <c r="K70" i="7"/>
  <c r="J70" i="7"/>
  <c r="I70" i="7"/>
  <c r="H70" i="7"/>
  <c r="G70" i="7"/>
  <c r="F70" i="7"/>
  <c r="E70" i="7"/>
  <c r="D70" i="7"/>
  <c r="AL69" i="7"/>
  <c r="S69" i="7"/>
  <c r="AO68" i="7"/>
  <c r="AN68" i="7"/>
  <c r="AM68" i="7"/>
  <c r="AL68" i="7"/>
  <c r="AK68" i="7"/>
  <c r="AJ68" i="7"/>
  <c r="AI68" i="7"/>
  <c r="AQ68" i="7" s="1"/>
  <c r="AH68" i="7"/>
  <c r="AP68" i="7" s="1"/>
  <c r="AG68" i="7"/>
  <c r="AE68" i="7"/>
  <c r="AD68" i="7"/>
  <c r="AC68" i="7"/>
  <c r="AB68" i="7"/>
  <c r="AA68" i="7"/>
  <c r="Z68" i="7"/>
  <c r="Y68" i="7"/>
  <c r="X68" i="7"/>
  <c r="U68" i="7"/>
  <c r="T68" i="7"/>
  <c r="S68" i="7"/>
  <c r="R68" i="7"/>
  <c r="Q68" i="7"/>
  <c r="P68" i="7"/>
  <c r="O68" i="7"/>
  <c r="W68" i="7" s="1"/>
  <c r="N68" i="7"/>
  <c r="V68" i="7" s="1"/>
  <c r="K68" i="7"/>
  <c r="J68" i="7"/>
  <c r="I68" i="7"/>
  <c r="H68" i="7"/>
  <c r="G68" i="7"/>
  <c r="F68" i="7"/>
  <c r="E68" i="7"/>
  <c r="D68" i="7"/>
  <c r="C68" i="7"/>
  <c r="B68" i="7"/>
  <c r="AO67" i="7"/>
  <c r="AN67" i="7"/>
  <c r="AM67" i="7"/>
  <c r="AL67" i="7"/>
  <c r="AK67" i="7"/>
  <c r="AJ67" i="7"/>
  <c r="AI67" i="7"/>
  <c r="AH67" i="7"/>
  <c r="AP67" i="7" s="1"/>
  <c r="AG67" i="7"/>
  <c r="AE67" i="7"/>
  <c r="AD67" i="7"/>
  <c r="AC67" i="7"/>
  <c r="AB67" i="7"/>
  <c r="AA67" i="7"/>
  <c r="Z67" i="7"/>
  <c r="Y67" i="7"/>
  <c r="X67" i="7"/>
  <c r="AF67" i="7" s="1"/>
  <c r="U67" i="7"/>
  <c r="T67" i="7"/>
  <c r="S67" i="7"/>
  <c r="R67" i="7"/>
  <c r="Q67" i="7"/>
  <c r="P67" i="7"/>
  <c r="O67" i="7"/>
  <c r="W67" i="7" s="1"/>
  <c r="N67" i="7"/>
  <c r="V67" i="7" s="1"/>
  <c r="K67" i="7"/>
  <c r="J67" i="7"/>
  <c r="I67" i="7"/>
  <c r="H67" i="7"/>
  <c r="G67" i="7"/>
  <c r="F67" i="7"/>
  <c r="E67" i="7"/>
  <c r="M67" i="7" s="1"/>
  <c r="D67" i="7"/>
  <c r="L67" i="7" s="1"/>
  <c r="C67" i="7"/>
  <c r="B67" i="7"/>
  <c r="AQ66" i="7"/>
  <c r="AO66" i="7"/>
  <c r="AN66" i="7"/>
  <c r="AM66" i="7"/>
  <c r="AL66" i="7"/>
  <c r="AK66" i="7"/>
  <c r="AJ66" i="7"/>
  <c r="AI66" i="7"/>
  <c r="AH66" i="7"/>
  <c r="AP66" i="7" s="1"/>
  <c r="AE66" i="7"/>
  <c r="AD66" i="7"/>
  <c r="AC66" i="7"/>
  <c r="AB66" i="7"/>
  <c r="AA66" i="7"/>
  <c r="Z66" i="7"/>
  <c r="Y66" i="7"/>
  <c r="AG66" i="7" s="1"/>
  <c r="X66" i="7"/>
  <c r="AF66" i="7" s="1"/>
  <c r="U66" i="7"/>
  <c r="T66" i="7"/>
  <c r="S66" i="7"/>
  <c r="R66" i="7"/>
  <c r="Q66" i="7"/>
  <c r="P66" i="7"/>
  <c r="O66" i="7"/>
  <c r="W66" i="7" s="1"/>
  <c r="N66" i="7"/>
  <c r="K66" i="7"/>
  <c r="J66" i="7"/>
  <c r="I66" i="7"/>
  <c r="H66" i="7"/>
  <c r="G66" i="7"/>
  <c r="F66" i="7"/>
  <c r="E66" i="7"/>
  <c r="M66" i="7" s="1"/>
  <c r="D66" i="7"/>
  <c r="L66" i="7" s="1"/>
  <c r="C66" i="7"/>
  <c r="B66" i="7"/>
  <c r="AO65" i="7"/>
  <c r="AN65" i="7"/>
  <c r="AM65" i="7"/>
  <c r="AL65" i="7"/>
  <c r="AK65" i="7"/>
  <c r="AJ65" i="7"/>
  <c r="AI65" i="7"/>
  <c r="AQ65" i="7" s="1"/>
  <c r="AH65" i="7"/>
  <c r="AP65" i="7" s="1"/>
  <c r="AE65" i="7"/>
  <c r="AD65" i="7"/>
  <c r="AC65" i="7"/>
  <c r="AB65" i="7"/>
  <c r="AA65" i="7"/>
  <c r="Z65" i="7"/>
  <c r="Y65" i="7"/>
  <c r="X65" i="7"/>
  <c r="AF65" i="7" s="1"/>
  <c r="W65" i="7"/>
  <c r="U65" i="7"/>
  <c r="T65" i="7"/>
  <c r="S65" i="7"/>
  <c r="R65" i="7"/>
  <c r="Q65" i="7"/>
  <c r="P65" i="7"/>
  <c r="O65" i="7"/>
  <c r="N65" i="7"/>
  <c r="V65" i="7" s="1"/>
  <c r="K65" i="7"/>
  <c r="J65" i="7"/>
  <c r="I65" i="7"/>
  <c r="H65" i="7"/>
  <c r="G65" i="7"/>
  <c r="F65" i="7"/>
  <c r="E65" i="7"/>
  <c r="M65" i="7" s="1"/>
  <c r="D65" i="7"/>
  <c r="L65" i="7" s="1"/>
  <c r="C65" i="7"/>
  <c r="B65" i="7"/>
  <c r="AO64" i="7"/>
  <c r="AN64" i="7"/>
  <c r="AM64" i="7"/>
  <c r="AL64" i="7"/>
  <c r="AK64" i="7"/>
  <c r="AJ64" i="7"/>
  <c r="AI64" i="7"/>
  <c r="AQ64" i="7" s="1"/>
  <c r="AH64" i="7"/>
  <c r="AP64" i="7" s="1"/>
  <c r="AE64" i="7"/>
  <c r="AD64" i="7"/>
  <c r="AC64" i="7"/>
  <c r="AB64" i="7"/>
  <c r="AA64" i="7"/>
  <c r="Z64" i="7"/>
  <c r="Y64" i="7"/>
  <c r="X64" i="7"/>
  <c r="W64" i="7"/>
  <c r="U64" i="7"/>
  <c r="T64" i="7"/>
  <c r="S64" i="7"/>
  <c r="R64" i="7"/>
  <c r="Q64" i="7"/>
  <c r="P64" i="7"/>
  <c r="O64" i="7"/>
  <c r="N64" i="7"/>
  <c r="V64" i="7" s="1"/>
  <c r="M64" i="7"/>
  <c r="K64" i="7"/>
  <c r="J64" i="7"/>
  <c r="I64" i="7"/>
  <c r="H64" i="7"/>
  <c r="G64" i="7"/>
  <c r="F64" i="7"/>
  <c r="E64" i="7"/>
  <c r="D64" i="7"/>
  <c r="C64" i="7"/>
  <c r="B64" i="7"/>
  <c r="AO63" i="7"/>
  <c r="AN63" i="7"/>
  <c r="AM63" i="7"/>
  <c r="AL63" i="7"/>
  <c r="AK63" i="7"/>
  <c r="AJ63" i="7"/>
  <c r="AI63" i="7"/>
  <c r="AQ63" i="7" s="1"/>
  <c r="AH63" i="7"/>
  <c r="AP63" i="7" s="1"/>
  <c r="AE63" i="7"/>
  <c r="AD63" i="7"/>
  <c r="AC63" i="7"/>
  <c r="AB63" i="7"/>
  <c r="AA63" i="7"/>
  <c r="Z63" i="7"/>
  <c r="Y63" i="7"/>
  <c r="AG63" i="7" s="1"/>
  <c r="X63" i="7"/>
  <c r="AF63" i="7" s="1"/>
  <c r="U63" i="7"/>
  <c r="T63" i="7"/>
  <c r="S63" i="7"/>
  <c r="R63" i="7"/>
  <c r="Q63" i="7"/>
  <c r="P63" i="7"/>
  <c r="O63" i="7"/>
  <c r="W63" i="7" s="1"/>
  <c r="N63" i="7"/>
  <c r="V63" i="7" s="1"/>
  <c r="K63" i="7"/>
  <c r="J63" i="7"/>
  <c r="I63" i="7"/>
  <c r="H63" i="7"/>
  <c r="G63" i="7"/>
  <c r="F63" i="7"/>
  <c r="E63" i="7"/>
  <c r="M63" i="7" s="1"/>
  <c r="D63" i="7"/>
  <c r="L63" i="7" s="1"/>
  <c r="C63" i="7"/>
  <c r="B63" i="7"/>
  <c r="AO62" i="7"/>
  <c r="AN62" i="7"/>
  <c r="AM62" i="7"/>
  <c r="AL62" i="7"/>
  <c r="AK62" i="7"/>
  <c r="AJ62" i="7"/>
  <c r="AI62" i="7"/>
  <c r="AQ62" i="7" s="1"/>
  <c r="AH62" i="7"/>
  <c r="AE62" i="7"/>
  <c r="AD62" i="7"/>
  <c r="AC62" i="7"/>
  <c r="AB62" i="7"/>
  <c r="AA62" i="7"/>
  <c r="Z62" i="7"/>
  <c r="Y62" i="7"/>
  <c r="AG62" i="7" s="1"/>
  <c r="X62" i="7"/>
  <c r="AF62" i="7" s="1"/>
  <c r="W62" i="7"/>
  <c r="U62" i="7"/>
  <c r="T62" i="7"/>
  <c r="S62" i="7"/>
  <c r="R62" i="7"/>
  <c r="Q62" i="7"/>
  <c r="P62" i="7"/>
  <c r="O62" i="7"/>
  <c r="N62" i="7"/>
  <c r="V62" i="7" s="1"/>
  <c r="K62" i="7"/>
  <c r="J62" i="7"/>
  <c r="I62" i="7"/>
  <c r="H62" i="7"/>
  <c r="G62" i="7"/>
  <c r="F62" i="7"/>
  <c r="E62" i="7"/>
  <c r="M62" i="7" s="1"/>
  <c r="D62" i="7"/>
  <c r="L62" i="7" s="1"/>
  <c r="C62" i="7"/>
  <c r="B62" i="7"/>
  <c r="AQ61" i="7"/>
  <c r="AO61" i="7"/>
  <c r="AN61" i="7"/>
  <c r="AM61" i="7"/>
  <c r="AL61" i="7"/>
  <c r="AK61" i="7"/>
  <c r="AJ61" i="7"/>
  <c r="AI61" i="7"/>
  <c r="AH61" i="7"/>
  <c r="AP61" i="7" s="1"/>
  <c r="AE61" i="7"/>
  <c r="AD61" i="7"/>
  <c r="AC61" i="7"/>
  <c r="AB61" i="7"/>
  <c r="AA61" i="7"/>
  <c r="Z61" i="7"/>
  <c r="Y61" i="7"/>
  <c r="AG61" i="7" s="1"/>
  <c r="X61" i="7"/>
  <c r="AF61" i="7" s="1"/>
  <c r="U61" i="7"/>
  <c r="T61" i="7"/>
  <c r="S61" i="7"/>
  <c r="R61" i="7"/>
  <c r="Q61" i="7"/>
  <c r="P61" i="7"/>
  <c r="O61" i="7"/>
  <c r="W61" i="7" s="1"/>
  <c r="N61" i="7"/>
  <c r="V61" i="7" s="1"/>
  <c r="K61" i="7"/>
  <c r="J61" i="7"/>
  <c r="I61" i="7"/>
  <c r="H61" i="7"/>
  <c r="G61" i="7"/>
  <c r="F61" i="7"/>
  <c r="E61" i="7"/>
  <c r="M61" i="7" s="1"/>
  <c r="D61" i="7"/>
  <c r="L61" i="7" s="1"/>
  <c r="C61" i="7"/>
  <c r="B61" i="7"/>
  <c r="AQ60" i="7"/>
  <c r="AO60" i="7"/>
  <c r="AN60" i="7"/>
  <c r="AM60" i="7"/>
  <c r="AL60" i="7"/>
  <c r="AK60" i="7"/>
  <c r="AJ60" i="7"/>
  <c r="AI60" i="7"/>
  <c r="AH60" i="7"/>
  <c r="AP60" i="7" s="1"/>
  <c r="AG60" i="7"/>
  <c r="AE60" i="7"/>
  <c r="AD60" i="7"/>
  <c r="AC60" i="7"/>
  <c r="AB60" i="7"/>
  <c r="AA60" i="7"/>
  <c r="Z60" i="7"/>
  <c r="Y60" i="7"/>
  <c r="X60" i="7"/>
  <c r="U60" i="7"/>
  <c r="T60" i="7"/>
  <c r="S60" i="7"/>
  <c r="R60" i="7"/>
  <c r="Q60" i="7"/>
  <c r="P60" i="7"/>
  <c r="O60" i="7"/>
  <c r="W60" i="7" s="1"/>
  <c r="N60" i="7"/>
  <c r="V60" i="7" s="1"/>
  <c r="K60" i="7"/>
  <c r="J60" i="7"/>
  <c r="I60" i="7"/>
  <c r="H60" i="7"/>
  <c r="G60" i="7"/>
  <c r="F60" i="7"/>
  <c r="E60" i="7"/>
  <c r="D60" i="7"/>
  <c r="L60" i="7" s="1"/>
  <c r="C60" i="7"/>
  <c r="B60" i="7"/>
  <c r="AO59" i="7"/>
  <c r="AN59" i="7"/>
  <c r="AM59" i="7"/>
  <c r="AL59" i="7"/>
  <c r="AK59" i="7"/>
  <c r="AJ59" i="7"/>
  <c r="AI59" i="7"/>
  <c r="AQ59" i="7" s="1"/>
  <c r="AH59" i="7"/>
  <c r="AP59" i="7" s="1"/>
  <c r="AE59" i="7"/>
  <c r="AD59" i="7"/>
  <c r="AC59" i="7"/>
  <c r="AB59" i="7"/>
  <c r="AA59" i="7"/>
  <c r="Z59" i="7"/>
  <c r="Y59" i="7"/>
  <c r="AG59" i="7" s="1"/>
  <c r="X59" i="7"/>
  <c r="AF59" i="7" s="1"/>
  <c r="U59" i="7"/>
  <c r="T59" i="7"/>
  <c r="S59" i="7"/>
  <c r="R59" i="7"/>
  <c r="Q59" i="7"/>
  <c r="P59" i="7"/>
  <c r="O59" i="7"/>
  <c r="N59" i="7"/>
  <c r="V59" i="7" s="1"/>
  <c r="K59" i="7"/>
  <c r="J59" i="7"/>
  <c r="I59" i="7"/>
  <c r="H59" i="7"/>
  <c r="G59" i="7"/>
  <c r="F59" i="7"/>
  <c r="E59" i="7"/>
  <c r="M59" i="7" s="1"/>
  <c r="D59" i="7"/>
  <c r="L59" i="7" s="1"/>
  <c r="C59" i="7"/>
  <c r="B59" i="7"/>
  <c r="AQ58" i="7"/>
  <c r="AO58" i="7"/>
  <c r="AN58" i="7"/>
  <c r="AM58" i="7"/>
  <c r="AL58" i="7"/>
  <c r="AK58" i="7"/>
  <c r="AJ58" i="7"/>
  <c r="AI58" i="7"/>
  <c r="AH58" i="7"/>
  <c r="AP58" i="7" s="1"/>
  <c r="AE58" i="7"/>
  <c r="AD58" i="7"/>
  <c r="AC58" i="7"/>
  <c r="AB58" i="7"/>
  <c r="AA58" i="7"/>
  <c r="Z58" i="7"/>
  <c r="Y58" i="7"/>
  <c r="AG58" i="7" s="1"/>
  <c r="X58" i="7"/>
  <c r="AF58" i="7" s="1"/>
  <c r="U58" i="7"/>
  <c r="T58" i="7"/>
  <c r="S58" i="7"/>
  <c r="R58" i="7"/>
  <c r="Q58" i="7"/>
  <c r="P58" i="7"/>
  <c r="O58" i="7"/>
  <c r="W58" i="7" s="1"/>
  <c r="N58" i="7"/>
  <c r="V58" i="7" s="1"/>
  <c r="K58" i="7"/>
  <c r="J58" i="7"/>
  <c r="I58" i="7"/>
  <c r="H58" i="7"/>
  <c r="G58" i="7"/>
  <c r="F58" i="7"/>
  <c r="E58" i="7"/>
  <c r="M58" i="7" s="1"/>
  <c r="D58" i="7"/>
  <c r="L58" i="7" s="1"/>
  <c r="C58" i="7"/>
  <c r="B58" i="7"/>
  <c r="AO57" i="7"/>
  <c r="AN57" i="7"/>
  <c r="AM57" i="7"/>
  <c r="AL57" i="7"/>
  <c r="AK57" i="7"/>
  <c r="AJ57" i="7"/>
  <c r="AI57" i="7"/>
  <c r="AQ57" i="7" s="1"/>
  <c r="AH57" i="7"/>
  <c r="AP57" i="7" s="1"/>
  <c r="AE57" i="7"/>
  <c r="AD57" i="7"/>
  <c r="AC57" i="7"/>
  <c r="AB57" i="7"/>
  <c r="AA57" i="7"/>
  <c r="Z57" i="7"/>
  <c r="Y57" i="7"/>
  <c r="AG57" i="7" s="1"/>
  <c r="X57" i="7"/>
  <c r="AF57" i="7" s="1"/>
  <c r="U57" i="7"/>
  <c r="T57" i="7"/>
  <c r="S57" i="7"/>
  <c r="R57" i="7"/>
  <c r="Q57" i="7"/>
  <c r="P57" i="7"/>
  <c r="O57" i="7"/>
  <c r="W57" i="7" s="1"/>
  <c r="N57" i="7"/>
  <c r="V57" i="7" s="1"/>
  <c r="K57" i="7"/>
  <c r="J57" i="7"/>
  <c r="I57" i="7"/>
  <c r="H57" i="7"/>
  <c r="G57" i="7"/>
  <c r="F57" i="7"/>
  <c r="E57" i="7"/>
  <c r="D57" i="7"/>
  <c r="L57" i="7" s="1"/>
  <c r="C57" i="7"/>
  <c r="B57" i="7"/>
  <c r="AO56" i="7"/>
  <c r="AN56" i="7"/>
  <c r="AM56" i="7"/>
  <c r="AL56" i="7"/>
  <c r="AK56" i="7"/>
  <c r="AJ56" i="7"/>
  <c r="AI56" i="7"/>
  <c r="AQ56" i="7" s="1"/>
  <c r="AH56" i="7"/>
  <c r="AP56" i="7" s="1"/>
  <c r="AE56" i="7"/>
  <c r="AD56" i="7"/>
  <c r="AC56" i="7"/>
  <c r="AB56" i="7"/>
  <c r="AA56" i="7"/>
  <c r="Z56" i="7"/>
  <c r="Y56" i="7"/>
  <c r="X56" i="7"/>
  <c r="AF56" i="7" s="1"/>
  <c r="U56" i="7"/>
  <c r="T56" i="7"/>
  <c r="S56" i="7"/>
  <c r="R56" i="7"/>
  <c r="Q56" i="7"/>
  <c r="W56" i="7" s="1"/>
  <c r="P56" i="7"/>
  <c r="O56" i="7"/>
  <c r="N56" i="7"/>
  <c r="V56" i="7" s="1"/>
  <c r="M56" i="7"/>
  <c r="K56" i="7"/>
  <c r="J56" i="7"/>
  <c r="I56" i="7"/>
  <c r="H56" i="7"/>
  <c r="G56" i="7"/>
  <c r="F56" i="7"/>
  <c r="E56" i="7"/>
  <c r="D56" i="7"/>
  <c r="L56" i="7" s="1"/>
  <c r="C56" i="7"/>
  <c r="B56" i="7"/>
  <c r="AO55" i="7"/>
  <c r="AN55" i="7"/>
  <c r="AM55" i="7"/>
  <c r="AL55" i="7"/>
  <c r="AK55" i="7"/>
  <c r="AJ55" i="7"/>
  <c r="AI55" i="7"/>
  <c r="AH55" i="7"/>
  <c r="AP55" i="7" s="1"/>
  <c r="AE55" i="7"/>
  <c r="AD55" i="7"/>
  <c r="AC55" i="7"/>
  <c r="AB55" i="7"/>
  <c r="AA55" i="7"/>
  <c r="Z55" i="7"/>
  <c r="Y55" i="7"/>
  <c r="AG55" i="7" s="1"/>
  <c r="X55" i="7"/>
  <c r="AF55" i="7" s="1"/>
  <c r="U55" i="7"/>
  <c r="T55" i="7"/>
  <c r="S55" i="7"/>
  <c r="R55" i="7"/>
  <c r="Q55" i="7"/>
  <c r="P55" i="7"/>
  <c r="O55" i="7"/>
  <c r="W55" i="7" s="1"/>
  <c r="N55" i="7"/>
  <c r="V55" i="7" s="1"/>
  <c r="K55" i="7"/>
  <c r="J55" i="7"/>
  <c r="I55" i="7"/>
  <c r="H55" i="7"/>
  <c r="G55" i="7"/>
  <c r="F55" i="7"/>
  <c r="E55" i="7"/>
  <c r="M55" i="7" s="1"/>
  <c r="D55" i="7"/>
  <c r="L55" i="7" s="1"/>
  <c r="C55" i="7"/>
  <c r="B55" i="7"/>
  <c r="AO54" i="7"/>
  <c r="AN54" i="7"/>
  <c r="AM54" i="7"/>
  <c r="AL54" i="7"/>
  <c r="AK54" i="7"/>
  <c r="AJ54" i="7"/>
  <c r="AI54" i="7"/>
  <c r="AQ54" i="7" s="1"/>
  <c r="AH54" i="7"/>
  <c r="AP54" i="7" s="1"/>
  <c r="AE54" i="7"/>
  <c r="AD54" i="7"/>
  <c r="AC54" i="7"/>
  <c r="AB54" i="7"/>
  <c r="AA54" i="7"/>
  <c r="Z54" i="7"/>
  <c r="Y54" i="7"/>
  <c r="AG54" i="7" s="1"/>
  <c r="X54" i="7"/>
  <c r="AF54" i="7" s="1"/>
  <c r="W54" i="7"/>
  <c r="U54" i="7"/>
  <c r="T54" i="7"/>
  <c r="S54" i="7"/>
  <c r="R54" i="7"/>
  <c r="Q54" i="7"/>
  <c r="P54" i="7"/>
  <c r="O54" i="7"/>
  <c r="N54" i="7"/>
  <c r="K54" i="7"/>
  <c r="J54" i="7"/>
  <c r="I54" i="7"/>
  <c r="H54" i="7"/>
  <c r="G54" i="7"/>
  <c r="F54" i="7"/>
  <c r="E54" i="7"/>
  <c r="M54" i="7" s="1"/>
  <c r="D54" i="7"/>
  <c r="L54" i="7" s="1"/>
  <c r="C54" i="7"/>
  <c r="B54" i="7"/>
  <c r="AO53" i="7"/>
  <c r="AN53" i="7"/>
  <c r="AM53" i="7"/>
  <c r="AL53" i="7"/>
  <c r="AK53" i="7"/>
  <c r="AJ53" i="7"/>
  <c r="AI53" i="7"/>
  <c r="AQ53" i="7" s="1"/>
  <c r="AH53" i="7"/>
  <c r="AP53" i="7" s="1"/>
  <c r="AE53" i="7"/>
  <c r="AD53" i="7"/>
  <c r="AC53" i="7"/>
  <c r="AB53" i="7"/>
  <c r="AA53" i="7"/>
  <c r="Z53" i="7"/>
  <c r="Y53" i="7"/>
  <c r="X53" i="7"/>
  <c r="AF53" i="7" s="1"/>
  <c r="U53" i="7"/>
  <c r="T53" i="7"/>
  <c r="S53" i="7"/>
  <c r="R53" i="7"/>
  <c r="Q53" i="7"/>
  <c r="P53" i="7"/>
  <c r="O53" i="7"/>
  <c r="W53" i="7" s="1"/>
  <c r="N53" i="7"/>
  <c r="V53" i="7" s="1"/>
  <c r="K53" i="7"/>
  <c r="J53" i="7"/>
  <c r="I53" i="7"/>
  <c r="H53" i="7"/>
  <c r="G53" i="7"/>
  <c r="F53" i="7"/>
  <c r="E53" i="7"/>
  <c r="M53" i="7" s="1"/>
  <c r="D53" i="7"/>
  <c r="L53" i="7" s="1"/>
  <c r="C53" i="7"/>
  <c r="B53" i="7"/>
  <c r="AO52" i="7"/>
  <c r="AN52" i="7"/>
  <c r="AM52" i="7"/>
  <c r="AL52" i="7"/>
  <c r="AK52" i="7"/>
  <c r="AQ52" i="7" s="1"/>
  <c r="AJ52" i="7"/>
  <c r="AI52" i="7"/>
  <c r="AH52" i="7"/>
  <c r="AP52" i="7" s="1"/>
  <c r="AG52" i="7"/>
  <c r="AE52" i="7"/>
  <c r="AD52" i="7"/>
  <c r="AC52" i="7"/>
  <c r="AB52" i="7"/>
  <c r="AA52" i="7"/>
  <c r="Z52" i="7"/>
  <c r="Y52" i="7"/>
  <c r="X52" i="7"/>
  <c r="AF52" i="7" s="1"/>
  <c r="U52" i="7"/>
  <c r="T52" i="7"/>
  <c r="S52" i="7"/>
  <c r="R52" i="7"/>
  <c r="Q52" i="7"/>
  <c r="P52" i="7"/>
  <c r="O52" i="7"/>
  <c r="W52" i="7" s="1"/>
  <c r="N52" i="7"/>
  <c r="V52" i="7" s="1"/>
  <c r="K52" i="7"/>
  <c r="J52" i="7"/>
  <c r="I52" i="7"/>
  <c r="H52" i="7"/>
  <c r="G52" i="7"/>
  <c r="F52" i="7"/>
  <c r="E52" i="7"/>
  <c r="D52" i="7"/>
  <c r="C52" i="7"/>
  <c r="B52" i="7"/>
  <c r="AO51" i="7"/>
  <c r="AN51" i="7"/>
  <c r="AM51" i="7"/>
  <c r="AL51" i="7"/>
  <c r="AK51" i="7"/>
  <c r="AJ51" i="7"/>
  <c r="AI51" i="7"/>
  <c r="AQ51" i="7" s="1"/>
  <c r="AH51" i="7"/>
  <c r="AP51" i="7" s="1"/>
  <c r="AE51" i="7"/>
  <c r="AD51" i="7"/>
  <c r="AC51" i="7"/>
  <c r="AB51" i="7"/>
  <c r="AA51" i="7"/>
  <c r="Z51" i="7"/>
  <c r="Y51" i="7"/>
  <c r="AG51" i="7" s="1"/>
  <c r="X51" i="7"/>
  <c r="AF51" i="7" s="1"/>
  <c r="U51" i="7"/>
  <c r="T51" i="7"/>
  <c r="S51" i="7"/>
  <c r="R51" i="7"/>
  <c r="Q51" i="7"/>
  <c r="P51" i="7"/>
  <c r="O51" i="7"/>
  <c r="W51" i="7" s="1"/>
  <c r="N51" i="7"/>
  <c r="K51" i="7"/>
  <c r="J51" i="7"/>
  <c r="I51" i="7"/>
  <c r="H51" i="7"/>
  <c r="G51" i="7"/>
  <c r="F51" i="7"/>
  <c r="E51" i="7"/>
  <c r="M51" i="7" s="1"/>
  <c r="D51" i="7"/>
  <c r="L51" i="7" s="1"/>
  <c r="C51" i="7"/>
  <c r="B51" i="7"/>
  <c r="AQ50" i="7"/>
  <c r="AO50" i="7"/>
  <c r="AN50" i="7"/>
  <c r="AM50" i="7"/>
  <c r="AL50" i="7"/>
  <c r="AK50" i="7"/>
  <c r="AJ50" i="7"/>
  <c r="AI50" i="7"/>
  <c r="AH50" i="7"/>
  <c r="AE50" i="7"/>
  <c r="AD50" i="7"/>
  <c r="AC50" i="7"/>
  <c r="AB50" i="7"/>
  <c r="AA50" i="7"/>
  <c r="Z50" i="7"/>
  <c r="Y50" i="7"/>
  <c r="AG50" i="7" s="1"/>
  <c r="X50" i="7"/>
  <c r="AF50" i="7" s="1"/>
  <c r="U50" i="7"/>
  <c r="T50" i="7"/>
  <c r="S50" i="7"/>
  <c r="R50" i="7"/>
  <c r="Q50" i="7"/>
  <c r="P50" i="7"/>
  <c r="O50" i="7"/>
  <c r="N50" i="7"/>
  <c r="M50" i="7"/>
  <c r="K50" i="7"/>
  <c r="J50" i="7"/>
  <c r="I50" i="7"/>
  <c r="H50" i="7"/>
  <c r="G50" i="7"/>
  <c r="F50" i="7"/>
  <c r="E50" i="7"/>
  <c r="D50" i="7"/>
  <c r="L50" i="7" s="1"/>
  <c r="C50" i="7"/>
  <c r="B50" i="7"/>
  <c r="AO49" i="7"/>
  <c r="AN49" i="7"/>
  <c r="AM49" i="7"/>
  <c r="AL49" i="7"/>
  <c r="AK49" i="7"/>
  <c r="AJ49" i="7"/>
  <c r="AI49" i="7"/>
  <c r="AQ49" i="7" s="1"/>
  <c r="AH49" i="7"/>
  <c r="AP49" i="7" s="1"/>
  <c r="AE49" i="7"/>
  <c r="AD49" i="7"/>
  <c r="AC49" i="7"/>
  <c r="AB49" i="7"/>
  <c r="AA49" i="7"/>
  <c r="Z49" i="7"/>
  <c r="Y49" i="7"/>
  <c r="AG49" i="7" s="1"/>
  <c r="X49" i="7"/>
  <c r="AF49" i="7" s="1"/>
  <c r="U49" i="7"/>
  <c r="T49" i="7"/>
  <c r="S49" i="7"/>
  <c r="R49" i="7"/>
  <c r="Q49" i="7"/>
  <c r="P49" i="7"/>
  <c r="O49" i="7"/>
  <c r="W49" i="7" s="1"/>
  <c r="N49" i="7"/>
  <c r="V49" i="7" s="1"/>
  <c r="K49" i="7"/>
  <c r="J49" i="7"/>
  <c r="I49" i="7"/>
  <c r="H49" i="7"/>
  <c r="G49" i="7"/>
  <c r="F49" i="7"/>
  <c r="E49" i="7"/>
  <c r="M49" i="7" s="1"/>
  <c r="D49" i="7"/>
  <c r="C49" i="7"/>
  <c r="B49" i="7"/>
  <c r="AO48" i="7"/>
  <c r="AN48" i="7"/>
  <c r="AM48" i="7"/>
  <c r="AL48" i="7"/>
  <c r="AK48" i="7"/>
  <c r="AJ48" i="7"/>
  <c r="AI48" i="7"/>
  <c r="AQ48" i="7" s="1"/>
  <c r="AH48" i="7"/>
  <c r="AP48" i="7" s="1"/>
  <c r="AE48" i="7"/>
  <c r="AD48" i="7"/>
  <c r="AC48" i="7"/>
  <c r="AB48" i="7"/>
  <c r="AA48" i="7"/>
  <c r="Z48" i="7"/>
  <c r="Y48" i="7"/>
  <c r="AG48" i="7" s="1"/>
  <c r="X48" i="7"/>
  <c r="U48" i="7"/>
  <c r="T48" i="7"/>
  <c r="S48" i="7"/>
  <c r="R48" i="7"/>
  <c r="Q48" i="7"/>
  <c r="P48" i="7"/>
  <c r="O48" i="7"/>
  <c r="W48" i="7" s="1"/>
  <c r="N48" i="7"/>
  <c r="V48" i="7" s="1"/>
  <c r="M48" i="7"/>
  <c r="K48" i="7"/>
  <c r="J48" i="7"/>
  <c r="I48" i="7"/>
  <c r="H48" i="7"/>
  <c r="G48" i="7"/>
  <c r="F48" i="7"/>
  <c r="E48" i="7"/>
  <c r="D48" i="7"/>
  <c r="L48" i="7" s="1"/>
  <c r="C48" i="7"/>
  <c r="B48" i="7"/>
  <c r="AO47" i="7"/>
  <c r="AN47" i="7"/>
  <c r="AM47" i="7"/>
  <c r="AL47" i="7"/>
  <c r="AK47" i="7"/>
  <c r="AJ47" i="7"/>
  <c r="AI47" i="7"/>
  <c r="AQ47" i="7" s="1"/>
  <c r="AH47" i="7"/>
  <c r="AE47" i="7"/>
  <c r="AD47" i="7"/>
  <c r="AC47" i="7"/>
  <c r="AB47" i="7"/>
  <c r="AA47" i="7"/>
  <c r="Z47" i="7"/>
  <c r="Y47" i="7"/>
  <c r="AG47" i="7" s="1"/>
  <c r="X47" i="7"/>
  <c r="AF47" i="7" s="1"/>
  <c r="U47" i="7"/>
  <c r="T47" i="7"/>
  <c r="S47" i="7"/>
  <c r="R47" i="7"/>
  <c r="Q47" i="7"/>
  <c r="P47" i="7"/>
  <c r="O47" i="7"/>
  <c r="N47" i="7"/>
  <c r="V47" i="7" s="1"/>
  <c r="M47" i="7"/>
  <c r="K47" i="7"/>
  <c r="J47" i="7"/>
  <c r="I47" i="7"/>
  <c r="H47" i="7"/>
  <c r="G47" i="7"/>
  <c r="F47" i="7"/>
  <c r="E47" i="7"/>
  <c r="D47" i="7"/>
  <c r="L47" i="7" s="1"/>
  <c r="C47" i="7"/>
  <c r="B47" i="7"/>
  <c r="AO46" i="7"/>
  <c r="AN46" i="7"/>
  <c r="AM46" i="7"/>
  <c r="AL46" i="7"/>
  <c r="AK46" i="7"/>
  <c r="AJ46" i="7"/>
  <c r="AI46" i="7"/>
  <c r="AH46" i="7"/>
  <c r="AG46" i="7"/>
  <c r="AE46" i="7"/>
  <c r="AD46" i="7"/>
  <c r="AC46" i="7"/>
  <c r="AB46" i="7"/>
  <c r="AA46" i="7"/>
  <c r="Z46" i="7"/>
  <c r="Y46" i="7"/>
  <c r="X46" i="7"/>
  <c r="AF46" i="7" s="1"/>
  <c r="W46" i="7"/>
  <c r="U46" i="7"/>
  <c r="T46" i="7"/>
  <c r="S46" i="7"/>
  <c r="R46" i="7"/>
  <c r="Q46" i="7"/>
  <c r="P46" i="7"/>
  <c r="O46" i="7"/>
  <c r="N46" i="7"/>
  <c r="K46" i="7"/>
  <c r="J46" i="7"/>
  <c r="I46" i="7"/>
  <c r="H46" i="7"/>
  <c r="G46" i="7"/>
  <c r="F46" i="7"/>
  <c r="E46" i="7"/>
  <c r="M46" i="7" s="1"/>
  <c r="D46" i="7"/>
  <c r="L46" i="7" s="1"/>
  <c r="C46" i="7"/>
  <c r="B46" i="7"/>
  <c r="AO45" i="7"/>
  <c r="AN45" i="7"/>
  <c r="AM45" i="7"/>
  <c r="AL45" i="7"/>
  <c r="AK45" i="7"/>
  <c r="AJ45" i="7"/>
  <c r="AI45" i="7"/>
  <c r="AQ45" i="7" s="1"/>
  <c r="AH45" i="7"/>
  <c r="AP45" i="7" s="1"/>
  <c r="AE45" i="7"/>
  <c r="AD45" i="7"/>
  <c r="AC45" i="7"/>
  <c r="AB45" i="7"/>
  <c r="AA45" i="7"/>
  <c r="Z45" i="7"/>
  <c r="Y45" i="7"/>
  <c r="AG45" i="7" s="1"/>
  <c r="X45" i="7"/>
  <c r="U45" i="7"/>
  <c r="T45" i="7"/>
  <c r="S45" i="7"/>
  <c r="R45" i="7"/>
  <c r="Q45" i="7"/>
  <c r="P45" i="7"/>
  <c r="O45" i="7"/>
  <c r="W45" i="7" s="1"/>
  <c r="N45" i="7"/>
  <c r="V45" i="7" s="1"/>
  <c r="K45" i="7"/>
  <c r="J45" i="7"/>
  <c r="I45" i="7"/>
  <c r="H45" i="7"/>
  <c r="G45" i="7"/>
  <c r="F45" i="7"/>
  <c r="E45" i="7"/>
  <c r="D45" i="7"/>
  <c r="L45" i="7" s="1"/>
  <c r="C45" i="7"/>
  <c r="B45" i="7"/>
  <c r="AO44" i="7"/>
  <c r="AN44" i="7"/>
  <c r="AM44" i="7"/>
  <c r="AL44" i="7"/>
  <c r="AK44" i="7"/>
  <c r="AJ44" i="7"/>
  <c r="AI44" i="7"/>
  <c r="AQ44" i="7" s="1"/>
  <c r="AH44" i="7"/>
  <c r="AP44" i="7" s="1"/>
  <c r="AG44" i="7"/>
  <c r="AE44" i="7"/>
  <c r="AD44" i="7"/>
  <c r="AC44" i="7"/>
  <c r="AB44" i="7"/>
  <c r="AA44" i="7"/>
  <c r="Z44" i="7"/>
  <c r="Y44" i="7"/>
  <c r="X44" i="7"/>
  <c r="AF44" i="7" s="1"/>
  <c r="U44" i="7"/>
  <c r="T44" i="7"/>
  <c r="S44" i="7"/>
  <c r="R44" i="7"/>
  <c r="Q44" i="7"/>
  <c r="P44" i="7"/>
  <c r="O44" i="7"/>
  <c r="W44" i="7" s="1"/>
  <c r="N44" i="7"/>
  <c r="V44" i="7" s="1"/>
  <c r="K44" i="7"/>
  <c r="J44" i="7"/>
  <c r="I44" i="7"/>
  <c r="H44" i="7"/>
  <c r="G44" i="7"/>
  <c r="F44" i="7"/>
  <c r="E44" i="7"/>
  <c r="M44" i="7" s="1"/>
  <c r="D44" i="7"/>
  <c r="L44" i="7" s="1"/>
  <c r="C44" i="7"/>
  <c r="B44" i="7"/>
  <c r="AO43" i="7"/>
  <c r="AN43" i="7"/>
  <c r="AM43" i="7"/>
  <c r="AL43" i="7"/>
  <c r="AK43" i="7"/>
  <c r="AJ43" i="7"/>
  <c r="AI43" i="7"/>
  <c r="AH43" i="7"/>
  <c r="AP43" i="7" s="1"/>
  <c r="AG43" i="7"/>
  <c r="AE43" i="7"/>
  <c r="AD43" i="7"/>
  <c r="AC43" i="7"/>
  <c r="AB43" i="7"/>
  <c r="AA43" i="7"/>
  <c r="Z43" i="7"/>
  <c r="Y43" i="7"/>
  <c r="X43" i="7"/>
  <c r="AF43" i="7" s="1"/>
  <c r="U43" i="7"/>
  <c r="T43" i="7"/>
  <c r="S43" i="7"/>
  <c r="R43" i="7"/>
  <c r="Q43" i="7"/>
  <c r="P43" i="7"/>
  <c r="O43" i="7"/>
  <c r="N43" i="7"/>
  <c r="V43" i="7" s="1"/>
  <c r="K43" i="7"/>
  <c r="J43" i="7"/>
  <c r="I43" i="7"/>
  <c r="H43" i="7"/>
  <c r="G43" i="7"/>
  <c r="F43" i="7"/>
  <c r="E43" i="7"/>
  <c r="M43" i="7" s="1"/>
  <c r="D43" i="7"/>
  <c r="L43" i="7" s="1"/>
  <c r="C43" i="7"/>
  <c r="B43" i="7"/>
  <c r="AQ42" i="7"/>
  <c r="AO42" i="7"/>
  <c r="AN42" i="7"/>
  <c r="AM42" i="7"/>
  <c r="AL42" i="7"/>
  <c r="AK42" i="7"/>
  <c r="AJ42" i="7"/>
  <c r="AI42" i="7"/>
  <c r="AH42" i="7"/>
  <c r="AE42" i="7"/>
  <c r="AD42" i="7"/>
  <c r="AC42" i="7"/>
  <c r="AB42" i="7"/>
  <c r="AA42" i="7"/>
  <c r="Z42" i="7"/>
  <c r="Y42" i="7"/>
  <c r="AG42" i="7" s="1"/>
  <c r="X42" i="7"/>
  <c r="AF42" i="7" s="1"/>
  <c r="U42" i="7"/>
  <c r="T42" i="7"/>
  <c r="S42" i="7"/>
  <c r="R42" i="7"/>
  <c r="Q42" i="7"/>
  <c r="P42" i="7"/>
  <c r="O42" i="7"/>
  <c r="N42" i="7"/>
  <c r="V42" i="7" s="1"/>
  <c r="K42" i="7"/>
  <c r="J42" i="7"/>
  <c r="I42" i="7"/>
  <c r="H42" i="7"/>
  <c r="G42" i="7"/>
  <c r="M42" i="7" s="1"/>
  <c r="F42" i="7"/>
  <c r="E42" i="7"/>
  <c r="D42" i="7"/>
  <c r="L42" i="7" s="1"/>
  <c r="C42" i="7"/>
  <c r="B42" i="7"/>
  <c r="AO41" i="7"/>
  <c r="AN41" i="7"/>
  <c r="AM41" i="7"/>
  <c r="AL41" i="7"/>
  <c r="AK41" i="7"/>
  <c r="AJ41" i="7"/>
  <c r="AI41" i="7"/>
  <c r="AQ41" i="7" s="1"/>
  <c r="AH41" i="7"/>
  <c r="AP41" i="7" s="1"/>
  <c r="AE41" i="7"/>
  <c r="AD41" i="7"/>
  <c r="AC41" i="7"/>
  <c r="AB41" i="7"/>
  <c r="AA41" i="7"/>
  <c r="Z41" i="7"/>
  <c r="Y41" i="7"/>
  <c r="X41" i="7"/>
  <c r="AF41" i="7" s="1"/>
  <c r="W41" i="7"/>
  <c r="U41" i="7"/>
  <c r="T41" i="7"/>
  <c r="S41" i="7"/>
  <c r="R41" i="7"/>
  <c r="Q41" i="7"/>
  <c r="P41" i="7"/>
  <c r="O41" i="7"/>
  <c r="N41" i="7"/>
  <c r="V41" i="7" s="1"/>
  <c r="K41" i="7"/>
  <c r="J41" i="7"/>
  <c r="I41" i="7"/>
  <c r="H41" i="7"/>
  <c r="G41" i="7"/>
  <c r="F41" i="7"/>
  <c r="E41" i="7"/>
  <c r="D41" i="7"/>
  <c r="L41" i="7" s="1"/>
  <c r="C41" i="7"/>
  <c r="B41" i="7"/>
  <c r="AO40" i="7"/>
  <c r="AN40" i="7"/>
  <c r="AM40" i="7"/>
  <c r="AL40" i="7"/>
  <c r="AK40" i="7"/>
  <c r="AJ40" i="7"/>
  <c r="AI40" i="7"/>
  <c r="AQ40" i="7" s="1"/>
  <c r="AH40" i="7"/>
  <c r="AH28" i="7" s="1"/>
  <c r="AH19" i="7" s="1"/>
  <c r="AH18" i="7" s="1"/>
  <c r="AE40" i="7"/>
  <c r="AD40" i="7"/>
  <c r="AC40" i="7"/>
  <c r="AB40" i="7"/>
  <c r="AA40" i="7"/>
  <c r="Z40" i="7"/>
  <c r="Y40" i="7"/>
  <c r="AG40" i="7" s="1"/>
  <c r="X40" i="7"/>
  <c r="AF40" i="7" s="1"/>
  <c r="U40" i="7"/>
  <c r="T40" i="7"/>
  <c r="S40" i="7"/>
  <c r="R40" i="7"/>
  <c r="Q40" i="7"/>
  <c r="P40" i="7"/>
  <c r="O40" i="7"/>
  <c r="W40" i="7" s="1"/>
  <c r="N40" i="7"/>
  <c r="V40" i="7" s="1"/>
  <c r="M40" i="7"/>
  <c r="K40" i="7"/>
  <c r="J40" i="7"/>
  <c r="I40" i="7"/>
  <c r="H40" i="7"/>
  <c r="G40" i="7"/>
  <c r="F40" i="7"/>
  <c r="E40" i="7"/>
  <c r="D40" i="7"/>
  <c r="C40" i="7"/>
  <c r="B40" i="7"/>
  <c r="AO39" i="7"/>
  <c r="AN39" i="7"/>
  <c r="AM39" i="7"/>
  <c r="AL39" i="7"/>
  <c r="AK39" i="7"/>
  <c r="AJ39" i="7"/>
  <c r="AI39" i="7"/>
  <c r="AH39" i="7"/>
  <c r="AP39" i="7" s="1"/>
  <c r="AE39" i="7"/>
  <c r="AD39" i="7"/>
  <c r="AC39" i="7"/>
  <c r="AB39" i="7"/>
  <c r="AA39" i="7"/>
  <c r="Z39" i="7"/>
  <c r="Y39" i="7"/>
  <c r="AG39" i="7" s="1"/>
  <c r="X39" i="7"/>
  <c r="AF39" i="7" s="1"/>
  <c r="U39" i="7"/>
  <c r="T39" i="7"/>
  <c r="S39" i="7"/>
  <c r="R39" i="7"/>
  <c r="Q39" i="7"/>
  <c r="P39" i="7"/>
  <c r="O39" i="7"/>
  <c r="N39" i="7"/>
  <c r="V39" i="7" s="1"/>
  <c r="M39" i="7"/>
  <c r="K39" i="7"/>
  <c r="J39" i="7"/>
  <c r="I39" i="7"/>
  <c r="H39" i="7"/>
  <c r="G39" i="7"/>
  <c r="F39" i="7"/>
  <c r="E39" i="7"/>
  <c r="D39" i="7"/>
  <c r="L39" i="7" s="1"/>
  <c r="C39" i="7"/>
  <c r="B39" i="7"/>
  <c r="AO38" i="7"/>
  <c r="AN38" i="7"/>
  <c r="AM38" i="7"/>
  <c r="AL38" i="7"/>
  <c r="AK38" i="7"/>
  <c r="AJ38" i="7"/>
  <c r="AI38" i="7"/>
  <c r="AH38" i="7"/>
  <c r="AP38" i="7" s="1"/>
  <c r="AE38" i="7"/>
  <c r="AD38" i="7"/>
  <c r="AC38" i="7"/>
  <c r="AB38" i="7"/>
  <c r="AA38" i="7"/>
  <c r="AG38" i="7" s="1"/>
  <c r="Z38" i="7"/>
  <c r="Y38" i="7"/>
  <c r="X38" i="7"/>
  <c r="AF38" i="7" s="1"/>
  <c r="W38" i="7"/>
  <c r="U38" i="7"/>
  <c r="T38" i="7"/>
  <c r="S38" i="7"/>
  <c r="R38" i="7"/>
  <c r="Q38" i="7"/>
  <c r="P38" i="7"/>
  <c r="O38" i="7"/>
  <c r="N38" i="7"/>
  <c r="V38" i="7" s="1"/>
  <c r="K38" i="7"/>
  <c r="J38" i="7"/>
  <c r="I38" i="7"/>
  <c r="H38" i="7"/>
  <c r="G38" i="7"/>
  <c r="F38" i="7"/>
  <c r="E38" i="7"/>
  <c r="M38" i="7" s="1"/>
  <c r="D38" i="7"/>
  <c r="L38" i="7" s="1"/>
  <c r="C38" i="7"/>
  <c r="B38" i="7"/>
  <c r="AQ37" i="7"/>
  <c r="AO37" i="7"/>
  <c r="AN37" i="7"/>
  <c r="AM37" i="7"/>
  <c r="AL37" i="7"/>
  <c r="AK37" i="7"/>
  <c r="AJ37" i="7"/>
  <c r="AI37" i="7"/>
  <c r="AH37" i="7"/>
  <c r="AP37" i="7" s="1"/>
  <c r="AE37" i="7"/>
  <c r="AD37" i="7"/>
  <c r="AC37" i="7"/>
  <c r="AB37" i="7"/>
  <c r="AA37" i="7"/>
  <c r="Z37" i="7"/>
  <c r="Y37" i="7"/>
  <c r="X37" i="7"/>
  <c r="AF37" i="7" s="1"/>
  <c r="U37" i="7"/>
  <c r="T37" i="7"/>
  <c r="S37" i="7"/>
  <c r="R37" i="7"/>
  <c r="Q37" i="7"/>
  <c r="P37" i="7"/>
  <c r="O37" i="7"/>
  <c r="W37" i="7" s="1"/>
  <c r="N37" i="7"/>
  <c r="V37" i="7" s="1"/>
  <c r="K37" i="7"/>
  <c r="J37" i="7"/>
  <c r="I37" i="7"/>
  <c r="H37" i="7"/>
  <c r="G37" i="7"/>
  <c r="F37" i="7"/>
  <c r="E37" i="7"/>
  <c r="D37" i="7"/>
  <c r="L37" i="7" s="1"/>
  <c r="C37" i="7"/>
  <c r="B37" i="7"/>
  <c r="AO36" i="7"/>
  <c r="AN36" i="7"/>
  <c r="AM36" i="7"/>
  <c r="AL36" i="7"/>
  <c r="AK36" i="7"/>
  <c r="AJ36" i="7"/>
  <c r="AI36" i="7"/>
  <c r="AQ36" i="7" s="1"/>
  <c r="AH36" i="7"/>
  <c r="AP36" i="7" s="1"/>
  <c r="AG36" i="7"/>
  <c r="AE36" i="7"/>
  <c r="AD36" i="7"/>
  <c r="AC36" i="7"/>
  <c r="AB36" i="7"/>
  <c r="AA36" i="7"/>
  <c r="Z36" i="7"/>
  <c r="Y36" i="7"/>
  <c r="X36" i="7"/>
  <c r="U36" i="7"/>
  <c r="T36" i="7"/>
  <c r="S36" i="7"/>
  <c r="R36" i="7"/>
  <c r="Q36" i="7"/>
  <c r="P36" i="7"/>
  <c r="O36" i="7"/>
  <c r="W36" i="7" s="1"/>
  <c r="N36" i="7"/>
  <c r="V36" i="7" s="1"/>
  <c r="K36" i="7"/>
  <c r="J36" i="7"/>
  <c r="I36" i="7"/>
  <c r="H36" i="7"/>
  <c r="G36" i="7"/>
  <c r="F36" i="7"/>
  <c r="E36" i="7"/>
  <c r="D36" i="7"/>
  <c r="C36" i="7"/>
  <c r="B36" i="7"/>
  <c r="AO35" i="7"/>
  <c r="AN35" i="7"/>
  <c r="AM35" i="7"/>
  <c r="AL35" i="7"/>
  <c r="AK35" i="7"/>
  <c r="AJ35" i="7"/>
  <c r="AI35" i="7"/>
  <c r="AH35" i="7"/>
  <c r="AP35" i="7" s="1"/>
  <c r="AG35" i="7"/>
  <c r="AE35" i="7"/>
  <c r="AD35" i="7"/>
  <c r="AC35" i="7"/>
  <c r="AB35" i="7"/>
  <c r="AA35" i="7"/>
  <c r="Z35" i="7"/>
  <c r="Y35" i="7"/>
  <c r="X35" i="7"/>
  <c r="AF35" i="7" s="1"/>
  <c r="U35" i="7"/>
  <c r="T35" i="7"/>
  <c r="S35" i="7"/>
  <c r="R35" i="7"/>
  <c r="Q35" i="7"/>
  <c r="P35" i="7"/>
  <c r="O35" i="7"/>
  <c r="W35" i="7" s="1"/>
  <c r="N35" i="7"/>
  <c r="V35" i="7" s="1"/>
  <c r="K35" i="7"/>
  <c r="J35" i="7"/>
  <c r="I35" i="7"/>
  <c r="H35" i="7"/>
  <c r="G35" i="7"/>
  <c r="F35" i="7"/>
  <c r="E35" i="7"/>
  <c r="M35" i="7" s="1"/>
  <c r="D35" i="7"/>
  <c r="L35" i="7" s="1"/>
  <c r="C35" i="7"/>
  <c r="B35" i="7"/>
  <c r="AQ34" i="7"/>
  <c r="AO34" i="7"/>
  <c r="AN34" i="7"/>
  <c r="AM34" i="7"/>
  <c r="AL34" i="7"/>
  <c r="AK34" i="7"/>
  <c r="AJ34" i="7"/>
  <c r="AI34" i="7"/>
  <c r="AH34" i="7"/>
  <c r="AP34" i="7" s="1"/>
  <c r="AE34" i="7"/>
  <c r="AD34" i="7"/>
  <c r="AC34" i="7"/>
  <c r="AB34" i="7"/>
  <c r="AA34" i="7"/>
  <c r="Z34" i="7"/>
  <c r="Y34" i="7"/>
  <c r="AG34" i="7" s="1"/>
  <c r="X34" i="7"/>
  <c r="AF34" i="7" s="1"/>
  <c r="U34" i="7"/>
  <c r="T34" i="7"/>
  <c r="S34" i="7"/>
  <c r="R34" i="7"/>
  <c r="Q34" i="7"/>
  <c r="P34" i="7"/>
  <c r="O34" i="7"/>
  <c r="W34" i="7" s="1"/>
  <c r="N34" i="7"/>
  <c r="K34" i="7"/>
  <c r="J34" i="7"/>
  <c r="I34" i="7"/>
  <c r="H34" i="7"/>
  <c r="G34" i="7"/>
  <c r="F34" i="7"/>
  <c r="E34" i="7"/>
  <c r="M34" i="7" s="1"/>
  <c r="D34" i="7"/>
  <c r="L34" i="7" s="1"/>
  <c r="C34" i="7"/>
  <c r="B34" i="7"/>
  <c r="AO33" i="7"/>
  <c r="AN33" i="7"/>
  <c r="AN28" i="7" s="1"/>
  <c r="AN19" i="7" s="1"/>
  <c r="AM33" i="7"/>
  <c r="AL33" i="7"/>
  <c r="AK33" i="7"/>
  <c r="AJ33" i="7"/>
  <c r="AI33" i="7"/>
  <c r="AQ33" i="7" s="1"/>
  <c r="AH33" i="7"/>
  <c r="AP33" i="7" s="1"/>
  <c r="AE33" i="7"/>
  <c r="AD33" i="7"/>
  <c r="AC33" i="7"/>
  <c r="AB33" i="7"/>
  <c r="AA33" i="7"/>
  <c r="Z33" i="7"/>
  <c r="Y33" i="7"/>
  <c r="X33" i="7"/>
  <c r="AF33" i="7" s="1"/>
  <c r="W33" i="7"/>
  <c r="U33" i="7"/>
  <c r="T33" i="7"/>
  <c r="S33" i="7"/>
  <c r="R33" i="7"/>
  <c r="Q33" i="7"/>
  <c r="P33" i="7"/>
  <c r="O33" i="7"/>
  <c r="N33" i="7"/>
  <c r="V33" i="7" s="1"/>
  <c r="K33" i="7"/>
  <c r="J33" i="7"/>
  <c r="I33" i="7"/>
  <c r="H33" i="7"/>
  <c r="G33" i="7"/>
  <c r="F33" i="7"/>
  <c r="E33" i="7"/>
  <c r="M33" i="7" s="1"/>
  <c r="D33" i="7"/>
  <c r="L33" i="7" s="1"/>
  <c r="C33" i="7"/>
  <c r="B33" i="7"/>
  <c r="AO32" i="7"/>
  <c r="AN32" i="7"/>
  <c r="AM32" i="7"/>
  <c r="AL32" i="7"/>
  <c r="AK32" i="7"/>
  <c r="AJ32" i="7"/>
  <c r="AI32" i="7"/>
  <c r="AQ32" i="7" s="1"/>
  <c r="AH32" i="7"/>
  <c r="AP32" i="7" s="1"/>
  <c r="AE32" i="7"/>
  <c r="AD32" i="7"/>
  <c r="AC32" i="7"/>
  <c r="AB32" i="7"/>
  <c r="AA32" i="7"/>
  <c r="Z32" i="7"/>
  <c r="Y32" i="7"/>
  <c r="X32" i="7"/>
  <c r="W32" i="7"/>
  <c r="U32" i="7"/>
  <c r="T32" i="7"/>
  <c r="S32" i="7"/>
  <c r="R32" i="7"/>
  <c r="Q32" i="7"/>
  <c r="P32" i="7"/>
  <c r="O32" i="7"/>
  <c r="N32" i="7"/>
  <c r="V32" i="7" s="1"/>
  <c r="M32" i="7"/>
  <c r="K32" i="7"/>
  <c r="J32" i="7"/>
  <c r="J28" i="7" s="1"/>
  <c r="J19" i="7" s="1"/>
  <c r="I32" i="7"/>
  <c r="H32" i="7"/>
  <c r="G32" i="7"/>
  <c r="F32" i="7"/>
  <c r="E32" i="7"/>
  <c r="D32" i="7"/>
  <c r="C32" i="7"/>
  <c r="B32" i="7"/>
  <c r="AO31" i="7"/>
  <c r="AN31" i="7"/>
  <c r="AM31" i="7"/>
  <c r="AL31" i="7"/>
  <c r="AK31" i="7"/>
  <c r="AJ31" i="7"/>
  <c r="AI31" i="7"/>
  <c r="AQ31" i="7" s="1"/>
  <c r="AH31" i="7"/>
  <c r="AP31" i="7" s="1"/>
  <c r="AE31" i="7"/>
  <c r="AD31" i="7"/>
  <c r="AC31" i="7"/>
  <c r="AB31" i="7"/>
  <c r="AA31" i="7"/>
  <c r="Z31" i="7"/>
  <c r="Y31" i="7"/>
  <c r="AG31" i="7" s="1"/>
  <c r="X31" i="7"/>
  <c r="AF31" i="7" s="1"/>
  <c r="U31" i="7"/>
  <c r="T31" i="7"/>
  <c r="S31" i="7"/>
  <c r="R31" i="7"/>
  <c r="Q31" i="7"/>
  <c r="P31" i="7"/>
  <c r="O31" i="7"/>
  <c r="W31" i="7" s="1"/>
  <c r="N31" i="7"/>
  <c r="V31" i="7" s="1"/>
  <c r="K31" i="7"/>
  <c r="J31" i="7"/>
  <c r="I31" i="7"/>
  <c r="H31" i="7"/>
  <c r="G31" i="7"/>
  <c r="F31" i="7"/>
  <c r="E31" i="7"/>
  <c r="M31" i="7" s="1"/>
  <c r="D31" i="7"/>
  <c r="L31" i="7" s="1"/>
  <c r="C31" i="7"/>
  <c r="B31" i="7"/>
  <c r="A31" i="7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O30" i="7"/>
  <c r="AN30" i="7"/>
  <c r="AM30" i="7"/>
  <c r="AL30" i="7"/>
  <c r="AK30" i="7"/>
  <c r="AJ30" i="7"/>
  <c r="AI30" i="7"/>
  <c r="AQ30" i="7" s="1"/>
  <c r="AH30" i="7"/>
  <c r="AE30" i="7"/>
  <c r="AD30" i="7"/>
  <c r="AC30" i="7"/>
  <c r="AB30" i="7"/>
  <c r="AA30" i="7"/>
  <c r="Z30" i="7"/>
  <c r="Y30" i="7"/>
  <c r="AG30" i="7" s="1"/>
  <c r="X30" i="7"/>
  <c r="AF30" i="7" s="1"/>
  <c r="W30" i="7"/>
  <c r="U30" i="7"/>
  <c r="T30" i="7"/>
  <c r="S30" i="7"/>
  <c r="R30" i="7"/>
  <c r="Q30" i="7"/>
  <c r="P30" i="7"/>
  <c r="O30" i="7"/>
  <c r="N30" i="7"/>
  <c r="V30" i="7" s="1"/>
  <c r="K30" i="7"/>
  <c r="J30" i="7"/>
  <c r="I30" i="7"/>
  <c r="H30" i="7"/>
  <c r="H28" i="7" s="1"/>
  <c r="H19" i="7" s="1"/>
  <c r="G30" i="7"/>
  <c r="F30" i="7"/>
  <c r="E30" i="7"/>
  <c r="M30" i="7" s="1"/>
  <c r="D30" i="7"/>
  <c r="D28" i="7" s="1"/>
  <c r="C30" i="7"/>
  <c r="B30" i="7"/>
  <c r="A30" i="7"/>
  <c r="AQ29" i="7"/>
  <c r="AO29" i="7"/>
  <c r="AN29" i="7"/>
  <c r="AM29" i="7"/>
  <c r="AL29" i="7"/>
  <c r="AL28" i="7" s="1"/>
  <c r="AL19" i="7" s="1"/>
  <c r="AL18" i="7" s="1"/>
  <c r="AK29" i="7"/>
  <c r="AJ29" i="7"/>
  <c r="AI29" i="7"/>
  <c r="AH29" i="7"/>
  <c r="AP29" i="7" s="1"/>
  <c r="AE29" i="7"/>
  <c r="AD29" i="7"/>
  <c r="AC29" i="7"/>
  <c r="AB29" i="7"/>
  <c r="AA29" i="7"/>
  <c r="Z29" i="7"/>
  <c r="Z28" i="7" s="1"/>
  <c r="Z19" i="7" s="1"/>
  <c r="Z18" i="7" s="1"/>
  <c r="Y29" i="7"/>
  <c r="AG29" i="7" s="1"/>
  <c r="X29" i="7"/>
  <c r="AF29" i="7" s="1"/>
  <c r="U29" i="7"/>
  <c r="T29" i="7"/>
  <c r="T28" i="7" s="1"/>
  <c r="S29" i="7"/>
  <c r="R29" i="7"/>
  <c r="Q29" i="7"/>
  <c r="P29" i="7"/>
  <c r="P28" i="7" s="1"/>
  <c r="P19" i="7" s="1"/>
  <c r="O29" i="7"/>
  <c r="N29" i="7"/>
  <c r="K29" i="7"/>
  <c r="J29" i="7"/>
  <c r="I29" i="7"/>
  <c r="H29" i="7"/>
  <c r="G29" i="7"/>
  <c r="F29" i="7"/>
  <c r="E29" i="7"/>
  <c r="D29" i="7"/>
  <c r="L29" i="7" s="1"/>
  <c r="C29" i="7"/>
  <c r="B29" i="7"/>
  <c r="X28" i="7"/>
  <c r="X19" i="7" s="1"/>
  <c r="AQ26" i="7"/>
  <c r="AP26" i="7"/>
  <c r="AG26" i="7"/>
  <c r="AF26" i="7"/>
  <c r="W26" i="7"/>
  <c r="V26" i="7"/>
  <c r="M26" i="7"/>
  <c r="L26" i="7"/>
  <c r="AQ24" i="7"/>
  <c r="AP24" i="7"/>
  <c r="AG24" i="7"/>
  <c r="AF24" i="7"/>
  <c r="W24" i="7"/>
  <c r="V24" i="7"/>
  <c r="M24" i="7"/>
  <c r="L24" i="7"/>
  <c r="AQ22" i="7"/>
  <c r="AP22" i="7"/>
  <c r="AG22" i="7"/>
  <c r="AF22" i="7"/>
  <c r="W22" i="7"/>
  <c r="V22" i="7"/>
  <c r="M22" i="7"/>
  <c r="L22" i="7"/>
  <c r="AQ20" i="7"/>
  <c r="AP20" i="7"/>
  <c r="AO20" i="7"/>
  <c r="AN20" i="7"/>
  <c r="AM20" i="7"/>
  <c r="AL20" i="7"/>
  <c r="AK20" i="7"/>
  <c r="AJ20" i="7"/>
  <c r="AI20" i="7"/>
  <c r="AH20" i="7"/>
  <c r="AG20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AI233" i="6"/>
  <c r="AH233" i="6"/>
  <c r="AG233" i="6"/>
  <c r="AF233" i="6"/>
  <c r="AE233" i="6"/>
  <c r="AD233" i="6"/>
  <c r="AC233" i="6"/>
  <c r="AB233" i="6"/>
  <c r="AA233" i="6"/>
  <c r="V233" i="6"/>
  <c r="U233" i="6"/>
  <c r="T233" i="6"/>
  <c r="S233" i="6"/>
  <c r="R233" i="6"/>
  <c r="Q233" i="6"/>
  <c r="P233" i="6"/>
  <c r="O233" i="6"/>
  <c r="N233" i="6"/>
  <c r="M233" i="6"/>
  <c r="L233" i="6"/>
  <c r="K233" i="6"/>
  <c r="J233" i="6"/>
  <c r="I233" i="6"/>
  <c r="H233" i="6"/>
  <c r="G233" i="6"/>
  <c r="F233" i="6"/>
  <c r="E233" i="6"/>
  <c r="D233" i="6"/>
  <c r="C233" i="6"/>
  <c r="B233" i="6"/>
  <c r="AI232" i="6"/>
  <c r="AH232" i="6"/>
  <c r="AG232" i="6"/>
  <c r="AF232" i="6"/>
  <c r="AE232" i="6"/>
  <c r="AD232" i="6"/>
  <c r="AC232" i="6"/>
  <c r="AB232" i="6"/>
  <c r="AA232" i="6"/>
  <c r="V232" i="6"/>
  <c r="U232" i="6"/>
  <c r="T232" i="6"/>
  <c r="S232" i="6"/>
  <c r="R232" i="6"/>
  <c r="Q232" i="6"/>
  <c r="P232" i="6"/>
  <c r="O232" i="6"/>
  <c r="N232" i="6"/>
  <c r="M232" i="6"/>
  <c r="L232" i="6"/>
  <c r="K232" i="6"/>
  <c r="J232" i="6"/>
  <c r="I232" i="6"/>
  <c r="H232" i="6"/>
  <c r="G232" i="6"/>
  <c r="F232" i="6"/>
  <c r="E232" i="6"/>
  <c r="D232" i="6"/>
  <c r="C232" i="6"/>
  <c r="B232" i="6"/>
  <c r="AI231" i="6"/>
  <c r="AH231" i="6"/>
  <c r="AG231" i="6"/>
  <c r="AF231" i="6"/>
  <c r="AE231" i="6"/>
  <c r="AD231" i="6"/>
  <c r="AC231" i="6"/>
  <c r="AB231" i="6"/>
  <c r="AA231" i="6"/>
  <c r="V231" i="6"/>
  <c r="U231" i="6"/>
  <c r="T231" i="6"/>
  <c r="S231" i="6"/>
  <c r="R231" i="6"/>
  <c r="Q231" i="6"/>
  <c r="P231" i="6"/>
  <c r="O231" i="6"/>
  <c r="N231" i="6"/>
  <c r="M231" i="6"/>
  <c r="L231" i="6"/>
  <c r="K231" i="6"/>
  <c r="J231" i="6"/>
  <c r="I231" i="6"/>
  <c r="H231" i="6"/>
  <c r="G231" i="6"/>
  <c r="F231" i="6"/>
  <c r="E231" i="6"/>
  <c r="D231" i="6"/>
  <c r="C231" i="6"/>
  <c r="B231" i="6"/>
  <c r="AI230" i="6"/>
  <c r="AH230" i="6"/>
  <c r="AG230" i="6"/>
  <c r="AF230" i="6"/>
  <c r="AE230" i="6"/>
  <c r="AD230" i="6"/>
  <c r="AC230" i="6"/>
  <c r="AB230" i="6"/>
  <c r="AA230" i="6"/>
  <c r="V230" i="6"/>
  <c r="U230" i="6"/>
  <c r="T230" i="6"/>
  <c r="S230" i="6"/>
  <c r="R230" i="6"/>
  <c r="Q230" i="6"/>
  <c r="P230" i="6"/>
  <c r="O230" i="6"/>
  <c r="N230" i="6"/>
  <c r="M230" i="6"/>
  <c r="L230" i="6"/>
  <c r="K230" i="6"/>
  <c r="J230" i="6"/>
  <c r="I230" i="6"/>
  <c r="H230" i="6"/>
  <c r="G230" i="6"/>
  <c r="F230" i="6"/>
  <c r="E230" i="6"/>
  <c r="D230" i="6"/>
  <c r="C230" i="6"/>
  <c r="B230" i="6"/>
  <c r="AI229" i="6"/>
  <c r="AH229" i="6"/>
  <c r="AG229" i="6"/>
  <c r="AF229" i="6"/>
  <c r="AE229" i="6"/>
  <c r="AD229" i="6"/>
  <c r="AC229" i="6"/>
  <c r="AB229" i="6"/>
  <c r="AA229" i="6"/>
  <c r="V229" i="6"/>
  <c r="U229" i="6"/>
  <c r="T229" i="6"/>
  <c r="S229" i="6"/>
  <c r="R229" i="6"/>
  <c r="Q229" i="6"/>
  <c r="P229" i="6"/>
  <c r="O229" i="6"/>
  <c r="N229" i="6"/>
  <c r="M229" i="6"/>
  <c r="L229" i="6"/>
  <c r="K229" i="6"/>
  <c r="J229" i="6"/>
  <c r="I229" i="6"/>
  <c r="H229" i="6"/>
  <c r="G229" i="6"/>
  <c r="F229" i="6"/>
  <c r="E229" i="6"/>
  <c r="D229" i="6"/>
  <c r="C229" i="6"/>
  <c r="B229" i="6"/>
  <c r="AI228" i="6"/>
  <c r="AH228" i="6"/>
  <c r="AG228" i="6"/>
  <c r="AF228" i="6"/>
  <c r="AE228" i="6"/>
  <c r="AD228" i="6"/>
  <c r="AC228" i="6"/>
  <c r="AB228" i="6"/>
  <c r="AA228" i="6"/>
  <c r="V228" i="6"/>
  <c r="U228" i="6"/>
  <c r="T228" i="6"/>
  <c r="S228" i="6"/>
  <c r="R228" i="6"/>
  <c r="Q228" i="6"/>
  <c r="P228" i="6"/>
  <c r="O228" i="6"/>
  <c r="N228" i="6"/>
  <c r="M228" i="6"/>
  <c r="L228" i="6"/>
  <c r="K228" i="6"/>
  <c r="J228" i="6"/>
  <c r="I228" i="6"/>
  <c r="H228" i="6"/>
  <c r="G228" i="6"/>
  <c r="F228" i="6"/>
  <c r="E228" i="6"/>
  <c r="D228" i="6"/>
  <c r="C228" i="6"/>
  <c r="B228" i="6"/>
  <c r="AI227" i="6"/>
  <c r="AH227" i="6"/>
  <c r="AG227" i="6"/>
  <c r="AF227" i="6"/>
  <c r="AE227" i="6"/>
  <c r="AD227" i="6"/>
  <c r="AC227" i="6"/>
  <c r="AB227" i="6"/>
  <c r="AA227" i="6"/>
  <c r="V227" i="6"/>
  <c r="U227" i="6"/>
  <c r="T227" i="6"/>
  <c r="S227" i="6"/>
  <c r="R227" i="6"/>
  <c r="Q227" i="6"/>
  <c r="P227" i="6"/>
  <c r="O227" i="6"/>
  <c r="N227" i="6"/>
  <c r="M227" i="6"/>
  <c r="L227" i="6"/>
  <c r="K227" i="6"/>
  <c r="J227" i="6"/>
  <c r="I227" i="6"/>
  <c r="H227" i="6"/>
  <c r="G227" i="6"/>
  <c r="F227" i="6"/>
  <c r="E227" i="6"/>
  <c r="D227" i="6"/>
  <c r="C227" i="6"/>
  <c r="B227" i="6"/>
  <c r="AI226" i="6"/>
  <c r="AH226" i="6"/>
  <c r="AG226" i="6"/>
  <c r="AF226" i="6"/>
  <c r="AE226" i="6"/>
  <c r="AD226" i="6"/>
  <c r="AC226" i="6"/>
  <c r="AB226" i="6"/>
  <c r="AA226" i="6"/>
  <c r="V226" i="6"/>
  <c r="U226" i="6"/>
  <c r="T226" i="6"/>
  <c r="S226" i="6"/>
  <c r="R226" i="6"/>
  <c r="Q226" i="6"/>
  <c r="P226" i="6"/>
  <c r="O226" i="6"/>
  <c r="N226" i="6"/>
  <c r="M226" i="6"/>
  <c r="L226" i="6"/>
  <c r="K226" i="6"/>
  <c r="J226" i="6"/>
  <c r="I226" i="6"/>
  <c r="H226" i="6"/>
  <c r="G226" i="6"/>
  <c r="F226" i="6"/>
  <c r="E226" i="6"/>
  <c r="D226" i="6"/>
  <c r="C226" i="6"/>
  <c r="B226" i="6"/>
  <c r="AI225" i="6"/>
  <c r="AH225" i="6"/>
  <c r="AG225" i="6"/>
  <c r="AF225" i="6"/>
  <c r="AE225" i="6"/>
  <c r="AD225" i="6"/>
  <c r="AC225" i="6"/>
  <c r="AB225" i="6"/>
  <c r="AA225" i="6"/>
  <c r="V225" i="6"/>
  <c r="U225" i="6"/>
  <c r="T225" i="6"/>
  <c r="S225" i="6"/>
  <c r="R225" i="6"/>
  <c r="Q225" i="6"/>
  <c r="P225" i="6"/>
  <c r="O225" i="6"/>
  <c r="N225" i="6"/>
  <c r="M225" i="6"/>
  <c r="L225" i="6"/>
  <c r="K225" i="6"/>
  <c r="J225" i="6"/>
  <c r="I225" i="6"/>
  <c r="H225" i="6"/>
  <c r="G225" i="6"/>
  <c r="F225" i="6"/>
  <c r="E225" i="6"/>
  <c r="D225" i="6"/>
  <c r="C225" i="6"/>
  <c r="B225" i="6"/>
  <c r="AI224" i="6"/>
  <c r="AH224" i="6"/>
  <c r="AG224" i="6"/>
  <c r="AF224" i="6"/>
  <c r="AE224" i="6"/>
  <c r="AD224" i="6"/>
  <c r="AC224" i="6"/>
  <c r="AB224" i="6"/>
  <c r="AA224" i="6"/>
  <c r="V224" i="6"/>
  <c r="U224" i="6"/>
  <c r="T224" i="6"/>
  <c r="S224" i="6"/>
  <c r="R224" i="6"/>
  <c r="Q224" i="6"/>
  <c r="P224" i="6"/>
  <c r="O224" i="6"/>
  <c r="N224" i="6"/>
  <c r="M224" i="6"/>
  <c r="L224" i="6"/>
  <c r="K224" i="6"/>
  <c r="J224" i="6"/>
  <c r="I224" i="6"/>
  <c r="H224" i="6"/>
  <c r="G224" i="6"/>
  <c r="F224" i="6"/>
  <c r="E224" i="6"/>
  <c r="D224" i="6"/>
  <c r="C224" i="6"/>
  <c r="B224" i="6"/>
  <c r="AI223" i="6"/>
  <c r="AH223" i="6"/>
  <c r="AG223" i="6"/>
  <c r="AF223" i="6"/>
  <c r="AE223" i="6"/>
  <c r="AD223" i="6"/>
  <c r="AC223" i="6"/>
  <c r="AB223" i="6"/>
  <c r="AA223" i="6"/>
  <c r="V223" i="6"/>
  <c r="U223" i="6"/>
  <c r="T223" i="6"/>
  <c r="S223" i="6"/>
  <c r="R223" i="6"/>
  <c r="Q223" i="6"/>
  <c r="P223" i="6"/>
  <c r="O223" i="6"/>
  <c r="N223" i="6"/>
  <c r="M223" i="6"/>
  <c r="L223" i="6"/>
  <c r="K223" i="6"/>
  <c r="J223" i="6"/>
  <c r="I223" i="6"/>
  <c r="H223" i="6"/>
  <c r="G223" i="6"/>
  <c r="F223" i="6"/>
  <c r="E223" i="6"/>
  <c r="D223" i="6"/>
  <c r="C223" i="6"/>
  <c r="B223" i="6"/>
  <c r="AI222" i="6"/>
  <c r="AH222" i="6"/>
  <c r="AG222" i="6"/>
  <c r="AF222" i="6"/>
  <c r="AE222" i="6"/>
  <c r="AD222" i="6"/>
  <c r="AC222" i="6"/>
  <c r="AB222" i="6"/>
  <c r="AA222" i="6"/>
  <c r="V222" i="6"/>
  <c r="U222" i="6"/>
  <c r="T222" i="6"/>
  <c r="S222" i="6"/>
  <c r="R222" i="6"/>
  <c r="Q222" i="6"/>
  <c r="P222" i="6"/>
  <c r="O222" i="6"/>
  <c r="N222" i="6"/>
  <c r="M222" i="6"/>
  <c r="L222" i="6"/>
  <c r="K222" i="6"/>
  <c r="J222" i="6"/>
  <c r="I222" i="6"/>
  <c r="H222" i="6"/>
  <c r="G222" i="6"/>
  <c r="F222" i="6"/>
  <c r="E222" i="6"/>
  <c r="D222" i="6"/>
  <c r="C222" i="6"/>
  <c r="B222" i="6"/>
  <c r="AI221" i="6"/>
  <c r="AH221" i="6"/>
  <c r="AG221" i="6"/>
  <c r="AF221" i="6"/>
  <c r="AE221" i="6"/>
  <c r="AD221" i="6"/>
  <c r="AC221" i="6"/>
  <c r="AB221" i="6"/>
  <c r="AA221" i="6"/>
  <c r="V221" i="6"/>
  <c r="U221" i="6"/>
  <c r="T221" i="6"/>
  <c r="S221" i="6"/>
  <c r="R221" i="6"/>
  <c r="Q221" i="6"/>
  <c r="P221" i="6"/>
  <c r="O221" i="6"/>
  <c r="N221" i="6"/>
  <c r="M221" i="6"/>
  <c r="L221" i="6"/>
  <c r="K221" i="6"/>
  <c r="J221" i="6"/>
  <c r="I221" i="6"/>
  <c r="H221" i="6"/>
  <c r="G221" i="6"/>
  <c r="F221" i="6"/>
  <c r="E221" i="6"/>
  <c r="D221" i="6"/>
  <c r="C221" i="6"/>
  <c r="B221" i="6"/>
  <c r="AI220" i="6"/>
  <c r="AH220" i="6"/>
  <c r="AG220" i="6"/>
  <c r="AF220" i="6"/>
  <c r="AE220" i="6"/>
  <c r="AD220" i="6"/>
  <c r="AC220" i="6"/>
  <c r="AB220" i="6"/>
  <c r="AA220" i="6"/>
  <c r="V220" i="6"/>
  <c r="U220" i="6"/>
  <c r="T220" i="6"/>
  <c r="S220" i="6"/>
  <c r="R220" i="6"/>
  <c r="Q220" i="6"/>
  <c r="P220" i="6"/>
  <c r="O220" i="6"/>
  <c r="N220" i="6"/>
  <c r="M220" i="6"/>
  <c r="L220" i="6"/>
  <c r="K220" i="6"/>
  <c r="J220" i="6"/>
  <c r="I220" i="6"/>
  <c r="H220" i="6"/>
  <c r="G220" i="6"/>
  <c r="F220" i="6"/>
  <c r="E220" i="6"/>
  <c r="D220" i="6"/>
  <c r="C220" i="6"/>
  <c r="B220" i="6"/>
  <c r="AI219" i="6"/>
  <c r="AH219" i="6"/>
  <c r="AG219" i="6"/>
  <c r="AF219" i="6"/>
  <c r="AE219" i="6"/>
  <c r="AD219" i="6"/>
  <c r="AC219" i="6"/>
  <c r="AB219" i="6"/>
  <c r="AA219" i="6"/>
  <c r="V219" i="6"/>
  <c r="U219" i="6"/>
  <c r="T219" i="6"/>
  <c r="S219" i="6"/>
  <c r="R219" i="6"/>
  <c r="Q219" i="6"/>
  <c r="P219" i="6"/>
  <c r="O219" i="6"/>
  <c r="N219" i="6"/>
  <c r="M219" i="6"/>
  <c r="L219" i="6"/>
  <c r="K219" i="6"/>
  <c r="J219" i="6"/>
  <c r="I219" i="6"/>
  <c r="H219" i="6"/>
  <c r="G219" i="6"/>
  <c r="F219" i="6"/>
  <c r="E219" i="6"/>
  <c r="D219" i="6"/>
  <c r="C219" i="6"/>
  <c r="B219" i="6"/>
  <c r="AI218" i="6"/>
  <c r="AH218" i="6"/>
  <c r="AG218" i="6"/>
  <c r="AF218" i="6"/>
  <c r="AE218" i="6"/>
  <c r="AD218" i="6"/>
  <c r="AC218" i="6"/>
  <c r="AB218" i="6"/>
  <c r="AA218" i="6"/>
  <c r="V218" i="6"/>
  <c r="U218" i="6"/>
  <c r="T218" i="6"/>
  <c r="S218" i="6"/>
  <c r="R218" i="6"/>
  <c r="Q218" i="6"/>
  <c r="P218" i="6"/>
  <c r="O218" i="6"/>
  <c r="N218" i="6"/>
  <c r="M218" i="6"/>
  <c r="L218" i="6"/>
  <c r="K218" i="6"/>
  <c r="J218" i="6"/>
  <c r="I218" i="6"/>
  <c r="H218" i="6"/>
  <c r="G218" i="6"/>
  <c r="F218" i="6"/>
  <c r="E218" i="6"/>
  <c r="D218" i="6"/>
  <c r="C218" i="6"/>
  <c r="B218" i="6"/>
  <c r="AI217" i="6"/>
  <c r="AH217" i="6"/>
  <c r="AG217" i="6"/>
  <c r="AF217" i="6"/>
  <c r="AE217" i="6"/>
  <c r="AD217" i="6"/>
  <c r="AC217" i="6"/>
  <c r="AB217" i="6"/>
  <c r="AA217" i="6"/>
  <c r="V217" i="6"/>
  <c r="U217" i="6"/>
  <c r="T217" i="6"/>
  <c r="S217" i="6"/>
  <c r="R217" i="6"/>
  <c r="Q217" i="6"/>
  <c r="P217" i="6"/>
  <c r="O217" i="6"/>
  <c r="N217" i="6"/>
  <c r="M217" i="6"/>
  <c r="L217" i="6"/>
  <c r="K217" i="6"/>
  <c r="J217" i="6"/>
  <c r="I217" i="6"/>
  <c r="H217" i="6"/>
  <c r="G217" i="6"/>
  <c r="F217" i="6"/>
  <c r="E217" i="6"/>
  <c r="D217" i="6"/>
  <c r="C217" i="6"/>
  <c r="B217" i="6"/>
  <c r="AI216" i="6"/>
  <c r="AH216" i="6"/>
  <c r="AG216" i="6"/>
  <c r="AF216" i="6"/>
  <c r="AE216" i="6"/>
  <c r="AD216" i="6"/>
  <c r="AC216" i="6"/>
  <c r="AB216" i="6"/>
  <c r="AA216" i="6"/>
  <c r="V216" i="6"/>
  <c r="U216" i="6"/>
  <c r="T216" i="6"/>
  <c r="S216" i="6"/>
  <c r="R216" i="6"/>
  <c r="Q216" i="6"/>
  <c r="P216" i="6"/>
  <c r="O216" i="6"/>
  <c r="N216" i="6"/>
  <c r="M216" i="6"/>
  <c r="L216" i="6"/>
  <c r="K216" i="6"/>
  <c r="J216" i="6"/>
  <c r="I216" i="6"/>
  <c r="H216" i="6"/>
  <c r="G216" i="6"/>
  <c r="F216" i="6"/>
  <c r="E216" i="6"/>
  <c r="D216" i="6"/>
  <c r="C216" i="6"/>
  <c r="B216" i="6"/>
  <c r="AI215" i="6"/>
  <c r="AH215" i="6"/>
  <c r="AG215" i="6"/>
  <c r="AF215" i="6"/>
  <c r="AE215" i="6"/>
  <c r="AD215" i="6"/>
  <c r="AC215" i="6"/>
  <c r="AB215" i="6"/>
  <c r="AA215" i="6"/>
  <c r="V215" i="6"/>
  <c r="U215" i="6"/>
  <c r="T215" i="6"/>
  <c r="S215" i="6"/>
  <c r="R215" i="6"/>
  <c r="Q215" i="6"/>
  <c r="P215" i="6"/>
  <c r="O215" i="6"/>
  <c r="N215" i="6"/>
  <c r="M215" i="6"/>
  <c r="L215" i="6"/>
  <c r="K215" i="6"/>
  <c r="J215" i="6"/>
  <c r="I215" i="6"/>
  <c r="H215" i="6"/>
  <c r="G215" i="6"/>
  <c r="F215" i="6"/>
  <c r="E215" i="6"/>
  <c r="D215" i="6"/>
  <c r="C215" i="6"/>
  <c r="B215" i="6"/>
  <c r="AI214" i="6"/>
  <c r="AH214" i="6"/>
  <c r="AG214" i="6"/>
  <c r="AF214" i="6"/>
  <c r="AE214" i="6"/>
  <c r="AD214" i="6"/>
  <c r="AC214" i="6"/>
  <c r="AB214" i="6"/>
  <c r="AA214" i="6"/>
  <c r="V214" i="6"/>
  <c r="U214" i="6"/>
  <c r="T214" i="6"/>
  <c r="S214" i="6"/>
  <c r="R214" i="6"/>
  <c r="Q214" i="6"/>
  <c r="P214" i="6"/>
  <c r="O214" i="6"/>
  <c r="N214" i="6"/>
  <c r="M214" i="6"/>
  <c r="L214" i="6"/>
  <c r="K214" i="6"/>
  <c r="J214" i="6"/>
  <c r="I214" i="6"/>
  <c r="H214" i="6"/>
  <c r="G214" i="6"/>
  <c r="F214" i="6"/>
  <c r="E214" i="6"/>
  <c r="D214" i="6"/>
  <c r="C214" i="6"/>
  <c r="B214" i="6"/>
  <c r="AI213" i="6"/>
  <c r="AH213" i="6"/>
  <c r="AG213" i="6"/>
  <c r="AF213" i="6"/>
  <c r="AE213" i="6"/>
  <c r="AD213" i="6"/>
  <c r="AC213" i="6"/>
  <c r="AB213" i="6"/>
  <c r="AA213" i="6"/>
  <c r="V213" i="6"/>
  <c r="U213" i="6"/>
  <c r="T213" i="6"/>
  <c r="S213" i="6"/>
  <c r="R213" i="6"/>
  <c r="Q213" i="6"/>
  <c r="P213" i="6"/>
  <c r="O213" i="6"/>
  <c r="N213" i="6"/>
  <c r="M213" i="6"/>
  <c r="L213" i="6"/>
  <c r="K213" i="6"/>
  <c r="J213" i="6"/>
  <c r="I213" i="6"/>
  <c r="H213" i="6"/>
  <c r="G213" i="6"/>
  <c r="F213" i="6"/>
  <c r="E213" i="6"/>
  <c r="D213" i="6"/>
  <c r="C213" i="6"/>
  <c r="B213" i="6"/>
  <c r="AI212" i="6"/>
  <c r="AH212" i="6"/>
  <c r="AG212" i="6"/>
  <c r="AF212" i="6"/>
  <c r="AE212" i="6"/>
  <c r="AD212" i="6"/>
  <c r="AC212" i="6"/>
  <c r="AB212" i="6"/>
  <c r="AA212" i="6"/>
  <c r="V212" i="6"/>
  <c r="U212" i="6"/>
  <c r="T212" i="6"/>
  <c r="S212" i="6"/>
  <c r="R212" i="6"/>
  <c r="Q212" i="6"/>
  <c r="P212" i="6"/>
  <c r="O212" i="6"/>
  <c r="N212" i="6"/>
  <c r="M212" i="6"/>
  <c r="L212" i="6"/>
  <c r="K212" i="6"/>
  <c r="J212" i="6"/>
  <c r="I212" i="6"/>
  <c r="H212" i="6"/>
  <c r="G212" i="6"/>
  <c r="F212" i="6"/>
  <c r="E212" i="6"/>
  <c r="D212" i="6"/>
  <c r="C212" i="6"/>
  <c r="B212" i="6"/>
  <c r="AI211" i="6"/>
  <c r="AH211" i="6"/>
  <c r="AG211" i="6"/>
  <c r="AF211" i="6"/>
  <c r="AE211" i="6"/>
  <c r="AD211" i="6"/>
  <c r="AC211" i="6"/>
  <c r="AB211" i="6"/>
  <c r="AA211" i="6"/>
  <c r="V211" i="6"/>
  <c r="U211" i="6"/>
  <c r="T211" i="6"/>
  <c r="S211" i="6"/>
  <c r="R211" i="6"/>
  <c r="Q211" i="6"/>
  <c r="P211" i="6"/>
  <c r="O211" i="6"/>
  <c r="N211" i="6"/>
  <c r="M211" i="6"/>
  <c r="L211" i="6"/>
  <c r="K211" i="6"/>
  <c r="J211" i="6"/>
  <c r="I211" i="6"/>
  <c r="H211" i="6"/>
  <c r="G211" i="6"/>
  <c r="F211" i="6"/>
  <c r="E211" i="6"/>
  <c r="D211" i="6"/>
  <c r="C211" i="6"/>
  <c r="B211" i="6"/>
  <c r="AI210" i="6"/>
  <c r="AH210" i="6"/>
  <c r="AG210" i="6"/>
  <c r="AF210" i="6"/>
  <c r="AE210" i="6"/>
  <c r="AD210" i="6"/>
  <c r="AC210" i="6"/>
  <c r="AB210" i="6"/>
  <c r="AA210" i="6"/>
  <c r="V210" i="6"/>
  <c r="U210" i="6"/>
  <c r="T210" i="6"/>
  <c r="S210" i="6"/>
  <c r="R210" i="6"/>
  <c r="Q210" i="6"/>
  <c r="P210" i="6"/>
  <c r="O210" i="6"/>
  <c r="N210" i="6"/>
  <c r="M210" i="6"/>
  <c r="L210" i="6"/>
  <c r="K210" i="6"/>
  <c r="J210" i="6"/>
  <c r="I210" i="6"/>
  <c r="H210" i="6"/>
  <c r="G210" i="6"/>
  <c r="F210" i="6"/>
  <c r="E210" i="6"/>
  <c r="D210" i="6"/>
  <c r="C210" i="6"/>
  <c r="B210" i="6"/>
  <c r="AI209" i="6"/>
  <c r="AH209" i="6"/>
  <c r="AG209" i="6"/>
  <c r="AF209" i="6"/>
  <c r="AE209" i="6"/>
  <c r="AD209" i="6"/>
  <c r="AC209" i="6"/>
  <c r="AB209" i="6"/>
  <c r="AA209" i="6"/>
  <c r="V209" i="6"/>
  <c r="U209" i="6"/>
  <c r="T209" i="6"/>
  <c r="S209" i="6"/>
  <c r="R209" i="6"/>
  <c r="Q209" i="6"/>
  <c r="P209" i="6"/>
  <c r="O209" i="6"/>
  <c r="N209" i="6"/>
  <c r="M209" i="6"/>
  <c r="L209" i="6"/>
  <c r="K209" i="6"/>
  <c r="J209" i="6"/>
  <c r="I209" i="6"/>
  <c r="H209" i="6"/>
  <c r="G209" i="6"/>
  <c r="F209" i="6"/>
  <c r="E209" i="6"/>
  <c r="D209" i="6"/>
  <c r="C209" i="6"/>
  <c r="B209" i="6"/>
  <c r="AI208" i="6"/>
  <c r="AH208" i="6"/>
  <c r="AG208" i="6"/>
  <c r="AF208" i="6"/>
  <c r="AE208" i="6"/>
  <c r="AD208" i="6"/>
  <c r="AC208" i="6"/>
  <c r="AB208" i="6"/>
  <c r="AA208" i="6"/>
  <c r="V208" i="6"/>
  <c r="U208" i="6"/>
  <c r="T208" i="6"/>
  <c r="S208" i="6"/>
  <c r="R208" i="6"/>
  <c r="Q208" i="6"/>
  <c r="P208" i="6"/>
  <c r="O208" i="6"/>
  <c r="N208" i="6"/>
  <c r="M208" i="6"/>
  <c r="L208" i="6"/>
  <c r="K208" i="6"/>
  <c r="J208" i="6"/>
  <c r="I208" i="6"/>
  <c r="H208" i="6"/>
  <c r="G208" i="6"/>
  <c r="F208" i="6"/>
  <c r="E208" i="6"/>
  <c r="D208" i="6"/>
  <c r="C208" i="6"/>
  <c r="B208" i="6"/>
  <c r="AI207" i="6"/>
  <c r="AH207" i="6"/>
  <c r="AG207" i="6"/>
  <c r="AF207" i="6"/>
  <c r="AE207" i="6"/>
  <c r="AD207" i="6"/>
  <c r="AC207" i="6"/>
  <c r="AB207" i="6"/>
  <c r="AA207" i="6"/>
  <c r="V207" i="6"/>
  <c r="U207" i="6"/>
  <c r="T207" i="6"/>
  <c r="S207" i="6"/>
  <c r="R207" i="6"/>
  <c r="Q207" i="6"/>
  <c r="P207" i="6"/>
  <c r="O207" i="6"/>
  <c r="N207" i="6"/>
  <c r="M207" i="6"/>
  <c r="L207" i="6"/>
  <c r="K207" i="6"/>
  <c r="J207" i="6"/>
  <c r="I207" i="6"/>
  <c r="H207" i="6"/>
  <c r="G207" i="6"/>
  <c r="F207" i="6"/>
  <c r="E207" i="6"/>
  <c r="D207" i="6"/>
  <c r="C207" i="6"/>
  <c r="B207" i="6"/>
  <c r="AI206" i="6"/>
  <c r="AH206" i="6"/>
  <c r="AG206" i="6"/>
  <c r="AF206" i="6"/>
  <c r="AE206" i="6"/>
  <c r="AD206" i="6"/>
  <c r="AC206" i="6"/>
  <c r="AB206" i="6"/>
  <c r="AA206" i="6"/>
  <c r="V206" i="6"/>
  <c r="U206" i="6"/>
  <c r="T206" i="6"/>
  <c r="S206" i="6"/>
  <c r="R206" i="6"/>
  <c r="Q206" i="6"/>
  <c r="P206" i="6"/>
  <c r="O206" i="6"/>
  <c r="N206" i="6"/>
  <c r="M206" i="6"/>
  <c r="L206" i="6"/>
  <c r="K206" i="6"/>
  <c r="J206" i="6"/>
  <c r="I206" i="6"/>
  <c r="H206" i="6"/>
  <c r="G206" i="6"/>
  <c r="F206" i="6"/>
  <c r="E206" i="6"/>
  <c r="D206" i="6"/>
  <c r="C206" i="6"/>
  <c r="B206" i="6"/>
  <c r="AI205" i="6"/>
  <c r="AH205" i="6"/>
  <c r="AG205" i="6"/>
  <c r="AF205" i="6"/>
  <c r="AE205" i="6"/>
  <c r="AD205" i="6"/>
  <c r="AC205" i="6"/>
  <c r="AB205" i="6"/>
  <c r="AA205" i="6"/>
  <c r="V205" i="6"/>
  <c r="U205" i="6"/>
  <c r="T205" i="6"/>
  <c r="S205" i="6"/>
  <c r="R205" i="6"/>
  <c r="Q205" i="6"/>
  <c r="P205" i="6"/>
  <c r="O205" i="6"/>
  <c r="N205" i="6"/>
  <c r="M205" i="6"/>
  <c r="L205" i="6"/>
  <c r="K205" i="6"/>
  <c r="J205" i="6"/>
  <c r="I205" i="6"/>
  <c r="H205" i="6"/>
  <c r="G205" i="6"/>
  <c r="F205" i="6"/>
  <c r="E205" i="6"/>
  <c r="D205" i="6"/>
  <c r="C205" i="6"/>
  <c r="B205" i="6"/>
  <c r="AI204" i="6"/>
  <c r="AH204" i="6"/>
  <c r="AG204" i="6"/>
  <c r="AF204" i="6"/>
  <c r="AE204" i="6"/>
  <c r="AD204" i="6"/>
  <c r="AC204" i="6"/>
  <c r="AB204" i="6"/>
  <c r="AA204" i="6"/>
  <c r="V204" i="6"/>
  <c r="U204" i="6"/>
  <c r="T204" i="6"/>
  <c r="S204" i="6"/>
  <c r="R204" i="6"/>
  <c r="Q204" i="6"/>
  <c r="P204" i="6"/>
  <c r="O204" i="6"/>
  <c r="N204" i="6"/>
  <c r="M204" i="6"/>
  <c r="L204" i="6"/>
  <c r="K204" i="6"/>
  <c r="J204" i="6"/>
  <c r="I204" i="6"/>
  <c r="H204" i="6"/>
  <c r="G204" i="6"/>
  <c r="F204" i="6"/>
  <c r="E204" i="6"/>
  <c r="D204" i="6"/>
  <c r="C204" i="6"/>
  <c r="B204" i="6"/>
  <c r="AI203" i="6"/>
  <c r="AH203" i="6"/>
  <c r="AG203" i="6"/>
  <c r="AF203" i="6"/>
  <c r="AE203" i="6"/>
  <c r="AD203" i="6"/>
  <c r="AC203" i="6"/>
  <c r="AB203" i="6"/>
  <c r="AA203" i="6"/>
  <c r="V203" i="6"/>
  <c r="U203" i="6"/>
  <c r="T203" i="6"/>
  <c r="S203" i="6"/>
  <c r="R203" i="6"/>
  <c r="Q203" i="6"/>
  <c r="P203" i="6"/>
  <c r="O203" i="6"/>
  <c r="N203" i="6"/>
  <c r="M203" i="6"/>
  <c r="L203" i="6"/>
  <c r="K203" i="6"/>
  <c r="J203" i="6"/>
  <c r="I203" i="6"/>
  <c r="H203" i="6"/>
  <c r="G203" i="6"/>
  <c r="F203" i="6"/>
  <c r="E203" i="6"/>
  <c r="D203" i="6"/>
  <c r="C203" i="6"/>
  <c r="B203" i="6"/>
  <c r="AI202" i="6"/>
  <c r="AH202" i="6"/>
  <c r="AG202" i="6"/>
  <c r="AF202" i="6"/>
  <c r="AE202" i="6"/>
  <c r="AD202" i="6"/>
  <c r="AC202" i="6"/>
  <c r="AB202" i="6"/>
  <c r="AA202" i="6"/>
  <c r="V202" i="6"/>
  <c r="U202" i="6"/>
  <c r="T202" i="6"/>
  <c r="S202" i="6"/>
  <c r="R202" i="6"/>
  <c r="Q202" i="6"/>
  <c r="P202" i="6"/>
  <c r="O202" i="6"/>
  <c r="N202" i="6"/>
  <c r="M202" i="6"/>
  <c r="L202" i="6"/>
  <c r="K202" i="6"/>
  <c r="J202" i="6"/>
  <c r="I202" i="6"/>
  <c r="H202" i="6"/>
  <c r="G202" i="6"/>
  <c r="F202" i="6"/>
  <c r="E202" i="6"/>
  <c r="D202" i="6"/>
  <c r="C202" i="6"/>
  <c r="B202" i="6"/>
  <c r="AI201" i="6"/>
  <c r="AH201" i="6"/>
  <c r="AG201" i="6"/>
  <c r="AF201" i="6"/>
  <c r="AE201" i="6"/>
  <c r="AD201" i="6"/>
  <c r="AC201" i="6"/>
  <c r="AB201" i="6"/>
  <c r="AA201" i="6"/>
  <c r="V201" i="6"/>
  <c r="U201" i="6"/>
  <c r="T201" i="6"/>
  <c r="S201" i="6"/>
  <c r="R201" i="6"/>
  <c r="Q201" i="6"/>
  <c r="P201" i="6"/>
  <c r="O201" i="6"/>
  <c r="N201" i="6"/>
  <c r="M201" i="6"/>
  <c r="L201" i="6"/>
  <c r="K201" i="6"/>
  <c r="J201" i="6"/>
  <c r="I201" i="6"/>
  <c r="H201" i="6"/>
  <c r="G201" i="6"/>
  <c r="F201" i="6"/>
  <c r="E201" i="6"/>
  <c r="D201" i="6"/>
  <c r="C201" i="6"/>
  <c r="B201" i="6"/>
  <c r="AI200" i="6"/>
  <c r="AH200" i="6"/>
  <c r="AG200" i="6"/>
  <c r="AF200" i="6"/>
  <c r="AE200" i="6"/>
  <c r="AD200" i="6"/>
  <c r="AC200" i="6"/>
  <c r="AB200" i="6"/>
  <c r="AA200" i="6"/>
  <c r="V200" i="6"/>
  <c r="U200" i="6"/>
  <c r="T200" i="6"/>
  <c r="S200" i="6"/>
  <c r="R200" i="6"/>
  <c r="Q200" i="6"/>
  <c r="P200" i="6"/>
  <c r="O200" i="6"/>
  <c r="N200" i="6"/>
  <c r="M200" i="6"/>
  <c r="L200" i="6"/>
  <c r="K200" i="6"/>
  <c r="J200" i="6"/>
  <c r="I200" i="6"/>
  <c r="H200" i="6"/>
  <c r="G200" i="6"/>
  <c r="F200" i="6"/>
  <c r="E200" i="6"/>
  <c r="D200" i="6"/>
  <c r="C200" i="6"/>
  <c r="B200" i="6"/>
  <c r="AI199" i="6"/>
  <c r="AH199" i="6"/>
  <c r="AG199" i="6"/>
  <c r="AF199" i="6"/>
  <c r="AE199" i="6"/>
  <c r="AD199" i="6"/>
  <c r="AC199" i="6"/>
  <c r="AB199" i="6"/>
  <c r="AA199" i="6"/>
  <c r="V199" i="6"/>
  <c r="U199" i="6"/>
  <c r="T199" i="6"/>
  <c r="S199" i="6"/>
  <c r="R199" i="6"/>
  <c r="Q199" i="6"/>
  <c r="P199" i="6"/>
  <c r="O199" i="6"/>
  <c r="N199" i="6"/>
  <c r="M199" i="6"/>
  <c r="L199" i="6"/>
  <c r="K199" i="6"/>
  <c r="J199" i="6"/>
  <c r="I199" i="6"/>
  <c r="H199" i="6"/>
  <c r="G199" i="6"/>
  <c r="F199" i="6"/>
  <c r="E199" i="6"/>
  <c r="D199" i="6"/>
  <c r="C199" i="6"/>
  <c r="B199" i="6"/>
  <c r="AI198" i="6"/>
  <c r="AH198" i="6"/>
  <c r="AG198" i="6"/>
  <c r="AF198" i="6"/>
  <c r="AE198" i="6"/>
  <c r="AD198" i="6"/>
  <c r="AC198" i="6"/>
  <c r="AB198" i="6"/>
  <c r="AA198" i="6"/>
  <c r="V198" i="6"/>
  <c r="U198" i="6"/>
  <c r="T198" i="6"/>
  <c r="S198" i="6"/>
  <c r="R198" i="6"/>
  <c r="Q198" i="6"/>
  <c r="P198" i="6"/>
  <c r="O198" i="6"/>
  <c r="N198" i="6"/>
  <c r="M198" i="6"/>
  <c r="L198" i="6"/>
  <c r="K198" i="6"/>
  <c r="J198" i="6"/>
  <c r="I198" i="6"/>
  <c r="H198" i="6"/>
  <c r="G198" i="6"/>
  <c r="F198" i="6"/>
  <c r="E198" i="6"/>
  <c r="D198" i="6"/>
  <c r="C198" i="6"/>
  <c r="B198" i="6"/>
  <c r="AI197" i="6"/>
  <c r="AH197" i="6"/>
  <c r="AG197" i="6"/>
  <c r="AF197" i="6"/>
  <c r="AE197" i="6"/>
  <c r="AD197" i="6"/>
  <c r="AC197" i="6"/>
  <c r="AB197" i="6"/>
  <c r="AA197" i="6"/>
  <c r="V197" i="6"/>
  <c r="U197" i="6"/>
  <c r="T197" i="6"/>
  <c r="S197" i="6"/>
  <c r="R197" i="6"/>
  <c r="Q197" i="6"/>
  <c r="P197" i="6"/>
  <c r="O197" i="6"/>
  <c r="N197" i="6"/>
  <c r="M197" i="6"/>
  <c r="L197" i="6"/>
  <c r="K197" i="6"/>
  <c r="J197" i="6"/>
  <c r="I197" i="6"/>
  <c r="H197" i="6"/>
  <c r="G197" i="6"/>
  <c r="F197" i="6"/>
  <c r="E197" i="6"/>
  <c r="D197" i="6"/>
  <c r="C197" i="6"/>
  <c r="B197" i="6"/>
  <c r="AI196" i="6"/>
  <c r="AH196" i="6"/>
  <c r="AG196" i="6"/>
  <c r="AF196" i="6"/>
  <c r="AE196" i="6"/>
  <c r="AD196" i="6"/>
  <c r="AC196" i="6"/>
  <c r="AB196" i="6"/>
  <c r="AA196" i="6"/>
  <c r="V196" i="6"/>
  <c r="U196" i="6"/>
  <c r="T196" i="6"/>
  <c r="S196" i="6"/>
  <c r="R196" i="6"/>
  <c r="Q196" i="6"/>
  <c r="P196" i="6"/>
  <c r="O196" i="6"/>
  <c r="N196" i="6"/>
  <c r="M196" i="6"/>
  <c r="L196" i="6"/>
  <c r="K196" i="6"/>
  <c r="J196" i="6"/>
  <c r="I196" i="6"/>
  <c r="H196" i="6"/>
  <c r="G196" i="6"/>
  <c r="F196" i="6"/>
  <c r="E196" i="6"/>
  <c r="D196" i="6"/>
  <c r="C196" i="6"/>
  <c r="B196" i="6"/>
  <c r="AI195" i="6"/>
  <c r="AH195" i="6"/>
  <c r="AG195" i="6"/>
  <c r="AF195" i="6"/>
  <c r="AE195" i="6"/>
  <c r="AD195" i="6"/>
  <c r="AC195" i="6"/>
  <c r="AB195" i="6"/>
  <c r="AA195" i="6"/>
  <c r="V195" i="6"/>
  <c r="U195" i="6"/>
  <c r="T195" i="6"/>
  <c r="S195" i="6"/>
  <c r="R195" i="6"/>
  <c r="Q195" i="6"/>
  <c r="P195" i="6"/>
  <c r="O195" i="6"/>
  <c r="N195" i="6"/>
  <c r="M195" i="6"/>
  <c r="L195" i="6"/>
  <c r="K195" i="6"/>
  <c r="J195" i="6"/>
  <c r="I195" i="6"/>
  <c r="H195" i="6"/>
  <c r="G195" i="6"/>
  <c r="F195" i="6"/>
  <c r="E195" i="6"/>
  <c r="D195" i="6"/>
  <c r="C195" i="6"/>
  <c r="B195" i="6"/>
  <c r="AI194" i="6"/>
  <c r="AH194" i="6"/>
  <c r="AG194" i="6"/>
  <c r="AF194" i="6"/>
  <c r="AE194" i="6"/>
  <c r="AD194" i="6"/>
  <c r="AC194" i="6"/>
  <c r="AB194" i="6"/>
  <c r="AA194" i="6"/>
  <c r="V194" i="6"/>
  <c r="U194" i="6"/>
  <c r="T194" i="6"/>
  <c r="S194" i="6"/>
  <c r="R194" i="6"/>
  <c r="Q194" i="6"/>
  <c r="P194" i="6"/>
  <c r="O194" i="6"/>
  <c r="N194" i="6"/>
  <c r="M194" i="6"/>
  <c r="L194" i="6"/>
  <c r="K194" i="6"/>
  <c r="J194" i="6"/>
  <c r="I194" i="6"/>
  <c r="H194" i="6"/>
  <c r="G194" i="6"/>
  <c r="F194" i="6"/>
  <c r="E194" i="6"/>
  <c r="D194" i="6"/>
  <c r="C194" i="6"/>
  <c r="B194" i="6"/>
  <c r="AI193" i="6"/>
  <c r="AH193" i="6"/>
  <c r="AG193" i="6"/>
  <c r="AF193" i="6"/>
  <c r="AE193" i="6"/>
  <c r="AD193" i="6"/>
  <c r="AC193" i="6"/>
  <c r="AB193" i="6"/>
  <c r="AA193" i="6"/>
  <c r="V193" i="6"/>
  <c r="U193" i="6"/>
  <c r="T193" i="6"/>
  <c r="S193" i="6"/>
  <c r="R193" i="6"/>
  <c r="Q193" i="6"/>
  <c r="P193" i="6"/>
  <c r="O193" i="6"/>
  <c r="N193" i="6"/>
  <c r="M193" i="6"/>
  <c r="L193" i="6"/>
  <c r="K193" i="6"/>
  <c r="J193" i="6"/>
  <c r="I193" i="6"/>
  <c r="H193" i="6"/>
  <c r="G193" i="6"/>
  <c r="F193" i="6"/>
  <c r="E193" i="6"/>
  <c r="D193" i="6"/>
  <c r="C193" i="6"/>
  <c r="B193" i="6"/>
  <c r="AI192" i="6"/>
  <c r="AH192" i="6"/>
  <c r="AG192" i="6"/>
  <c r="AF192" i="6"/>
  <c r="AE192" i="6"/>
  <c r="AD192" i="6"/>
  <c r="AC192" i="6"/>
  <c r="AB192" i="6"/>
  <c r="AA192" i="6"/>
  <c r="V192" i="6"/>
  <c r="U192" i="6"/>
  <c r="T192" i="6"/>
  <c r="S192" i="6"/>
  <c r="R192" i="6"/>
  <c r="Q192" i="6"/>
  <c r="P192" i="6"/>
  <c r="O192" i="6"/>
  <c r="N192" i="6"/>
  <c r="M192" i="6"/>
  <c r="L192" i="6"/>
  <c r="K192" i="6"/>
  <c r="J192" i="6"/>
  <c r="I192" i="6"/>
  <c r="H192" i="6"/>
  <c r="G192" i="6"/>
  <c r="F192" i="6"/>
  <c r="E192" i="6"/>
  <c r="D192" i="6"/>
  <c r="C192" i="6"/>
  <c r="B192" i="6"/>
  <c r="AI191" i="6"/>
  <c r="AH191" i="6"/>
  <c r="AG191" i="6"/>
  <c r="AF191" i="6"/>
  <c r="AE191" i="6"/>
  <c r="AD191" i="6"/>
  <c r="AC191" i="6"/>
  <c r="AB191" i="6"/>
  <c r="AA191" i="6"/>
  <c r="V191" i="6"/>
  <c r="U191" i="6"/>
  <c r="T191" i="6"/>
  <c r="S191" i="6"/>
  <c r="R191" i="6"/>
  <c r="Q191" i="6"/>
  <c r="P191" i="6"/>
  <c r="O191" i="6"/>
  <c r="N191" i="6"/>
  <c r="M191" i="6"/>
  <c r="L191" i="6"/>
  <c r="K191" i="6"/>
  <c r="J191" i="6"/>
  <c r="I191" i="6"/>
  <c r="H191" i="6"/>
  <c r="G191" i="6"/>
  <c r="F191" i="6"/>
  <c r="E191" i="6"/>
  <c r="D191" i="6"/>
  <c r="C191" i="6"/>
  <c r="B191" i="6"/>
  <c r="AI190" i="6"/>
  <c r="AH190" i="6"/>
  <c r="AG190" i="6"/>
  <c r="AF190" i="6"/>
  <c r="AE190" i="6"/>
  <c r="AD190" i="6"/>
  <c r="AC190" i="6"/>
  <c r="AB190" i="6"/>
  <c r="AA190" i="6"/>
  <c r="V190" i="6"/>
  <c r="U190" i="6"/>
  <c r="T190" i="6"/>
  <c r="S190" i="6"/>
  <c r="R190" i="6"/>
  <c r="Q190" i="6"/>
  <c r="P190" i="6"/>
  <c r="O190" i="6"/>
  <c r="N190" i="6"/>
  <c r="M190" i="6"/>
  <c r="L190" i="6"/>
  <c r="K190" i="6"/>
  <c r="J190" i="6"/>
  <c r="I190" i="6"/>
  <c r="H190" i="6"/>
  <c r="G190" i="6"/>
  <c r="F190" i="6"/>
  <c r="E190" i="6"/>
  <c r="D190" i="6"/>
  <c r="C190" i="6"/>
  <c r="B190" i="6"/>
  <c r="AI189" i="6"/>
  <c r="AH189" i="6"/>
  <c r="AG189" i="6"/>
  <c r="AF189" i="6"/>
  <c r="AE189" i="6"/>
  <c r="AD189" i="6"/>
  <c r="AC189" i="6"/>
  <c r="AB189" i="6"/>
  <c r="AA189" i="6"/>
  <c r="V189" i="6"/>
  <c r="U189" i="6"/>
  <c r="T189" i="6"/>
  <c r="S189" i="6"/>
  <c r="R189" i="6"/>
  <c r="Q189" i="6"/>
  <c r="P189" i="6"/>
  <c r="O189" i="6"/>
  <c r="N189" i="6"/>
  <c r="M189" i="6"/>
  <c r="L189" i="6"/>
  <c r="K189" i="6"/>
  <c r="J189" i="6"/>
  <c r="I189" i="6"/>
  <c r="H189" i="6"/>
  <c r="G189" i="6"/>
  <c r="F189" i="6"/>
  <c r="E189" i="6"/>
  <c r="D189" i="6"/>
  <c r="C189" i="6"/>
  <c r="B189" i="6"/>
  <c r="AI188" i="6"/>
  <c r="AH188" i="6"/>
  <c r="AG188" i="6"/>
  <c r="AF188" i="6"/>
  <c r="AE188" i="6"/>
  <c r="AD188" i="6"/>
  <c r="AC188" i="6"/>
  <c r="AB188" i="6"/>
  <c r="AA188" i="6"/>
  <c r="V188" i="6"/>
  <c r="U188" i="6"/>
  <c r="T188" i="6"/>
  <c r="S188" i="6"/>
  <c r="R188" i="6"/>
  <c r="Q188" i="6"/>
  <c r="P188" i="6"/>
  <c r="O188" i="6"/>
  <c r="N188" i="6"/>
  <c r="M188" i="6"/>
  <c r="L188" i="6"/>
  <c r="K188" i="6"/>
  <c r="J188" i="6"/>
  <c r="I188" i="6"/>
  <c r="H188" i="6"/>
  <c r="G188" i="6"/>
  <c r="F188" i="6"/>
  <c r="E188" i="6"/>
  <c r="D188" i="6"/>
  <c r="C188" i="6"/>
  <c r="B188" i="6"/>
  <c r="AI187" i="6"/>
  <c r="AH187" i="6"/>
  <c r="AG187" i="6"/>
  <c r="AF187" i="6"/>
  <c r="AE187" i="6"/>
  <c r="AD187" i="6"/>
  <c r="AC187" i="6"/>
  <c r="AB187" i="6"/>
  <c r="AA187" i="6"/>
  <c r="V187" i="6"/>
  <c r="U187" i="6"/>
  <c r="T187" i="6"/>
  <c r="S187" i="6"/>
  <c r="R187" i="6"/>
  <c r="Q187" i="6"/>
  <c r="P187" i="6"/>
  <c r="O187" i="6"/>
  <c r="N187" i="6"/>
  <c r="M187" i="6"/>
  <c r="L187" i="6"/>
  <c r="K187" i="6"/>
  <c r="J187" i="6"/>
  <c r="I187" i="6"/>
  <c r="H187" i="6"/>
  <c r="G187" i="6"/>
  <c r="F187" i="6"/>
  <c r="E187" i="6"/>
  <c r="D187" i="6"/>
  <c r="C187" i="6"/>
  <c r="B187" i="6"/>
  <c r="AI186" i="6"/>
  <c r="AH186" i="6"/>
  <c r="AG186" i="6"/>
  <c r="AF186" i="6"/>
  <c r="AE186" i="6"/>
  <c r="AD186" i="6"/>
  <c r="AC186" i="6"/>
  <c r="AB186" i="6"/>
  <c r="AA186" i="6"/>
  <c r="V186" i="6"/>
  <c r="U186" i="6"/>
  <c r="T186" i="6"/>
  <c r="S186" i="6"/>
  <c r="R186" i="6"/>
  <c r="Q186" i="6"/>
  <c r="P186" i="6"/>
  <c r="O186" i="6"/>
  <c r="N186" i="6"/>
  <c r="M186" i="6"/>
  <c r="L186" i="6"/>
  <c r="K186" i="6"/>
  <c r="J186" i="6"/>
  <c r="I186" i="6"/>
  <c r="H186" i="6"/>
  <c r="G186" i="6"/>
  <c r="F186" i="6"/>
  <c r="E186" i="6"/>
  <c r="D186" i="6"/>
  <c r="C186" i="6"/>
  <c r="B186" i="6"/>
  <c r="AI185" i="6"/>
  <c r="AH185" i="6"/>
  <c r="AG185" i="6"/>
  <c r="AF185" i="6"/>
  <c r="AE185" i="6"/>
  <c r="AD185" i="6"/>
  <c r="AC185" i="6"/>
  <c r="AB185" i="6"/>
  <c r="AA185" i="6"/>
  <c r="V185" i="6"/>
  <c r="U185" i="6"/>
  <c r="T185" i="6"/>
  <c r="S185" i="6"/>
  <c r="R185" i="6"/>
  <c r="Q185" i="6"/>
  <c r="P185" i="6"/>
  <c r="O185" i="6"/>
  <c r="N185" i="6"/>
  <c r="M185" i="6"/>
  <c r="L185" i="6"/>
  <c r="K185" i="6"/>
  <c r="J185" i="6"/>
  <c r="I185" i="6"/>
  <c r="H185" i="6"/>
  <c r="G185" i="6"/>
  <c r="F185" i="6"/>
  <c r="E185" i="6"/>
  <c r="D185" i="6"/>
  <c r="C185" i="6"/>
  <c r="B185" i="6"/>
  <c r="AI184" i="6"/>
  <c r="AH184" i="6"/>
  <c r="AG184" i="6"/>
  <c r="AF184" i="6"/>
  <c r="AE184" i="6"/>
  <c r="AD184" i="6"/>
  <c r="AC184" i="6"/>
  <c r="AB184" i="6"/>
  <c r="AA184" i="6"/>
  <c r="V184" i="6"/>
  <c r="U184" i="6"/>
  <c r="T184" i="6"/>
  <c r="S184" i="6"/>
  <c r="R184" i="6"/>
  <c r="Q184" i="6"/>
  <c r="P184" i="6"/>
  <c r="O184" i="6"/>
  <c r="N184" i="6"/>
  <c r="M184" i="6"/>
  <c r="L184" i="6"/>
  <c r="K184" i="6"/>
  <c r="J184" i="6"/>
  <c r="I184" i="6"/>
  <c r="H184" i="6"/>
  <c r="G184" i="6"/>
  <c r="F184" i="6"/>
  <c r="E184" i="6"/>
  <c r="D184" i="6"/>
  <c r="C184" i="6"/>
  <c r="B184" i="6"/>
  <c r="AI183" i="6"/>
  <c r="AH183" i="6"/>
  <c r="AG183" i="6"/>
  <c r="AF183" i="6"/>
  <c r="AE183" i="6"/>
  <c r="AD183" i="6"/>
  <c r="AC183" i="6"/>
  <c r="AB183" i="6"/>
  <c r="AA183" i="6"/>
  <c r="V183" i="6"/>
  <c r="U183" i="6"/>
  <c r="T183" i="6"/>
  <c r="S183" i="6"/>
  <c r="R183" i="6"/>
  <c r="Q183" i="6"/>
  <c r="P183" i="6"/>
  <c r="O183" i="6"/>
  <c r="N183" i="6"/>
  <c r="M183" i="6"/>
  <c r="L183" i="6"/>
  <c r="K183" i="6"/>
  <c r="J183" i="6"/>
  <c r="I183" i="6"/>
  <c r="H183" i="6"/>
  <c r="G183" i="6"/>
  <c r="F183" i="6"/>
  <c r="E183" i="6"/>
  <c r="D183" i="6"/>
  <c r="C183" i="6"/>
  <c r="B183" i="6"/>
  <c r="AI182" i="6"/>
  <c r="AH182" i="6"/>
  <c r="AG182" i="6"/>
  <c r="AF182" i="6"/>
  <c r="AE182" i="6"/>
  <c r="AD182" i="6"/>
  <c r="AC182" i="6"/>
  <c r="AB182" i="6"/>
  <c r="AA182" i="6"/>
  <c r="V182" i="6"/>
  <c r="U182" i="6"/>
  <c r="T182" i="6"/>
  <c r="S182" i="6"/>
  <c r="R182" i="6"/>
  <c r="Q182" i="6"/>
  <c r="P182" i="6"/>
  <c r="O182" i="6"/>
  <c r="N182" i="6"/>
  <c r="M182" i="6"/>
  <c r="L182" i="6"/>
  <c r="K182" i="6"/>
  <c r="J182" i="6"/>
  <c r="I182" i="6"/>
  <c r="H182" i="6"/>
  <c r="G182" i="6"/>
  <c r="F182" i="6"/>
  <c r="E182" i="6"/>
  <c r="D182" i="6"/>
  <c r="C182" i="6"/>
  <c r="B182" i="6"/>
  <c r="AI181" i="6"/>
  <c r="AH181" i="6"/>
  <c r="AG181" i="6"/>
  <c r="AF181" i="6"/>
  <c r="AE181" i="6"/>
  <c r="AD181" i="6"/>
  <c r="AC181" i="6"/>
  <c r="AB181" i="6"/>
  <c r="AA181" i="6"/>
  <c r="V181" i="6"/>
  <c r="U181" i="6"/>
  <c r="T181" i="6"/>
  <c r="S181" i="6"/>
  <c r="R181" i="6"/>
  <c r="Q181" i="6"/>
  <c r="P181" i="6"/>
  <c r="O181" i="6"/>
  <c r="N181" i="6"/>
  <c r="M181" i="6"/>
  <c r="L181" i="6"/>
  <c r="K181" i="6"/>
  <c r="J181" i="6"/>
  <c r="I181" i="6"/>
  <c r="H181" i="6"/>
  <c r="G181" i="6"/>
  <c r="F181" i="6"/>
  <c r="E181" i="6"/>
  <c r="D181" i="6"/>
  <c r="C181" i="6"/>
  <c r="B181" i="6"/>
  <c r="AI180" i="6"/>
  <c r="AH180" i="6"/>
  <c r="AG180" i="6"/>
  <c r="AF180" i="6"/>
  <c r="AE180" i="6"/>
  <c r="AD180" i="6"/>
  <c r="AC180" i="6"/>
  <c r="AB180" i="6"/>
  <c r="AA180" i="6"/>
  <c r="V180" i="6"/>
  <c r="U180" i="6"/>
  <c r="T180" i="6"/>
  <c r="S180" i="6"/>
  <c r="R180" i="6"/>
  <c r="Q180" i="6"/>
  <c r="P180" i="6"/>
  <c r="O180" i="6"/>
  <c r="N180" i="6"/>
  <c r="M180" i="6"/>
  <c r="L180" i="6"/>
  <c r="K180" i="6"/>
  <c r="J180" i="6"/>
  <c r="I180" i="6"/>
  <c r="H180" i="6"/>
  <c r="G180" i="6"/>
  <c r="F180" i="6"/>
  <c r="E180" i="6"/>
  <c r="D180" i="6"/>
  <c r="C180" i="6"/>
  <c r="B180" i="6"/>
  <c r="AI179" i="6"/>
  <c r="AH179" i="6"/>
  <c r="AG179" i="6"/>
  <c r="AF179" i="6"/>
  <c r="AE179" i="6"/>
  <c r="AD179" i="6"/>
  <c r="AC179" i="6"/>
  <c r="AB179" i="6"/>
  <c r="AA179" i="6"/>
  <c r="V179" i="6"/>
  <c r="U179" i="6"/>
  <c r="T179" i="6"/>
  <c r="S179" i="6"/>
  <c r="R179" i="6"/>
  <c r="Q179" i="6"/>
  <c r="P179" i="6"/>
  <c r="O179" i="6"/>
  <c r="N179" i="6"/>
  <c r="M179" i="6"/>
  <c r="L179" i="6"/>
  <c r="K179" i="6"/>
  <c r="J179" i="6"/>
  <c r="I179" i="6"/>
  <c r="H179" i="6"/>
  <c r="G179" i="6"/>
  <c r="F179" i="6"/>
  <c r="E179" i="6"/>
  <c r="D179" i="6"/>
  <c r="C179" i="6"/>
  <c r="B179" i="6"/>
  <c r="AI178" i="6"/>
  <c r="AH178" i="6"/>
  <c r="AG178" i="6"/>
  <c r="AF178" i="6"/>
  <c r="AE178" i="6"/>
  <c r="AD178" i="6"/>
  <c r="AC178" i="6"/>
  <c r="AB178" i="6"/>
  <c r="AA178" i="6"/>
  <c r="V178" i="6"/>
  <c r="U178" i="6"/>
  <c r="T178" i="6"/>
  <c r="S178" i="6"/>
  <c r="R178" i="6"/>
  <c r="Q178" i="6"/>
  <c r="P178" i="6"/>
  <c r="O178" i="6"/>
  <c r="N178" i="6"/>
  <c r="M178" i="6"/>
  <c r="L178" i="6"/>
  <c r="K178" i="6"/>
  <c r="J178" i="6"/>
  <c r="I178" i="6"/>
  <c r="H178" i="6"/>
  <c r="G178" i="6"/>
  <c r="F178" i="6"/>
  <c r="E178" i="6"/>
  <c r="D178" i="6"/>
  <c r="C178" i="6"/>
  <c r="B178" i="6"/>
  <c r="AI177" i="6"/>
  <c r="AH177" i="6"/>
  <c r="AG177" i="6"/>
  <c r="AF177" i="6"/>
  <c r="AE177" i="6"/>
  <c r="AD177" i="6"/>
  <c r="AC177" i="6"/>
  <c r="AB177" i="6"/>
  <c r="AA177" i="6"/>
  <c r="V177" i="6"/>
  <c r="U177" i="6"/>
  <c r="T177" i="6"/>
  <c r="S177" i="6"/>
  <c r="R177" i="6"/>
  <c r="Q177" i="6"/>
  <c r="P177" i="6"/>
  <c r="O177" i="6"/>
  <c r="N177" i="6"/>
  <c r="M177" i="6"/>
  <c r="L177" i="6"/>
  <c r="K177" i="6"/>
  <c r="J177" i="6"/>
  <c r="I177" i="6"/>
  <c r="H177" i="6"/>
  <c r="G177" i="6"/>
  <c r="F177" i="6"/>
  <c r="E177" i="6"/>
  <c r="D177" i="6"/>
  <c r="C177" i="6"/>
  <c r="B177" i="6"/>
  <c r="AI176" i="6"/>
  <c r="AH176" i="6"/>
  <c r="AG176" i="6"/>
  <c r="AF176" i="6"/>
  <c r="AE176" i="6"/>
  <c r="AD176" i="6"/>
  <c r="AC176" i="6"/>
  <c r="AB176" i="6"/>
  <c r="AA176" i="6"/>
  <c r="V176" i="6"/>
  <c r="U176" i="6"/>
  <c r="T176" i="6"/>
  <c r="S176" i="6"/>
  <c r="R176" i="6"/>
  <c r="Q176" i="6"/>
  <c r="P176" i="6"/>
  <c r="O176" i="6"/>
  <c r="N176" i="6"/>
  <c r="M176" i="6"/>
  <c r="L176" i="6"/>
  <c r="K176" i="6"/>
  <c r="J176" i="6"/>
  <c r="I176" i="6"/>
  <c r="H176" i="6"/>
  <c r="G176" i="6"/>
  <c r="F176" i="6"/>
  <c r="E176" i="6"/>
  <c r="D176" i="6"/>
  <c r="C176" i="6"/>
  <c r="B176" i="6"/>
  <c r="AI175" i="6"/>
  <c r="AH175" i="6"/>
  <c r="AG175" i="6"/>
  <c r="AF175" i="6"/>
  <c r="AE175" i="6"/>
  <c r="AD175" i="6"/>
  <c r="AC175" i="6"/>
  <c r="AB175" i="6"/>
  <c r="AA175" i="6"/>
  <c r="V175" i="6"/>
  <c r="U175" i="6"/>
  <c r="T175" i="6"/>
  <c r="S175" i="6"/>
  <c r="R175" i="6"/>
  <c r="Q175" i="6"/>
  <c r="P175" i="6"/>
  <c r="O175" i="6"/>
  <c r="N175" i="6"/>
  <c r="M175" i="6"/>
  <c r="L175" i="6"/>
  <c r="K175" i="6"/>
  <c r="J175" i="6"/>
  <c r="I175" i="6"/>
  <c r="H175" i="6"/>
  <c r="G175" i="6"/>
  <c r="F175" i="6"/>
  <c r="E175" i="6"/>
  <c r="D175" i="6"/>
  <c r="C175" i="6"/>
  <c r="B175" i="6"/>
  <c r="AI174" i="6"/>
  <c r="AH174" i="6"/>
  <c r="AG174" i="6"/>
  <c r="AF174" i="6"/>
  <c r="AE174" i="6"/>
  <c r="AD174" i="6"/>
  <c r="AC174" i="6"/>
  <c r="AB174" i="6"/>
  <c r="AA174" i="6"/>
  <c r="V174" i="6"/>
  <c r="U174" i="6"/>
  <c r="T174" i="6"/>
  <c r="S174" i="6"/>
  <c r="R174" i="6"/>
  <c r="Q174" i="6"/>
  <c r="P174" i="6"/>
  <c r="O174" i="6"/>
  <c r="N174" i="6"/>
  <c r="M174" i="6"/>
  <c r="L174" i="6"/>
  <c r="K174" i="6"/>
  <c r="J174" i="6"/>
  <c r="I174" i="6"/>
  <c r="H174" i="6"/>
  <c r="G174" i="6"/>
  <c r="F174" i="6"/>
  <c r="E174" i="6"/>
  <c r="D174" i="6"/>
  <c r="C174" i="6"/>
  <c r="B174" i="6"/>
  <c r="AI173" i="6"/>
  <c r="AH173" i="6"/>
  <c r="AG173" i="6"/>
  <c r="AF173" i="6"/>
  <c r="AE173" i="6"/>
  <c r="AD173" i="6"/>
  <c r="AC173" i="6"/>
  <c r="AB173" i="6"/>
  <c r="AA173" i="6"/>
  <c r="V173" i="6"/>
  <c r="U173" i="6"/>
  <c r="T173" i="6"/>
  <c r="S173" i="6"/>
  <c r="R173" i="6"/>
  <c r="Q173" i="6"/>
  <c r="P173" i="6"/>
  <c r="O173" i="6"/>
  <c r="N173" i="6"/>
  <c r="M173" i="6"/>
  <c r="L173" i="6"/>
  <c r="K173" i="6"/>
  <c r="J173" i="6"/>
  <c r="I173" i="6"/>
  <c r="H173" i="6"/>
  <c r="G173" i="6"/>
  <c r="F173" i="6"/>
  <c r="E173" i="6"/>
  <c r="D173" i="6"/>
  <c r="C173" i="6"/>
  <c r="B173" i="6"/>
  <c r="AI172" i="6"/>
  <c r="AH172" i="6"/>
  <c r="AG172" i="6"/>
  <c r="AF172" i="6"/>
  <c r="AE172" i="6"/>
  <c r="AD172" i="6"/>
  <c r="AC172" i="6"/>
  <c r="AB172" i="6"/>
  <c r="AA172" i="6"/>
  <c r="V172" i="6"/>
  <c r="U172" i="6"/>
  <c r="T172" i="6"/>
  <c r="S172" i="6"/>
  <c r="R172" i="6"/>
  <c r="Q172" i="6"/>
  <c r="P172" i="6"/>
  <c r="O172" i="6"/>
  <c r="N172" i="6"/>
  <c r="M172" i="6"/>
  <c r="L172" i="6"/>
  <c r="K172" i="6"/>
  <c r="J172" i="6"/>
  <c r="I172" i="6"/>
  <c r="H172" i="6"/>
  <c r="G172" i="6"/>
  <c r="F172" i="6"/>
  <c r="E172" i="6"/>
  <c r="D172" i="6"/>
  <c r="C172" i="6"/>
  <c r="B172" i="6"/>
  <c r="AI171" i="6"/>
  <c r="AH171" i="6"/>
  <c r="AG171" i="6"/>
  <c r="AF171" i="6"/>
  <c r="AE171" i="6"/>
  <c r="AD171" i="6"/>
  <c r="AC171" i="6"/>
  <c r="AB171" i="6"/>
  <c r="AA171" i="6"/>
  <c r="V171" i="6"/>
  <c r="U171" i="6"/>
  <c r="T171" i="6"/>
  <c r="S171" i="6"/>
  <c r="R171" i="6"/>
  <c r="Q171" i="6"/>
  <c r="P171" i="6"/>
  <c r="O171" i="6"/>
  <c r="N171" i="6"/>
  <c r="M171" i="6"/>
  <c r="L171" i="6"/>
  <c r="K171" i="6"/>
  <c r="J171" i="6"/>
  <c r="I171" i="6"/>
  <c r="H171" i="6"/>
  <c r="G171" i="6"/>
  <c r="F171" i="6"/>
  <c r="E171" i="6"/>
  <c r="D171" i="6"/>
  <c r="C171" i="6"/>
  <c r="B171" i="6"/>
  <c r="AI170" i="6"/>
  <c r="AH170" i="6"/>
  <c r="AG170" i="6"/>
  <c r="AF170" i="6"/>
  <c r="AE170" i="6"/>
  <c r="AD170" i="6"/>
  <c r="AC170" i="6"/>
  <c r="AB170" i="6"/>
  <c r="AA170" i="6"/>
  <c r="V170" i="6"/>
  <c r="U170" i="6"/>
  <c r="T170" i="6"/>
  <c r="S170" i="6"/>
  <c r="R170" i="6"/>
  <c r="Q170" i="6"/>
  <c r="P170" i="6"/>
  <c r="O170" i="6"/>
  <c r="N170" i="6"/>
  <c r="M170" i="6"/>
  <c r="L170" i="6"/>
  <c r="K170" i="6"/>
  <c r="J170" i="6"/>
  <c r="I170" i="6"/>
  <c r="H170" i="6"/>
  <c r="G170" i="6"/>
  <c r="F170" i="6"/>
  <c r="E170" i="6"/>
  <c r="D170" i="6"/>
  <c r="C170" i="6"/>
  <c r="B170" i="6"/>
  <c r="AI169" i="6"/>
  <c r="AH169" i="6"/>
  <c r="AG169" i="6"/>
  <c r="AF169" i="6"/>
  <c r="AE169" i="6"/>
  <c r="AD169" i="6"/>
  <c r="AC169" i="6"/>
  <c r="AB169" i="6"/>
  <c r="AA169" i="6"/>
  <c r="V169" i="6"/>
  <c r="U169" i="6"/>
  <c r="T169" i="6"/>
  <c r="S169" i="6"/>
  <c r="R169" i="6"/>
  <c r="Q169" i="6"/>
  <c r="P169" i="6"/>
  <c r="O169" i="6"/>
  <c r="N169" i="6"/>
  <c r="M169" i="6"/>
  <c r="L169" i="6"/>
  <c r="K169" i="6"/>
  <c r="J169" i="6"/>
  <c r="I169" i="6"/>
  <c r="H169" i="6"/>
  <c r="G169" i="6"/>
  <c r="F169" i="6"/>
  <c r="E169" i="6"/>
  <c r="D169" i="6"/>
  <c r="C169" i="6"/>
  <c r="B169" i="6"/>
  <c r="AI168" i="6"/>
  <c r="AH168" i="6"/>
  <c r="AG168" i="6"/>
  <c r="AF168" i="6"/>
  <c r="AE168" i="6"/>
  <c r="AD168" i="6"/>
  <c r="AC168" i="6"/>
  <c r="AB168" i="6"/>
  <c r="AA168" i="6"/>
  <c r="V168" i="6"/>
  <c r="U168" i="6"/>
  <c r="T168" i="6"/>
  <c r="S168" i="6"/>
  <c r="R168" i="6"/>
  <c r="Q168" i="6"/>
  <c r="P168" i="6"/>
  <c r="O168" i="6"/>
  <c r="N168" i="6"/>
  <c r="M168" i="6"/>
  <c r="L168" i="6"/>
  <c r="K168" i="6"/>
  <c r="J168" i="6"/>
  <c r="I168" i="6"/>
  <c r="H168" i="6"/>
  <c r="G168" i="6"/>
  <c r="F168" i="6"/>
  <c r="E168" i="6"/>
  <c r="D168" i="6"/>
  <c r="C168" i="6"/>
  <c r="B168" i="6"/>
  <c r="AI167" i="6"/>
  <c r="AH167" i="6"/>
  <c r="AG167" i="6"/>
  <c r="AF167" i="6"/>
  <c r="AE167" i="6"/>
  <c r="AD167" i="6"/>
  <c r="AC167" i="6"/>
  <c r="AB167" i="6"/>
  <c r="AA167" i="6"/>
  <c r="V167" i="6"/>
  <c r="U167" i="6"/>
  <c r="T167" i="6"/>
  <c r="S167" i="6"/>
  <c r="R167" i="6"/>
  <c r="Q167" i="6"/>
  <c r="P167" i="6"/>
  <c r="O167" i="6"/>
  <c r="N167" i="6"/>
  <c r="M167" i="6"/>
  <c r="L167" i="6"/>
  <c r="K167" i="6"/>
  <c r="J167" i="6"/>
  <c r="I167" i="6"/>
  <c r="H167" i="6"/>
  <c r="G167" i="6"/>
  <c r="F167" i="6"/>
  <c r="E167" i="6"/>
  <c r="D167" i="6"/>
  <c r="C167" i="6"/>
  <c r="B167" i="6"/>
  <c r="AI166" i="6"/>
  <c r="AH166" i="6"/>
  <c r="AG166" i="6"/>
  <c r="AF166" i="6"/>
  <c r="AE166" i="6"/>
  <c r="AD166" i="6"/>
  <c r="AC166" i="6"/>
  <c r="AB166" i="6"/>
  <c r="AA166" i="6"/>
  <c r="V166" i="6"/>
  <c r="U166" i="6"/>
  <c r="T166" i="6"/>
  <c r="S166" i="6"/>
  <c r="R166" i="6"/>
  <c r="Q166" i="6"/>
  <c r="P166" i="6"/>
  <c r="O166" i="6"/>
  <c r="N166" i="6"/>
  <c r="M166" i="6"/>
  <c r="L166" i="6"/>
  <c r="K166" i="6"/>
  <c r="J166" i="6"/>
  <c r="I166" i="6"/>
  <c r="H166" i="6"/>
  <c r="G166" i="6"/>
  <c r="F166" i="6"/>
  <c r="E166" i="6"/>
  <c r="D166" i="6"/>
  <c r="C166" i="6"/>
  <c r="B166" i="6"/>
  <c r="AI165" i="6"/>
  <c r="AH165" i="6"/>
  <c r="AG165" i="6"/>
  <c r="AF165" i="6"/>
  <c r="AE165" i="6"/>
  <c r="AD165" i="6"/>
  <c r="AC165" i="6"/>
  <c r="AB165" i="6"/>
  <c r="AA165" i="6"/>
  <c r="V165" i="6"/>
  <c r="U165" i="6"/>
  <c r="T165" i="6"/>
  <c r="S165" i="6"/>
  <c r="R165" i="6"/>
  <c r="Q165" i="6"/>
  <c r="P165" i="6"/>
  <c r="O165" i="6"/>
  <c r="N165" i="6"/>
  <c r="M165" i="6"/>
  <c r="L165" i="6"/>
  <c r="K165" i="6"/>
  <c r="J165" i="6"/>
  <c r="I165" i="6"/>
  <c r="H165" i="6"/>
  <c r="G165" i="6"/>
  <c r="F165" i="6"/>
  <c r="E165" i="6"/>
  <c r="D165" i="6"/>
  <c r="C165" i="6"/>
  <c r="B165" i="6"/>
  <c r="AI164" i="6"/>
  <c r="AH164" i="6"/>
  <c r="AG164" i="6"/>
  <c r="AF164" i="6"/>
  <c r="AE164" i="6"/>
  <c r="AD164" i="6"/>
  <c r="AC164" i="6"/>
  <c r="AB164" i="6"/>
  <c r="AA164" i="6"/>
  <c r="V164" i="6"/>
  <c r="U164" i="6"/>
  <c r="T164" i="6"/>
  <c r="S164" i="6"/>
  <c r="R164" i="6"/>
  <c r="Q164" i="6"/>
  <c r="P164" i="6"/>
  <c r="O164" i="6"/>
  <c r="N164" i="6"/>
  <c r="M164" i="6"/>
  <c r="L164" i="6"/>
  <c r="K164" i="6"/>
  <c r="J164" i="6"/>
  <c r="I164" i="6"/>
  <c r="H164" i="6"/>
  <c r="G164" i="6"/>
  <c r="F164" i="6"/>
  <c r="E164" i="6"/>
  <c r="D164" i="6"/>
  <c r="C164" i="6"/>
  <c r="B164" i="6"/>
  <c r="AI163" i="6"/>
  <c r="AH163" i="6"/>
  <c r="AG163" i="6"/>
  <c r="AF163" i="6"/>
  <c r="AE163" i="6"/>
  <c r="AD163" i="6"/>
  <c r="AC163" i="6"/>
  <c r="AB163" i="6"/>
  <c r="AA163" i="6"/>
  <c r="V163" i="6"/>
  <c r="U163" i="6"/>
  <c r="T163" i="6"/>
  <c r="S163" i="6"/>
  <c r="R163" i="6"/>
  <c r="Q163" i="6"/>
  <c r="P163" i="6"/>
  <c r="O163" i="6"/>
  <c r="N163" i="6"/>
  <c r="M163" i="6"/>
  <c r="L163" i="6"/>
  <c r="K163" i="6"/>
  <c r="J163" i="6"/>
  <c r="I163" i="6"/>
  <c r="H163" i="6"/>
  <c r="G163" i="6"/>
  <c r="F163" i="6"/>
  <c r="E163" i="6"/>
  <c r="D163" i="6"/>
  <c r="C163" i="6"/>
  <c r="B163" i="6"/>
  <c r="AI162" i="6"/>
  <c r="AH162" i="6"/>
  <c r="AG162" i="6"/>
  <c r="AF162" i="6"/>
  <c r="AE162" i="6"/>
  <c r="AD162" i="6"/>
  <c r="AC162" i="6"/>
  <c r="AB162" i="6"/>
  <c r="AA162" i="6"/>
  <c r="V162" i="6"/>
  <c r="U162" i="6"/>
  <c r="T162" i="6"/>
  <c r="S162" i="6"/>
  <c r="R162" i="6"/>
  <c r="Q162" i="6"/>
  <c r="P162" i="6"/>
  <c r="O162" i="6"/>
  <c r="N162" i="6"/>
  <c r="M162" i="6"/>
  <c r="L162" i="6"/>
  <c r="K162" i="6"/>
  <c r="J162" i="6"/>
  <c r="I162" i="6"/>
  <c r="H162" i="6"/>
  <c r="G162" i="6"/>
  <c r="F162" i="6"/>
  <c r="E162" i="6"/>
  <c r="D162" i="6"/>
  <c r="C162" i="6"/>
  <c r="B162" i="6"/>
  <c r="AI161" i="6"/>
  <c r="AH161" i="6"/>
  <c r="AG161" i="6"/>
  <c r="AF161" i="6"/>
  <c r="AE161" i="6"/>
  <c r="AD161" i="6"/>
  <c r="AC161" i="6"/>
  <c r="AB161" i="6"/>
  <c r="AA161" i="6"/>
  <c r="V161" i="6"/>
  <c r="U161" i="6"/>
  <c r="T161" i="6"/>
  <c r="S161" i="6"/>
  <c r="R161" i="6"/>
  <c r="Q161" i="6"/>
  <c r="P161" i="6"/>
  <c r="O161" i="6"/>
  <c r="N161" i="6"/>
  <c r="M161" i="6"/>
  <c r="L161" i="6"/>
  <c r="K161" i="6"/>
  <c r="J161" i="6"/>
  <c r="I161" i="6"/>
  <c r="H161" i="6"/>
  <c r="G161" i="6"/>
  <c r="F161" i="6"/>
  <c r="E161" i="6"/>
  <c r="D161" i="6"/>
  <c r="C161" i="6"/>
  <c r="B161" i="6"/>
  <c r="AI160" i="6"/>
  <c r="AH160" i="6"/>
  <c r="AG160" i="6"/>
  <c r="AF160" i="6"/>
  <c r="AE160" i="6"/>
  <c r="AD160" i="6"/>
  <c r="AC160" i="6"/>
  <c r="AB160" i="6"/>
  <c r="AA160" i="6"/>
  <c r="V160" i="6"/>
  <c r="U160" i="6"/>
  <c r="T160" i="6"/>
  <c r="S160" i="6"/>
  <c r="R160" i="6"/>
  <c r="Q160" i="6"/>
  <c r="P160" i="6"/>
  <c r="O160" i="6"/>
  <c r="N160" i="6"/>
  <c r="M160" i="6"/>
  <c r="L160" i="6"/>
  <c r="K160" i="6"/>
  <c r="J160" i="6"/>
  <c r="I160" i="6"/>
  <c r="H160" i="6"/>
  <c r="G160" i="6"/>
  <c r="F160" i="6"/>
  <c r="E160" i="6"/>
  <c r="D160" i="6"/>
  <c r="C160" i="6"/>
  <c r="B160" i="6"/>
  <c r="AI159" i="6"/>
  <c r="AH159" i="6"/>
  <c r="AG159" i="6"/>
  <c r="AF159" i="6"/>
  <c r="AE159" i="6"/>
  <c r="AD159" i="6"/>
  <c r="AC159" i="6"/>
  <c r="AB159" i="6"/>
  <c r="AA159" i="6"/>
  <c r="V159" i="6"/>
  <c r="U159" i="6"/>
  <c r="T159" i="6"/>
  <c r="S159" i="6"/>
  <c r="R159" i="6"/>
  <c r="Q159" i="6"/>
  <c r="P159" i="6"/>
  <c r="O159" i="6"/>
  <c r="N159" i="6"/>
  <c r="M159" i="6"/>
  <c r="L159" i="6"/>
  <c r="K159" i="6"/>
  <c r="J159" i="6"/>
  <c r="I159" i="6"/>
  <c r="H159" i="6"/>
  <c r="G159" i="6"/>
  <c r="F159" i="6"/>
  <c r="E159" i="6"/>
  <c r="D159" i="6"/>
  <c r="C159" i="6"/>
  <c r="B159" i="6"/>
  <c r="AI158" i="6"/>
  <c r="AH158" i="6"/>
  <c r="AG158" i="6"/>
  <c r="AF158" i="6"/>
  <c r="AE158" i="6"/>
  <c r="AD158" i="6"/>
  <c r="AC158" i="6"/>
  <c r="AB158" i="6"/>
  <c r="AA158" i="6"/>
  <c r="V158" i="6"/>
  <c r="U158" i="6"/>
  <c r="T158" i="6"/>
  <c r="S158" i="6"/>
  <c r="R158" i="6"/>
  <c r="Q158" i="6"/>
  <c r="P158" i="6"/>
  <c r="O158" i="6"/>
  <c r="N158" i="6"/>
  <c r="M158" i="6"/>
  <c r="L158" i="6"/>
  <c r="K158" i="6"/>
  <c r="J158" i="6"/>
  <c r="I158" i="6"/>
  <c r="H158" i="6"/>
  <c r="G158" i="6"/>
  <c r="F158" i="6"/>
  <c r="E158" i="6"/>
  <c r="D158" i="6"/>
  <c r="C158" i="6"/>
  <c r="B158" i="6"/>
  <c r="AI157" i="6"/>
  <c r="AH157" i="6"/>
  <c r="AG157" i="6"/>
  <c r="AF157" i="6"/>
  <c r="AE157" i="6"/>
  <c r="AD157" i="6"/>
  <c r="AC157" i="6"/>
  <c r="AB157" i="6"/>
  <c r="AA157" i="6"/>
  <c r="V157" i="6"/>
  <c r="U157" i="6"/>
  <c r="T157" i="6"/>
  <c r="S157" i="6"/>
  <c r="R157" i="6"/>
  <c r="Q157" i="6"/>
  <c r="P157" i="6"/>
  <c r="O157" i="6"/>
  <c r="N157" i="6"/>
  <c r="M157" i="6"/>
  <c r="L157" i="6"/>
  <c r="K157" i="6"/>
  <c r="J157" i="6"/>
  <c r="I157" i="6"/>
  <c r="H157" i="6"/>
  <c r="G157" i="6"/>
  <c r="F157" i="6"/>
  <c r="E157" i="6"/>
  <c r="D157" i="6"/>
  <c r="C157" i="6"/>
  <c r="B157" i="6"/>
  <c r="AI156" i="6"/>
  <c r="AH156" i="6"/>
  <c r="AG156" i="6"/>
  <c r="AF156" i="6"/>
  <c r="AE156" i="6"/>
  <c r="AD156" i="6"/>
  <c r="AC156" i="6"/>
  <c r="AB156" i="6"/>
  <c r="AA156" i="6"/>
  <c r="V156" i="6"/>
  <c r="U156" i="6"/>
  <c r="T156" i="6"/>
  <c r="S156" i="6"/>
  <c r="R156" i="6"/>
  <c r="Q156" i="6"/>
  <c r="P156" i="6"/>
  <c r="O156" i="6"/>
  <c r="N156" i="6"/>
  <c r="M156" i="6"/>
  <c r="L156" i="6"/>
  <c r="K156" i="6"/>
  <c r="J156" i="6"/>
  <c r="I156" i="6"/>
  <c r="H156" i="6"/>
  <c r="G156" i="6"/>
  <c r="F156" i="6"/>
  <c r="E156" i="6"/>
  <c r="D156" i="6"/>
  <c r="C156" i="6"/>
  <c r="B156" i="6"/>
  <c r="AI155" i="6"/>
  <c r="AH155" i="6"/>
  <c r="AG155" i="6"/>
  <c r="AF155" i="6"/>
  <c r="AE155" i="6"/>
  <c r="AD155" i="6"/>
  <c r="AC155" i="6"/>
  <c r="AB155" i="6"/>
  <c r="AA155" i="6"/>
  <c r="V155" i="6"/>
  <c r="U155" i="6"/>
  <c r="T155" i="6"/>
  <c r="S155" i="6"/>
  <c r="R155" i="6"/>
  <c r="Q155" i="6"/>
  <c r="P155" i="6"/>
  <c r="O155" i="6"/>
  <c r="N155" i="6"/>
  <c r="M155" i="6"/>
  <c r="L155" i="6"/>
  <c r="K155" i="6"/>
  <c r="J155" i="6"/>
  <c r="I155" i="6"/>
  <c r="H155" i="6"/>
  <c r="G155" i="6"/>
  <c r="F155" i="6"/>
  <c r="E155" i="6"/>
  <c r="D155" i="6"/>
  <c r="C155" i="6"/>
  <c r="B155" i="6"/>
  <c r="AI154" i="6"/>
  <c r="AH154" i="6"/>
  <c r="AG154" i="6"/>
  <c r="AF154" i="6"/>
  <c r="AE154" i="6"/>
  <c r="AD154" i="6"/>
  <c r="AC154" i="6"/>
  <c r="AB154" i="6"/>
  <c r="AA154" i="6"/>
  <c r="V154" i="6"/>
  <c r="U154" i="6"/>
  <c r="T154" i="6"/>
  <c r="S154" i="6"/>
  <c r="R154" i="6"/>
  <c r="Q154" i="6"/>
  <c r="P154" i="6"/>
  <c r="O154" i="6"/>
  <c r="N154" i="6"/>
  <c r="M154" i="6"/>
  <c r="L154" i="6"/>
  <c r="K154" i="6"/>
  <c r="J154" i="6"/>
  <c r="I154" i="6"/>
  <c r="H154" i="6"/>
  <c r="G154" i="6"/>
  <c r="F154" i="6"/>
  <c r="E154" i="6"/>
  <c r="D154" i="6"/>
  <c r="C154" i="6"/>
  <c r="B154" i="6"/>
  <c r="AI153" i="6"/>
  <c r="AH153" i="6"/>
  <c r="AG153" i="6"/>
  <c r="AF153" i="6"/>
  <c r="AE153" i="6"/>
  <c r="AD153" i="6"/>
  <c r="AC153" i="6"/>
  <c r="AB153" i="6"/>
  <c r="AA153" i="6"/>
  <c r="V153" i="6"/>
  <c r="U153" i="6"/>
  <c r="T153" i="6"/>
  <c r="S153" i="6"/>
  <c r="R153" i="6"/>
  <c r="Q153" i="6"/>
  <c r="P153" i="6"/>
  <c r="O153" i="6"/>
  <c r="N153" i="6"/>
  <c r="M153" i="6"/>
  <c r="L153" i="6"/>
  <c r="K153" i="6"/>
  <c r="J153" i="6"/>
  <c r="I153" i="6"/>
  <c r="H153" i="6"/>
  <c r="G153" i="6"/>
  <c r="F153" i="6"/>
  <c r="E153" i="6"/>
  <c r="D153" i="6"/>
  <c r="C153" i="6"/>
  <c r="B153" i="6"/>
  <c r="AI152" i="6"/>
  <c r="AH152" i="6"/>
  <c r="AG152" i="6"/>
  <c r="AF152" i="6"/>
  <c r="AE152" i="6"/>
  <c r="AD152" i="6"/>
  <c r="AC152" i="6"/>
  <c r="AB152" i="6"/>
  <c r="AA152" i="6"/>
  <c r="V152" i="6"/>
  <c r="U152" i="6"/>
  <c r="T152" i="6"/>
  <c r="S152" i="6"/>
  <c r="R152" i="6"/>
  <c r="Q152" i="6"/>
  <c r="P152" i="6"/>
  <c r="O152" i="6"/>
  <c r="N152" i="6"/>
  <c r="M152" i="6"/>
  <c r="L152" i="6"/>
  <c r="K152" i="6"/>
  <c r="J152" i="6"/>
  <c r="I152" i="6"/>
  <c r="H152" i="6"/>
  <c r="G152" i="6"/>
  <c r="F152" i="6"/>
  <c r="E152" i="6"/>
  <c r="D152" i="6"/>
  <c r="C152" i="6"/>
  <c r="B152" i="6"/>
  <c r="AI151" i="6"/>
  <c r="AH151" i="6"/>
  <c r="AG151" i="6"/>
  <c r="AF151" i="6"/>
  <c r="AE151" i="6"/>
  <c r="AD151" i="6"/>
  <c r="AC151" i="6"/>
  <c r="AB151" i="6"/>
  <c r="AA151" i="6"/>
  <c r="V151" i="6"/>
  <c r="U151" i="6"/>
  <c r="T151" i="6"/>
  <c r="S151" i="6"/>
  <c r="R151" i="6"/>
  <c r="Q151" i="6"/>
  <c r="P151" i="6"/>
  <c r="O151" i="6"/>
  <c r="N151" i="6"/>
  <c r="M151" i="6"/>
  <c r="L151" i="6"/>
  <c r="K151" i="6"/>
  <c r="J151" i="6"/>
  <c r="I151" i="6"/>
  <c r="H151" i="6"/>
  <c r="G151" i="6"/>
  <c r="F151" i="6"/>
  <c r="E151" i="6"/>
  <c r="D151" i="6"/>
  <c r="C151" i="6"/>
  <c r="B151" i="6"/>
  <c r="AI150" i="6"/>
  <c r="AH150" i="6"/>
  <c r="AG150" i="6"/>
  <c r="AF150" i="6"/>
  <c r="AE150" i="6"/>
  <c r="AD150" i="6"/>
  <c r="AC150" i="6"/>
  <c r="AB150" i="6"/>
  <c r="AA150" i="6"/>
  <c r="V150" i="6"/>
  <c r="U150" i="6"/>
  <c r="T150" i="6"/>
  <c r="S150" i="6"/>
  <c r="R150" i="6"/>
  <c r="Q150" i="6"/>
  <c r="P150" i="6"/>
  <c r="O150" i="6"/>
  <c r="N150" i="6"/>
  <c r="M150" i="6"/>
  <c r="L150" i="6"/>
  <c r="K150" i="6"/>
  <c r="J150" i="6"/>
  <c r="I150" i="6"/>
  <c r="H150" i="6"/>
  <c r="G150" i="6"/>
  <c r="F150" i="6"/>
  <c r="E150" i="6"/>
  <c r="D150" i="6"/>
  <c r="C150" i="6"/>
  <c r="B150" i="6"/>
  <c r="AI149" i="6"/>
  <c r="AH149" i="6"/>
  <c r="AG149" i="6"/>
  <c r="AF149" i="6"/>
  <c r="AE149" i="6"/>
  <c r="AD149" i="6"/>
  <c r="AC149" i="6"/>
  <c r="AB149" i="6"/>
  <c r="AA149" i="6"/>
  <c r="V149" i="6"/>
  <c r="U149" i="6"/>
  <c r="T149" i="6"/>
  <c r="S149" i="6"/>
  <c r="R149" i="6"/>
  <c r="Q149" i="6"/>
  <c r="P149" i="6"/>
  <c r="O149" i="6"/>
  <c r="N149" i="6"/>
  <c r="M149" i="6"/>
  <c r="L149" i="6"/>
  <c r="K149" i="6"/>
  <c r="J149" i="6"/>
  <c r="I149" i="6"/>
  <c r="H149" i="6"/>
  <c r="G149" i="6"/>
  <c r="F149" i="6"/>
  <c r="E149" i="6"/>
  <c r="D149" i="6"/>
  <c r="C149" i="6"/>
  <c r="B149" i="6"/>
  <c r="AI148" i="6"/>
  <c r="AH148" i="6"/>
  <c r="AG148" i="6"/>
  <c r="AF148" i="6"/>
  <c r="AE148" i="6"/>
  <c r="AD148" i="6"/>
  <c r="AC148" i="6"/>
  <c r="AB148" i="6"/>
  <c r="AA148" i="6"/>
  <c r="V148" i="6"/>
  <c r="U148" i="6"/>
  <c r="T148" i="6"/>
  <c r="S148" i="6"/>
  <c r="R148" i="6"/>
  <c r="Q148" i="6"/>
  <c r="P148" i="6"/>
  <c r="O148" i="6"/>
  <c r="N148" i="6"/>
  <c r="M148" i="6"/>
  <c r="L148" i="6"/>
  <c r="K148" i="6"/>
  <c r="J148" i="6"/>
  <c r="I148" i="6"/>
  <c r="H148" i="6"/>
  <c r="G148" i="6"/>
  <c r="F148" i="6"/>
  <c r="E148" i="6"/>
  <c r="D148" i="6"/>
  <c r="C148" i="6"/>
  <c r="B148" i="6"/>
  <c r="AI147" i="6"/>
  <c r="AH147" i="6"/>
  <c r="AG147" i="6"/>
  <c r="AF147" i="6"/>
  <c r="AE147" i="6"/>
  <c r="AD147" i="6"/>
  <c r="AC147" i="6"/>
  <c r="AB147" i="6"/>
  <c r="AA147" i="6"/>
  <c r="V147" i="6"/>
  <c r="U147" i="6"/>
  <c r="T147" i="6"/>
  <c r="S147" i="6"/>
  <c r="R147" i="6"/>
  <c r="Q147" i="6"/>
  <c r="P147" i="6"/>
  <c r="O147" i="6"/>
  <c r="N147" i="6"/>
  <c r="M147" i="6"/>
  <c r="L147" i="6"/>
  <c r="K147" i="6"/>
  <c r="J147" i="6"/>
  <c r="I147" i="6"/>
  <c r="H147" i="6"/>
  <c r="G147" i="6"/>
  <c r="F147" i="6"/>
  <c r="E147" i="6"/>
  <c r="D147" i="6"/>
  <c r="C147" i="6"/>
  <c r="B147" i="6"/>
  <c r="AI146" i="6"/>
  <c r="AH146" i="6"/>
  <c r="AG146" i="6"/>
  <c r="AF146" i="6"/>
  <c r="AE146" i="6"/>
  <c r="AD146" i="6"/>
  <c r="AC146" i="6"/>
  <c r="AB146" i="6"/>
  <c r="AA146" i="6"/>
  <c r="V146" i="6"/>
  <c r="U146" i="6"/>
  <c r="T146" i="6"/>
  <c r="S146" i="6"/>
  <c r="R146" i="6"/>
  <c r="Q146" i="6"/>
  <c r="P146" i="6"/>
  <c r="O146" i="6"/>
  <c r="N146" i="6"/>
  <c r="M146" i="6"/>
  <c r="L146" i="6"/>
  <c r="K146" i="6"/>
  <c r="J146" i="6"/>
  <c r="I146" i="6"/>
  <c r="H146" i="6"/>
  <c r="G146" i="6"/>
  <c r="F146" i="6"/>
  <c r="E146" i="6"/>
  <c r="D146" i="6"/>
  <c r="C146" i="6"/>
  <c r="B146" i="6"/>
  <c r="AI145" i="6"/>
  <c r="AH145" i="6"/>
  <c r="AG145" i="6"/>
  <c r="AF145" i="6"/>
  <c r="AE145" i="6"/>
  <c r="AD145" i="6"/>
  <c r="AC145" i="6"/>
  <c r="AB145" i="6"/>
  <c r="AA145" i="6"/>
  <c r="V145" i="6"/>
  <c r="U145" i="6"/>
  <c r="T145" i="6"/>
  <c r="S145" i="6"/>
  <c r="R145" i="6"/>
  <c r="Q145" i="6"/>
  <c r="P145" i="6"/>
  <c r="O145" i="6"/>
  <c r="N145" i="6"/>
  <c r="M145" i="6"/>
  <c r="L145" i="6"/>
  <c r="K145" i="6"/>
  <c r="J145" i="6"/>
  <c r="I145" i="6"/>
  <c r="H145" i="6"/>
  <c r="G145" i="6"/>
  <c r="F145" i="6"/>
  <c r="E145" i="6"/>
  <c r="D145" i="6"/>
  <c r="C145" i="6"/>
  <c r="B145" i="6"/>
  <c r="AI144" i="6"/>
  <c r="AH144" i="6"/>
  <c r="AG144" i="6"/>
  <c r="AF144" i="6"/>
  <c r="AE144" i="6"/>
  <c r="AD144" i="6"/>
  <c r="AC144" i="6"/>
  <c r="AB144" i="6"/>
  <c r="AA144" i="6"/>
  <c r="V144" i="6"/>
  <c r="U144" i="6"/>
  <c r="T144" i="6"/>
  <c r="S144" i="6"/>
  <c r="R144" i="6"/>
  <c r="Q144" i="6"/>
  <c r="P144" i="6"/>
  <c r="O144" i="6"/>
  <c r="N144" i="6"/>
  <c r="M144" i="6"/>
  <c r="L144" i="6"/>
  <c r="K144" i="6"/>
  <c r="J144" i="6"/>
  <c r="I144" i="6"/>
  <c r="H144" i="6"/>
  <c r="G144" i="6"/>
  <c r="F144" i="6"/>
  <c r="E144" i="6"/>
  <c r="D144" i="6"/>
  <c r="C144" i="6"/>
  <c r="B144" i="6"/>
  <c r="AI143" i="6"/>
  <c r="AH143" i="6"/>
  <c r="AG143" i="6"/>
  <c r="AF143" i="6"/>
  <c r="AE143" i="6"/>
  <c r="AD143" i="6"/>
  <c r="AC143" i="6"/>
  <c r="AB143" i="6"/>
  <c r="AA143" i="6"/>
  <c r="V143" i="6"/>
  <c r="U143" i="6"/>
  <c r="T143" i="6"/>
  <c r="S143" i="6"/>
  <c r="R143" i="6"/>
  <c r="Q143" i="6"/>
  <c r="P143" i="6"/>
  <c r="O143" i="6"/>
  <c r="N143" i="6"/>
  <c r="M143" i="6"/>
  <c r="L143" i="6"/>
  <c r="K143" i="6"/>
  <c r="J143" i="6"/>
  <c r="I143" i="6"/>
  <c r="H143" i="6"/>
  <c r="G143" i="6"/>
  <c r="F143" i="6"/>
  <c r="E143" i="6"/>
  <c r="D143" i="6"/>
  <c r="C143" i="6"/>
  <c r="B143" i="6"/>
  <c r="AI142" i="6"/>
  <c r="AH142" i="6"/>
  <c r="AG142" i="6"/>
  <c r="AF142" i="6"/>
  <c r="AE142" i="6"/>
  <c r="AD142" i="6"/>
  <c r="AC142" i="6"/>
  <c r="AB142" i="6"/>
  <c r="AA142" i="6"/>
  <c r="V142" i="6"/>
  <c r="U142" i="6"/>
  <c r="T142" i="6"/>
  <c r="S142" i="6"/>
  <c r="R142" i="6"/>
  <c r="Q142" i="6"/>
  <c r="P142" i="6"/>
  <c r="O142" i="6"/>
  <c r="N142" i="6"/>
  <c r="M142" i="6"/>
  <c r="L142" i="6"/>
  <c r="K142" i="6"/>
  <c r="J142" i="6"/>
  <c r="I142" i="6"/>
  <c r="H142" i="6"/>
  <c r="G142" i="6"/>
  <c r="F142" i="6"/>
  <c r="E142" i="6"/>
  <c r="D142" i="6"/>
  <c r="C142" i="6"/>
  <c r="B142" i="6"/>
  <c r="AI141" i="6"/>
  <c r="AH141" i="6"/>
  <c r="AG141" i="6"/>
  <c r="AF141" i="6"/>
  <c r="AE141" i="6"/>
  <c r="AD141" i="6"/>
  <c r="AC141" i="6"/>
  <c r="AB141" i="6"/>
  <c r="AA141" i="6"/>
  <c r="V141" i="6"/>
  <c r="U141" i="6"/>
  <c r="T141" i="6"/>
  <c r="S141" i="6"/>
  <c r="R141" i="6"/>
  <c r="Q141" i="6"/>
  <c r="P141" i="6"/>
  <c r="O141" i="6"/>
  <c r="N141" i="6"/>
  <c r="M141" i="6"/>
  <c r="L141" i="6"/>
  <c r="K141" i="6"/>
  <c r="J141" i="6"/>
  <c r="I141" i="6"/>
  <c r="H141" i="6"/>
  <c r="G141" i="6"/>
  <c r="F141" i="6"/>
  <c r="E141" i="6"/>
  <c r="D141" i="6"/>
  <c r="C141" i="6"/>
  <c r="B141" i="6"/>
  <c r="AI140" i="6"/>
  <c r="AH140" i="6"/>
  <c r="AG140" i="6"/>
  <c r="AF140" i="6"/>
  <c r="AE140" i="6"/>
  <c r="AD140" i="6"/>
  <c r="AC140" i="6"/>
  <c r="AB140" i="6"/>
  <c r="AA140" i="6"/>
  <c r="V140" i="6"/>
  <c r="U140" i="6"/>
  <c r="T140" i="6"/>
  <c r="S140" i="6"/>
  <c r="R140" i="6"/>
  <c r="Q140" i="6"/>
  <c r="P140" i="6"/>
  <c r="O140" i="6"/>
  <c r="N140" i="6"/>
  <c r="M140" i="6"/>
  <c r="L140" i="6"/>
  <c r="K140" i="6"/>
  <c r="J140" i="6"/>
  <c r="I140" i="6"/>
  <c r="H140" i="6"/>
  <c r="G140" i="6"/>
  <c r="F140" i="6"/>
  <c r="E140" i="6"/>
  <c r="D140" i="6"/>
  <c r="C140" i="6"/>
  <c r="B140" i="6"/>
  <c r="AI139" i="6"/>
  <c r="AH139" i="6"/>
  <c r="AG139" i="6"/>
  <c r="AF139" i="6"/>
  <c r="AE139" i="6"/>
  <c r="AD139" i="6"/>
  <c r="AC139" i="6"/>
  <c r="AB139" i="6"/>
  <c r="AA139" i="6"/>
  <c r="V139" i="6"/>
  <c r="U139" i="6"/>
  <c r="T139" i="6"/>
  <c r="S139" i="6"/>
  <c r="R139" i="6"/>
  <c r="Q139" i="6"/>
  <c r="P139" i="6"/>
  <c r="O139" i="6"/>
  <c r="N139" i="6"/>
  <c r="M139" i="6"/>
  <c r="L139" i="6"/>
  <c r="K139" i="6"/>
  <c r="J139" i="6"/>
  <c r="I139" i="6"/>
  <c r="H139" i="6"/>
  <c r="G139" i="6"/>
  <c r="F139" i="6"/>
  <c r="E139" i="6"/>
  <c r="D139" i="6"/>
  <c r="C139" i="6"/>
  <c r="B139" i="6"/>
  <c r="AI138" i="6"/>
  <c r="AH138" i="6"/>
  <c r="AG138" i="6"/>
  <c r="AF138" i="6"/>
  <c r="AE138" i="6"/>
  <c r="AD138" i="6"/>
  <c r="AC138" i="6"/>
  <c r="AB138" i="6"/>
  <c r="AA138" i="6"/>
  <c r="V138" i="6"/>
  <c r="U138" i="6"/>
  <c r="T138" i="6"/>
  <c r="S138" i="6"/>
  <c r="R138" i="6"/>
  <c r="Q138" i="6"/>
  <c r="P138" i="6"/>
  <c r="O138" i="6"/>
  <c r="N138" i="6"/>
  <c r="M138" i="6"/>
  <c r="L138" i="6"/>
  <c r="K138" i="6"/>
  <c r="J138" i="6"/>
  <c r="I138" i="6"/>
  <c r="H138" i="6"/>
  <c r="G138" i="6"/>
  <c r="F138" i="6"/>
  <c r="E138" i="6"/>
  <c r="D138" i="6"/>
  <c r="C138" i="6"/>
  <c r="B138" i="6"/>
  <c r="AI137" i="6"/>
  <c r="AH137" i="6"/>
  <c r="AG137" i="6"/>
  <c r="AF137" i="6"/>
  <c r="AE137" i="6"/>
  <c r="AD137" i="6"/>
  <c r="AC137" i="6"/>
  <c r="AB137" i="6"/>
  <c r="AA137" i="6"/>
  <c r="V137" i="6"/>
  <c r="U137" i="6"/>
  <c r="T137" i="6"/>
  <c r="S137" i="6"/>
  <c r="R137" i="6"/>
  <c r="Q137" i="6"/>
  <c r="P137" i="6"/>
  <c r="O137" i="6"/>
  <c r="N137" i="6"/>
  <c r="M137" i="6"/>
  <c r="L137" i="6"/>
  <c r="K137" i="6"/>
  <c r="J137" i="6"/>
  <c r="I137" i="6"/>
  <c r="H137" i="6"/>
  <c r="G137" i="6"/>
  <c r="F137" i="6"/>
  <c r="E137" i="6"/>
  <c r="D137" i="6"/>
  <c r="C137" i="6"/>
  <c r="B137" i="6"/>
  <c r="AI136" i="6"/>
  <c r="AH136" i="6"/>
  <c r="AG136" i="6"/>
  <c r="AF136" i="6"/>
  <c r="AE136" i="6"/>
  <c r="AD136" i="6"/>
  <c r="AC136" i="6"/>
  <c r="AB136" i="6"/>
  <c r="AA136" i="6"/>
  <c r="V136" i="6"/>
  <c r="U136" i="6"/>
  <c r="T136" i="6"/>
  <c r="S136" i="6"/>
  <c r="R136" i="6"/>
  <c r="Q136" i="6"/>
  <c r="P136" i="6"/>
  <c r="O136" i="6"/>
  <c r="N136" i="6"/>
  <c r="M136" i="6"/>
  <c r="L136" i="6"/>
  <c r="K136" i="6"/>
  <c r="J136" i="6"/>
  <c r="I136" i="6"/>
  <c r="H136" i="6"/>
  <c r="G136" i="6"/>
  <c r="F136" i="6"/>
  <c r="E136" i="6"/>
  <c r="D136" i="6"/>
  <c r="C136" i="6"/>
  <c r="B136" i="6"/>
  <c r="AI135" i="6"/>
  <c r="AH135" i="6"/>
  <c r="AG135" i="6"/>
  <c r="AF135" i="6"/>
  <c r="AE135" i="6"/>
  <c r="AD135" i="6"/>
  <c r="AC135" i="6"/>
  <c r="AB135" i="6"/>
  <c r="AA135" i="6"/>
  <c r="V135" i="6"/>
  <c r="U135" i="6"/>
  <c r="T135" i="6"/>
  <c r="S135" i="6"/>
  <c r="R135" i="6"/>
  <c r="Q135" i="6"/>
  <c r="P135" i="6"/>
  <c r="O135" i="6"/>
  <c r="N135" i="6"/>
  <c r="M135" i="6"/>
  <c r="L135" i="6"/>
  <c r="K135" i="6"/>
  <c r="J135" i="6"/>
  <c r="I135" i="6"/>
  <c r="H135" i="6"/>
  <c r="G135" i="6"/>
  <c r="F135" i="6"/>
  <c r="E135" i="6"/>
  <c r="D135" i="6"/>
  <c r="C135" i="6"/>
  <c r="B135" i="6"/>
  <c r="AI134" i="6"/>
  <c r="AH134" i="6"/>
  <c r="AG134" i="6"/>
  <c r="AF134" i="6"/>
  <c r="AE134" i="6"/>
  <c r="AD134" i="6"/>
  <c r="AC134" i="6"/>
  <c r="AB134" i="6"/>
  <c r="AA134" i="6"/>
  <c r="V134" i="6"/>
  <c r="U134" i="6"/>
  <c r="T134" i="6"/>
  <c r="S134" i="6"/>
  <c r="R134" i="6"/>
  <c r="Q134" i="6"/>
  <c r="P134" i="6"/>
  <c r="O134" i="6"/>
  <c r="N134" i="6"/>
  <c r="M134" i="6"/>
  <c r="L134" i="6"/>
  <c r="K134" i="6"/>
  <c r="J134" i="6"/>
  <c r="I134" i="6"/>
  <c r="H134" i="6"/>
  <c r="G134" i="6"/>
  <c r="F134" i="6"/>
  <c r="E134" i="6"/>
  <c r="D134" i="6"/>
  <c r="C134" i="6"/>
  <c r="B134" i="6"/>
  <c r="AI133" i="6"/>
  <c r="AH133" i="6"/>
  <c r="AG133" i="6"/>
  <c r="AF133" i="6"/>
  <c r="AE133" i="6"/>
  <c r="AD133" i="6"/>
  <c r="AC133" i="6"/>
  <c r="AB133" i="6"/>
  <c r="AA133" i="6"/>
  <c r="V133" i="6"/>
  <c r="U133" i="6"/>
  <c r="T133" i="6"/>
  <c r="S133" i="6"/>
  <c r="R133" i="6"/>
  <c r="Q133" i="6"/>
  <c r="P133" i="6"/>
  <c r="O133" i="6"/>
  <c r="N133" i="6"/>
  <c r="M133" i="6"/>
  <c r="L133" i="6"/>
  <c r="K133" i="6"/>
  <c r="J133" i="6"/>
  <c r="I133" i="6"/>
  <c r="H133" i="6"/>
  <c r="G133" i="6"/>
  <c r="F133" i="6"/>
  <c r="E133" i="6"/>
  <c r="D133" i="6"/>
  <c r="C133" i="6"/>
  <c r="B133" i="6"/>
  <c r="AI132" i="6"/>
  <c r="AH132" i="6"/>
  <c r="AG132" i="6"/>
  <c r="AF132" i="6"/>
  <c r="AE132" i="6"/>
  <c r="AD132" i="6"/>
  <c r="AC132" i="6"/>
  <c r="AB132" i="6"/>
  <c r="AA132" i="6"/>
  <c r="V132" i="6"/>
  <c r="U132" i="6"/>
  <c r="T132" i="6"/>
  <c r="S132" i="6"/>
  <c r="R132" i="6"/>
  <c r="Q132" i="6"/>
  <c r="P132" i="6"/>
  <c r="O132" i="6"/>
  <c r="N132" i="6"/>
  <c r="M132" i="6"/>
  <c r="L132" i="6"/>
  <c r="K132" i="6"/>
  <c r="J132" i="6"/>
  <c r="I132" i="6"/>
  <c r="H132" i="6"/>
  <c r="G132" i="6"/>
  <c r="F132" i="6"/>
  <c r="E132" i="6"/>
  <c r="D132" i="6"/>
  <c r="C132" i="6"/>
  <c r="B132" i="6"/>
  <c r="AI131" i="6"/>
  <c r="AH131" i="6"/>
  <c r="AG131" i="6"/>
  <c r="AF131" i="6"/>
  <c r="AE131" i="6"/>
  <c r="AD131" i="6"/>
  <c r="AC131" i="6"/>
  <c r="AB131" i="6"/>
  <c r="AA131" i="6"/>
  <c r="V131" i="6"/>
  <c r="U131" i="6"/>
  <c r="T131" i="6"/>
  <c r="S131" i="6"/>
  <c r="R131" i="6"/>
  <c r="Q131" i="6"/>
  <c r="P131" i="6"/>
  <c r="O131" i="6"/>
  <c r="N131" i="6"/>
  <c r="M131" i="6"/>
  <c r="L131" i="6"/>
  <c r="K131" i="6"/>
  <c r="J131" i="6"/>
  <c r="I131" i="6"/>
  <c r="H131" i="6"/>
  <c r="G131" i="6"/>
  <c r="F131" i="6"/>
  <c r="E131" i="6"/>
  <c r="D131" i="6"/>
  <c r="C131" i="6"/>
  <c r="B131" i="6"/>
  <c r="AI130" i="6"/>
  <c r="AH130" i="6"/>
  <c r="AG130" i="6"/>
  <c r="AF130" i="6"/>
  <c r="AE130" i="6"/>
  <c r="AD130" i="6"/>
  <c r="AC130" i="6"/>
  <c r="AB130" i="6"/>
  <c r="AA130" i="6"/>
  <c r="V130" i="6"/>
  <c r="U130" i="6"/>
  <c r="T130" i="6"/>
  <c r="S130" i="6"/>
  <c r="R130" i="6"/>
  <c r="Q130" i="6"/>
  <c r="P130" i="6"/>
  <c r="O130" i="6"/>
  <c r="N130" i="6"/>
  <c r="M130" i="6"/>
  <c r="L130" i="6"/>
  <c r="K130" i="6"/>
  <c r="J130" i="6"/>
  <c r="I130" i="6"/>
  <c r="H130" i="6"/>
  <c r="G130" i="6"/>
  <c r="F130" i="6"/>
  <c r="E130" i="6"/>
  <c r="D130" i="6"/>
  <c r="C130" i="6"/>
  <c r="B130" i="6"/>
  <c r="AI129" i="6"/>
  <c r="AH129" i="6"/>
  <c r="AG129" i="6"/>
  <c r="AF129" i="6"/>
  <c r="AE129" i="6"/>
  <c r="AD129" i="6"/>
  <c r="AC129" i="6"/>
  <c r="AB129" i="6"/>
  <c r="AA129" i="6"/>
  <c r="V129" i="6"/>
  <c r="U129" i="6"/>
  <c r="T129" i="6"/>
  <c r="S129" i="6"/>
  <c r="R129" i="6"/>
  <c r="Q129" i="6"/>
  <c r="P129" i="6"/>
  <c r="O129" i="6"/>
  <c r="N129" i="6"/>
  <c r="M129" i="6"/>
  <c r="L129" i="6"/>
  <c r="K129" i="6"/>
  <c r="J129" i="6"/>
  <c r="I129" i="6"/>
  <c r="H129" i="6"/>
  <c r="G129" i="6"/>
  <c r="F129" i="6"/>
  <c r="E129" i="6"/>
  <c r="D129" i="6"/>
  <c r="C129" i="6"/>
  <c r="B129" i="6"/>
  <c r="AI128" i="6"/>
  <c r="AH128" i="6"/>
  <c r="AG128" i="6"/>
  <c r="AF128" i="6"/>
  <c r="AE128" i="6"/>
  <c r="AD128" i="6"/>
  <c r="AC128" i="6"/>
  <c r="AB128" i="6"/>
  <c r="AA128" i="6"/>
  <c r="V128" i="6"/>
  <c r="U128" i="6"/>
  <c r="T128" i="6"/>
  <c r="S128" i="6"/>
  <c r="R128" i="6"/>
  <c r="Q128" i="6"/>
  <c r="P128" i="6"/>
  <c r="O128" i="6"/>
  <c r="N128" i="6"/>
  <c r="M128" i="6"/>
  <c r="L128" i="6"/>
  <c r="K128" i="6"/>
  <c r="J128" i="6"/>
  <c r="I128" i="6"/>
  <c r="H128" i="6"/>
  <c r="G128" i="6"/>
  <c r="F128" i="6"/>
  <c r="E128" i="6"/>
  <c r="D128" i="6"/>
  <c r="C128" i="6"/>
  <c r="B128" i="6"/>
  <c r="AI127" i="6"/>
  <c r="AH127" i="6"/>
  <c r="AG127" i="6"/>
  <c r="AF127" i="6"/>
  <c r="AE127" i="6"/>
  <c r="AD127" i="6"/>
  <c r="AC127" i="6"/>
  <c r="AB127" i="6"/>
  <c r="AA127" i="6"/>
  <c r="V127" i="6"/>
  <c r="U127" i="6"/>
  <c r="T127" i="6"/>
  <c r="S127" i="6"/>
  <c r="R127" i="6"/>
  <c r="Q127" i="6"/>
  <c r="P127" i="6"/>
  <c r="O127" i="6"/>
  <c r="N127" i="6"/>
  <c r="M127" i="6"/>
  <c r="L127" i="6"/>
  <c r="K127" i="6"/>
  <c r="J127" i="6"/>
  <c r="I127" i="6"/>
  <c r="H127" i="6"/>
  <c r="G127" i="6"/>
  <c r="F127" i="6"/>
  <c r="E127" i="6"/>
  <c r="D127" i="6"/>
  <c r="C127" i="6"/>
  <c r="B127" i="6"/>
  <c r="AI126" i="6"/>
  <c r="AH126" i="6"/>
  <c r="AG126" i="6"/>
  <c r="AF126" i="6"/>
  <c r="AE126" i="6"/>
  <c r="AD126" i="6"/>
  <c r="AC126" i="6"/>
  <c r="AB126" i="6"/>
  <c r="AA126" i="6"/>
  <c r="V126" i="6"/>
  <c r="U126" i="6"/>
  <c r="T126" i="6"/>
  <c r="S126" i="6"/>
  <c r="R126" i="6"/>
  <c r="Q126" i="6"/>
  <c r="P126" i="6"/>
  <c r="O126" i="6"/>
  <c r="N126" i="6"/>
  <c r="M126" i="6"/>
  <c r="L126" i="6"/>
  <c r="K126" i="6"/>
  <c r="J126" i="6"/>
  <c r="I126" i="6"/>
  <c r="H126" i="6"/>
  <c r="G126" i="6"/>
  <c r="F126" i="6"/>
  <c r="E126" i="6"/>
  <c r="D126" i="6"/>
  <c r="C126" i="6"/>
  <c r="B126" i="6"/>
  <c r="AI125" i="6"/>
  <c r="AH125" i="6"/>
  <c r="AG125" i="6"/>
  <c r="AF125" i="6"/>
  <c r="AE125" i="6"/>
  <c r="AD125" i="6"/>
  <c r="AC125" i="6"/>
  <c r="AB125" i="6"/>
  <c r="AA125" i="6"/>
  <c r="V125" i="6"/>
  <c r="U125" i="6"/>
  <c r="T125" i="6"/>
  <c r="S125" i="6"/>
  <c r="R125" i="6"/>
  <c r="Q125" i="6"/>
  <c r="P125" i="6"/>
  <c r="O125" i="6"/>
  <c r="N125" i="6"/>
  <c r="M125" i="6"/>
  <c r="L125" i="6"/>
  <c r="K125" i="6"/>
  <c r="J125" i="6"/>
  <c r="I125" i="6"/>
  <c r="H125" i="6"/>
  <c r="G125" i="6"/>
  <c r="F125" i="6"/>
  <c r="E125" i="6"/>
  <c r="D125" i="6"/>
  <c r="C125" i="6"/>
  <c r="B125" i="6"/>
  <c r="AI124" i="6"/>
  <c r="AH124" i="6"/>
  <c r="AG124" i="6"/>
  <c r="AF124" i="6"/>
  <c r="AE124" i="6"/>
  <c r="AD124" i="6"/>
  <c r="AC124" i="6"/>
  <c r="AB124" i="6"/>
  <c r="AA124" i="6"/>
  <c r="V124" i="6"/>
  <c r="U124" i="6"/>
  <c r="T124" i="6"/>
  <c r="S124" i="6"/>
  <c r="R124" i="6"/>
  <c r="Q124" i="6"/>
  <c r="P124" i="6"/>
  <c r="O124" i="6"/>
  <c r="N124" i="6"/>
  <c r="M124" i="6"/>
  <c r="L124" i="6"/>
  <c r="K124" i="6"/>
  <c r="J124" i="6"/>
  <c r="I124" i="6"/>
  <c r="H124" i="6"/>
  <c r="G124" i="6"/>
  <c r="F124" i="6"/>
  <c r="E124" i="6"/>
  <c r="D124" i="6"/>
  <c r="C124" i="6"/>
  <c r="B124" i="6"/>
  <c r="AI123" i="6"/>
  <c r="AH123" i="6"/>
  <c r="AG123" i="6"/>
  <c r="AF123" i="6"/>
  <c r="AE123" i="6"/>
  <c r="AD123" i="6"/>
  <c r="AC123" i="6"/>
  <c r="AB123" i="6"/>
  <c r="AA123" i="6"/>
  <c r="V123" i="6"/>
  <c r="U123" i="6"/>
  <c r="T123" i="6"/>
  <c r="S123" i="6"/>
  <c r="R123" i="6"/>
  <c r="Q123" i="6"/>
  <c r="P123" i="6"/>
  <c r="O123" i="6"/>
  <c r="N123" i="6"/>
  <c r="M123" i="6"/>
  <c r="L123" i="6"/>
  <c r="K123" i="6"/>
  <c r="J123" i="6"/>
  <c r="I123" i="6"/>
  <c r="H123" i="6"/>
  <c r="G123" i="6"/>
  <c r="F123" i="6"/>
  <c r="E123" i="6"/>
  <c r="D123" i="6"/>
  <c r="C123" i="6"/>
  <c r="B123" i="6"/>
  <c r="AI122" i="6"/>
  <c r="AH122" i="6"/>
  <c r="AG122" i="6"/>
  <c r="AF122" i="6"/>
  <c r="AE122" i="6"/>
  <c r="AD122" i="6"/>
  <c r="AC122" i="6"/>
  <c r="AB122" i="6"/>
  <c r="AA122" i="6"/>
  <c r="V122" i="6"/>
  <c r="U122" i="6"/>
  <c r="T122" i="6"/>
  <c r="S122" i="6"/>
  <c r="R122" i="6"/>
  <c r="Q122" i="6"/>
  <c r="P122" i="6"/>
  <c r="O122" i="6"/>
  <c r="N122" i="6"/>
  <c r="M122" i="6"/>
  <c r="L122" i="6"/>
  <c r="K122" i="6"/>
  <c r="J122" i="6"/>
  <c r="I122" i="6"/>
  <c r="H122" i="6"/>
  <c r="G122" i="6"/>
  <c r="F122" i="6"/>
  <c r="E122" i="6"/>
  <c r="D122" i="6"/>
  <c r="C122" i="6"/>
  <c r="B122" i="6"/>
  <c r="AI121" i="6"/>
  <c r="AH121" i="6"/>
  <c r="AG121" i="6"/>
  <c r="AF121" i="6"/>
  <c r="AE121" i="6"/>
  <c r="AD121" i="6"/>
  <c r="AC121" i="6"/>
  <c r="AB121" i="6"/>
  <c r="AA121" i="6"/>
  <c r="V121" i="6"/>
  <c r="U121" i="6"/>
  <c r="T121" i="6"/>
  <c r="S121" i="6"/>
  <c r="R121" i="6"/>
  <c r="Q121" i="6"/>
  <c r="P121" i="6"/>
  <c r="O121" i="6"/>
  <c r="N121" i="6"/>
  <c r="M121" i="6"/>
  <c r="L121" i="6"/>
  <c r="K121" i="6"/>
  <c r="J121" i="6"/>
  <c r="I121" i="6"/>
  <c r="H121" i="6"/>
  <c r="G121" i="6"/>
  <c r="F121" i="6"/>
  <c r="E121" i="6"/>
  <c r="D121" i="6"/>
  <c r="C121" i="6"/>
  <c r="B121" i="6"/>
  <c r="AI120" i="6"/>
  <c r="AH120" i="6"/>
  <c r="AG120" i="6"/>
  <c r="AF120" i="6"/>
  <c r="AE120" i="6"/>
  <c r="AD120" i="6"/>
  <c r="AC120" i="6"/>
  <c r="AB120" i="6"/>
  <c r="AA120" i="6"/>
  <c r="V120" i="6"/>
  <c r="U120" i="6"/>
  <c r="T120" i="6"/>
  <c r="S120" i="6"/>
  <c r="R120" i="6"/>
  <c r="Q120" i="6"/>
  <c r="P120" i="6"/>
  <c r="O120" i="6"/>
  <c r="N120" i="6"/>
  <c r="M120" i="6"/>
  <c r="L120" i="6"/>
  <c r="K120" i="6"/>
  <c r="J120" i="6"/>
  <c r="I120" i="6"/>
  <c r="H120" i="6"/>
  <c r="G120" i="6"/>
  <c r="F120" i="6"/>
  <c r="E120" i="6"/>
  <c r="D120" i="6"/>
  <c r="C120" i="6"/>
  <c r="B120" i="6"/>
  <c r="AI119" i="6"/>
  <c r="AH119" i="6"/>
  <c r="AG119" i="6"/>
  <c r="AF119" i="6"/>
  <c r="AE119" i="6"/>
  <c r="AD119" i="6"/>
  <c r="AC119" i="6"/>
  <c r="AB119" i="6"/>
  <c r="AA119" i="6"/>
  <c r="V119" i="6"/>
  <c r="U119" i="6"/>
  <c r="T119" i="6"/>
  <c r="S119" i="6"/>
  <c r="R119" i="6"/>
  <c r="Q119" i="6"/>
  <c r="P119" i="6"/>
  <c r="O119" i="6"/>
  <c r="N119" i="6"/>
  <c r="M119" i="6"/>
  <c r="L119" i="6"/>
  <c r="K119" i="6"/>
  <c r="J119" i="6"/>
  <c r="I119" i="6"/>
  <c r="H119" i="6"/>
  <c r="G119" i="6"/>
  <c r="F119" i="6"/>
  <c r="E119" i="6"/>
  <c r="D119" i="6"/>
  <c r="C119" i="6"/>
  <c r="B119" i="6"/>
  <c r="AI118" i="6"/>
  <c r="AH118" i="6"/>
  <c r="AG118" i="6"/>
  <c r="AF118" i="6"/>
  <c r="AE118" i="6"/>
  <c r="AD118" i="6"/>
  <c r="AC118" i="6"/>
  <c r="AB118" i="6"/>
  <c r="AA118" i="6"/>
  <c r="V118" i="6"/>
  <c r="U118" i="6"/>
  <c r="T118" i="6"/>
  <c r="S118" i="6"/>
  <c r="R118" i="6"/>
  <c r="Q118" i="6"/>
  <c r="P118" i="6"/>
  <c r="O118" i="6"/>
  <c r="N118" i="6"/>
  <c r="M118" i="6"/>
  <c r="L118" i="6"/>
  <c r="K118" i="6"/>
  <c r="J118" i="6"/>
  <c r="I118" i="6"/>
  <c r="H118" i="6"/>
  <c r="G118" i="6"/>
  <c r="F118" i="6"/>
  <c r="E118" i="6"/>
  <c r="D118" i="6"/>
  <c r="C118" i="6"/>
  <c r="B118" i="6"/>
  <c r="AI117" i="6"/>
  <c r="AH117" i="6"/>
  <c r="AG117" i="6"/>
  <c r="AF117" i="6"/>
  <c r="AE117" i="6"/>
  <c r="AD117" i="6"/>
  <c r="AC117" i="6"/>
  <c r="AB117" i="6"/>
  <c r="AA117" i="6"/>
  <c r="V117" i="6"/>
  <c r="U117" i="6"/>
  <c r="T117" i="6"/>
  <c r="S117" i="6"/>
  <c r="R117" i="6"/>
  <c r="Q117" i="6"/>
  <c r="P117" i="6"/>
  <c r="O117" i="6"/>
  <c r="N117" i="6"/>
  <c r="M117" i="6"/>
  <c r="L117" i="6"/>
  <c r="K117" i="6"/>
  <c r="J117" i="6"/>
  <c r="I117" i="6"/>
  <c r="H117" i="6"/>
  <c r="G117" i="6"/>
  <c r="F117" i="6"/>
  <c r="E117" i="6"/>
  <c r="D117" i="6"/>
  <c r="C117" i="6"/>
  <c r="B117" i="6"/>
  <c r="A117" i="6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I116" i="6"/>
  <c r="AH116" i="6"/>
  <c r="AG116" i="6"/>
  <c r="AF116" i="6"/>
  <c r="AE116" i="6"/>
  <c r="AD116" i="6"/>
  <c r="AC116" i="6"/>
  <c r="AB116" i="6"/>
  <c r="AA116" i="6"/>
  <c r="V116" i="6"/>
  <c r="U116" i="6"/>
  <c r="T116" i="6"/>
  <c r="S116" i="6"/>
  <c r="R116" i="6"/>
  <c r="Q116" i="6"/>
  <c r="P116" i="6"/>
  <c r="O116" i="6"/>
  <c r="N116" i="6"/>
  <c r="M116" i="6"/>
  <c r="L116" i="6"/>
  <c r="K116" i="6"/>
  <c r="J116" i="6"/>
  <c r="I116" i="6"/>
  <c r="H116" i="6"/>
  <c r="G116" i="6"/>
  <c r="F116" i="6"/>
  <c r="E116" i="6"/>
  <c r="D116" i="6"/>
  <c r="C116" i="6"/>
  <c r="B116" i="6"/>
  <c r="AI115" i="6"/>
  <c r="AH115" i="6"/>
  <c r="AG115" i="6"/>
  <c r="AF115" i="6"/>
  <c r="AE115" i="6"/>
  <c r="AD115" i="6"/>
  <c r="AC115" i="6"/>
  <c r="AB115" i="6"/>
  <c r="AA115" i="6"/>
  <c r="V115" i="6"/>
  <c r="U115" i="6"/>
  <c r="T115" i="6"/>
  <c r="S115" i="6"/>
  <c r="R115" i="6"/>
  <c r="Q115" i="6"/>
  <c r="P115" i="6"/>
  <c r="O115" i="6"/>
  <c r="N115" i="6"/>
  <c r="M115" i="6"/>
  <c r="L115" i="6"/>
  <c r="K115" i="6"/>
  <c r="J115" i="6"/>
  <c r="I115" i="6"/>
  <c r="H115" i="6"/>
  <c r="G115" i="6"/>
  <c r="F115" i="6"/>
  <c r="E115" i="6"/>
  <c r="D115" i="6"/>
  <c r="C115" i="6"/>
  <c r="B115" i="6"/>
  <c r="AI114" i="6"/>
  <c r="AH114" i="6"/>
  <c r="AG114" i="6"/>
  <c r="AF114" i="6"/>
  <c r="AE114" i="6"/>
  <c r="AD114" i="6"/>
  <c r="AC114" i="6"/>
  <c r="AB114" i="6"/>
  <c r="AA114" i="6"/>
  <c r="V114" i="6"/>
  <c r="U114" i="6"/>
  <c r="T114" i="6"/>
  <c r="S114" i="6"/>
  <c r="R114" i="6"/>
  <c r="Q114" i="6"/>
  <c r="P114" i="6"/>
  <c r="O114" i="6"/>
  <c r="N114" i="6"/>
  <c r="M114" i="6"/>
  <c r="L114" i="6"/>
  <c r="K114" i="6"/>
  <c r="J114" i="6"/>
  <c r="I114" i="6"/>
  <c r="H114" i="6"/>
  <c r="G114" i="6"/>
  <c r="F114" i="6"/>
  <c r="E114" i="6"/>
  <c r="D114" i="6"/>
  <c r="C114" i="6"/>
  <c r="B114" i="6"/>
  <c r="A114" i="6"/>
  <c r="A115" i="6" s="1"/>
  <c r="A116" i="6" s="1"/>
  <c r="AI113" i="6"/>
  <c r="AH113" i="6"/>
  <c r="AG113" i="6"/>
  <c r="AF113" i="6"/>
  <c r="AE113" i="6"/>
  <c r="AD113" i="6"/>
  <c r="AC113" i="6"/>
  <c r="AB113" i="6"/>
  <c r="AA113" i="6"/>
  <c r="V113" i="6"/>
  <c r="U113" i="6"/>
  <c r="T113" i="6"/>
  <c r="S113" i="6"/>
  <c r="R113" i="6"/>
  <c r="Q113" i="6"/>
  <c r="P113" i="6"/>
  <c r="O113" i="6"/>
  <c r="N113" i="6"/>
  <c r="M113" i="6"/>
  <c r="L113" i="6"/>
  <c r="K113" i="6"/>
  <c r="J113" i="6"/>
  <c r="I113" i="6"/>
  <c r="H113" i="6"/>
  <c r="G113" i="6"/>
  <c r="F113" i="6"/>
  <c r="E113" i="6"/>
  <c r="D113" i="6"/>
  <c r="C113" i="6"/>
  <c r="B113" i="6"/>
  <c r="A113" i="6"/>
  <c r="AI112" i="6"/>
  <c r="AH112" i="6"/>
  <c r="AG112" i="6"/>
  <c r="AF112" i="6"/>
  <c r="AE112" i="6"/>
  <c r="AD112" i="6"/>
  <c r="AC112" i="6"/>
  <c r="AB112" i="6"/>
  <c r="AA112" i="6"/>
  <c r="V112" i="6"/>
  <c r="U112" i="6"/>
  <c r="T112" i="6"/>
  <c r="S112" i="6"/>
  <c r="R112" i="6"/>
  <c r="Q112" i="6"/>
  <c r="P112" i="6"/>
  <c r="O112" i="6"/>
  <c r="N112" i="6"/>
  <c r="M112" i="6"/>
  <c r="L112" i="6"/>
  <c r="K112" i="6"/>
  <c r="J112" i="6"/>
  <c r="I112" i="6"/>
  <c r="H112" i="6"/>
  <c r="G112" i="6"/>
  <c r="F112" i="6"/>
  <c r="E112" i="6"/>
  <c r="D112" i="6"/>
  <c r="C112" i="6"/>
  <c r="B112" i="6"/>
  <c r="A112" i="6"/>
  <c r="AI111" i="6"/>
  <c r="AH111" i="6"/>
  <c r="AG111" i="6"/>
  <c r="AF111" i="6"/>
  <c r="AE111" i="6"/>
  <c r="AD111" i="6"/>
  <c r="AC111" i="6"/>
  <c r="AB111" i="6"/>
  <c r="AA111" i="6"/>
  <c r="V111" i="6"/>
  <c r="U111" i="6"/>
  <c r="T111" i="6"/>
  <c r="S111" i="6"/>
  <c r="R111" i="6"/>
  <c r="Q111" i="6"/>
  <c r="P111" i="6"/>
  <c r="O111" i="6"/>
  <c r="N111" i="6"/>
  <c r="M111" i="6"/>
  <c r="L111" i="6"/>
  <c r="K111" i="6"/>
  <c r="J111" i="6"/>
  <c r="I111" i="6"/>
  <c r="H111" i="6"/>
  <c r="G111" i="6"/>
  <c r="F111" i="6"/>
  <c r="E111" i="6"/>
  <c r="D111" i="6"/>
  <c r="C111" i="6"/>
  <c r="B111" i="6"/>
  <c r="A111" i="6"/>
  <c r="AI110" i="6"/>
  <c r="AH110" i="6"/>
  <c r="AG110" i="6"/>
  <c r="AF110" i="6"/>
  <c r="AE110" i="6"/>
  <c r="AD110" i="6"/>
  <c r="AC110" i="6"/>
  <c r="AB110" i="6"/>
  <c r="AA110" i="6"/>
  <c r="V110" i="6"/>
  <c r="U110" i="6"/>
  <c r="T110" i="6"/>
  <c r="S110" i="6"/>
  <c r="R110" i="6"/>
  <c r="Q110" i="6"/>
  <c r="P110" i="6"/>
  <c r="O110" i="6"/>
  <c r="N110" i="6"/>
  <c r="M110" i="6"/>
  <c r="L110" i="6"/>
  <c r="K110" i="6"/>
  <c r="J110" i="6"/>
  <c r="I110" i="6"/>
  <c r="H110" i="6"/>
  <c r="G110" i="6"/>
  <c r="F110" i="6"/>
  <c r="E110" i="6"/>
  <c r="D110" i="6"/>
  <c r="C110" i="6"/>
  <c r="B110" i="6"/>
  <c r="AI109" i="6"/>
  <c r="AH109" i="6"/>
  <c r="AG109" i="6"/>
  <c r="AF109" i="6"/>
  <c r="AE109" i="6"/>
  <c r="AD109" i="6"/>
  <c r="AC109" i="6"/>
  <c r="AB109" i="6"/>
  <c r="AA109" i="6"/>
  <c r="V109" i="6"/>
  <c r="U109" i="6"/>
  <c r="T109" i="6"/>
  <c r="S109" i="6"/>
  <c r="R109" i="6"/>
  <c r="Q109" i="6"/>
  <c r="P109" i="6"/>
  <c r="O109" i="6"/>
  <c r="N109" i="6"/>
  <c r="M109" i="6"/>
  <c r="L109" i="6"/>
  <c r="K109" i="6"/>
  <c r="J109" i="6"/>
  <c r="I109" i="6"/>
  <c r="H109" i="6"/>
  <c r="G109" i="6"/>
  <c r="F109" i="6"/>
  <c r="E109" i="6"/>
  <c r="D109" i="6"/>
  <c r="C109" i="6"/>
  <c r="B109" i="6"/>
  <c r="AI108" i="6"/>
  <c r="AH108" i="6"/>
  <c r="AG108" i="6"/>
  <c r="AF108" i="6"/>
  <c r="AE108" i="6"/>
  <c r="AD108" i="6"/>
  <c r="AC108" i="6"/>
  <c r="AB108" i="6"/>
  <c r="AA108" i="6"/>
  <c r="V108" i="6"/>
  <c r="U108" i="6"/>
  <c r="T108" i="6"/>
  <c r="S108" i="6"/>
  <c r="R108" i="6"/>
  <c r="Q108" i="6"/>
  <c r="P108" i="6"/>
  <c r="O108" i="6"/>
  <c r="N108" i="6"/>
  <c r="M108" i="6"/>
  <c r="L108" i="6"/>
  <c r="K108" i="6"/>
  <c r="J108" i="6"/>
  <c r="I108" i="6"/>
  <c r="H108" i="6"/>
  <c r="G108" i="6"/>
  <c r="F108" i="6"/>
  <c r="E108" i="6"/>
  <c r="D108" i="6"/>
  <c r="C108" i="6"/>
  <c r="B108" i="6"/>
  <c r="AI107" i="6"/>
  <c r="AH107" i="6"/>
  <c r="AG107" i="6"/>
  <c r="AF107" i="6"/>
  <c r="AE107" i="6"/>
  <c r="AD107" i="6"/>
  <c r="AC107" i="6"/>
  <c r="AB107" i="6"/>
  <c r="AA107" i="6"/>
  <c r="V107" i="6"/>
  <c r="U107" i="6"/>
  <c r="T107" i="6"/>
  <c r="S107" i="6"/>
  <c r="R107" i="6"/>
  <c r="Q107" i="6"/>
  <c r="P107" i="6"/>
  <c r="O107" i="6"/>
  <c r="N107" i="6"/>
  <c r="M107" i="6"/>
  <c r="L107" i="6"/>
  <c r="K107" i="6"/>
  <c r="J107" i="6"/>
  <c r="I107" i="6"/>
  <c r="H107" i="6"/>
  <c r="G107" i="6"/>
  <c r="F107" i="6"/>
  <c r="E107" i="6"/>
  <c r="D107" i="6"/>
  <c r="C107" i="6"/>
  <c r="B107" i="6"/>
  <c r="AI106" i="6"/>
  <c r="AH106" i="6"/>
  <c r="AG106" i="6"/>
  <c r="AF106" i="6"/>
  <c r="AE106" i="6"/>
  <c r="AD106" i="6"/>
  <c r="AC106" i="6"/>
  <c r="AB106" i="6"/>
  <c r="AA106" i="6"/>
  <c r="V106" i="6"/>
  <c r="U106" i="6"/>
  <c r="T106" i="6"/>
  <c r="S106" i="6"/>
  <c r="R106" i="6"/>
  <c r="Q106" i="6"/>
  <c r="P106" i="6"/>
  <c r="O106" i="6"/>
  <c r="N106" i="6"/>
  <c r="M106" i="6"/>
  <c r="L106" i="6"/>
  <c r="K106" i="6"/>
  <c r="J106" i="6"/>
  <c r="I106" i="6"/>
  <c r="H106" i="6"/>
  <c r="G106" i="6"/>
  <c r="F106" i="6"/>
  <c r="E106" i="6"/>
  <c r="D106" i="6"/>
  <c r="C106" i="6"/>
  <c r="B106" i="6"/>
  <c r="AI105" i="6"/>
  <c r="AH105" i="6"/>
  <c r="AG105" i="6"/>
  <c r="AF105" i="6"/>
  <c r="AE105" i="6"/>
  <c r="AD105" i="6"/>
  <c r="AC105" i="6"/>
  <c r="AB105" i="6"/>
  <c r="AA105" i="6"/>
  <c r="V105" i="6"/>
  <c r="U105" i="6"/>
  <c r="T105" i="6"/>
  <c r="S105" i="6"/>
  <c r="R105" i="6"/>
  <c r="Q105" i="6"/>
  <c r="P105" i="6"/>
  <c r="O105" i="6"/>
  <c r="N105" i="6"/>
  <c r="M105" i="6"/>
  <c r="L105" i="6"/>
  <c r="K105" i="6"/>
  <c r="J105" i="6"/>
  <c r="I105" i="6"/>
  <c r="H105" i="6"/>
  <c r="G105" i="6"/>
  <c r="F105" i="6"/>
  <c r="E105" i="6"/>
  <c r="D105" i="6"/>
  <c r="C105" i="6"/>
  <c r="B105" i="6"/>
  <c r="AI104" i="6"/>
  <c r="AH104" i="6"/>
  <c r="AG104" i="6"/>
  <c r="AF104" i="6"/>
  <c r="AE104" i="6"/>
  <c r="AD104" i="6"/>
  <c r="AC104" i="6"/>
  <c r="AB104" i="6"/>
  <c r="AA104" i="6"/>
  <c r="V104" i="6"/>
  <c r="U104" i="6"/>
  <c r="T104" i="6"/>
  <c r="S104" i="6"/>
  <c r="R104" i="6"/>
  <c r="Q104" i="6"/>
  <c r="P104" i="6"/>
  <c r="O104" i="6"/>
  <c r="N104" i="6"/>
  <c r="M104" i="6"/>
  <c r="L104" i="6"/>
  <c r="K104" i="6"/>
  <c r="J104" i="6"/>
  <c r="I104" i="6"/>
  <c r="H104" i="6"/>
  <c r="G104" i="6"/>
  <c r="F104" i="6"/>
  <c r="E104" i="6"/>
  <c r="D104" i="6"/>
  <c r="C104" i="6"/>
  <c r="B104" i="6"/>
  <c r="AI103" i="6"/>
  <c r="AH103" i="6"/>
  <c r="AG103" i="6"/>
  <c r="AF103" i="6"/>
  <c r="AE103" i="6"/>
  <c r="AD103" i="6"/>
  <c r="AC103" i="6"/>
  <c r="AB103" i="6"/>
  <c r="AA103" i="6"/>
  <c r="V103" i="6"/>
  <c r="U103" i="6"/>
  <c r="T103" i="6"/>
  <c r="S103" i="6"/>
  <c r="R103" i="6"/>
  <c r="Q103" i="6"/>
  <c r="P103" i="6"/>
  <c r="O103" i="6"/>
  <c r="N103" i="6"/>
  <c r="M103" i="6"/>
  <c r="L103" i="6"/>
  <c r="K103" i="6"/>
  <c r="J103" i="6"/>
  <c r="I103" i="6"/>
  <c r="H103" i="6"/>
  <c r="G103" i="6"/>
  <c r="F103" i="6"/>
  <c r="E103" i="6"/>
  <c r="D103" i="6"/>
  <c r="C103" i="6"/>
  <c r="B103" i="6"/>
  <c r="AI102" i="6"/>
  <c r="AH102" i="6"/>
  <c r="AG102" i="6"/>
  <c r="AF102" i="6"/>
  <c r="AE102" i="6"/>
  <c r="AD102" i="6"/>
  <c r="AC102" i="6"/>
  <c r="AB102" i="6"/>
  <c r="AA102" i="6"/>
  <c r="V102" i="6"/>
  <c r="U102" i="6"/>
  <c r="T102" i="6"/>
  <c r="S102" i="6"/>
  <c r="R102" i="6"/>
  <c r="Q102" i="6"/>
  <c r="P102" i="6"/>
  <c r="O102" i="6"/>
  <c r="N102" i="6"/>
  <c r="M102" i="6"/>
  <c r="L102" i="6"/>
  <c r="K102" i="6"/>
  <c r="J102" i="6"/>
  <c r="I102" i="6"/>
  <c r="H102" i="6"/>
  <c r="G102" i="6"/>
  <c r="F102" i="6"/>
  <c r="E102" i="6"/>
  <c r="D102" i="6"/>
  <c r="C102" i="6"/>
  <c r="B102" i="6"/>
  <c r="AI101" i="6"/>
  <c r="AH101" i="6"/>
  <c r="AG101" i="6"/>
  <c r="AF101" i="6"/>
  <c r="AE101" i="6"/>
  <c r="AD101" i="6"/>
  <c r="AC101" i="6"/>
  <c r="AB101" i="6"/>
  <c r="AA101" i="6"/>
  <c r="V101" i="6"/>
  <c r="U101" i="6"/>
  <c r="T101" i="6"/>
  <c r="S101" i="6"/>
  <c r="R101" i="6"/>
  <c r="Q101" i="6"/>
  <c r="P101" i="6"/>
  <c r="O101" i="6"/>
  <c r="N101" i="6"/>
  <c r="M101" i="6"/>
  <c r="L101" i="6"/>
  <c r="K101" i="6"/>
  <c r="J101" i="6"/>
  <c r="I101" i="6"/>
  <c r="H101" i="6"/>
  <c r="G101" i="6"/>
  <c r="F101" i="6"/>
  <c r="E101" i="6"/>
  <c r="D101" i="6"/>
  <c r="C101" i="6"/>
  <c r="B101" i="6"/>
  <c r="AI100" i="6"/>
  <c r="AH100" i="6"/>
  <c r="AG100" i="6"/>
  <c r="AF100" i="6"/>
  <c r="AE100" i="6"/>
  <c r="AD100" i="6"/>
  <c r="AC100" i="6"/>
  <c r="AB100" i="6"/>
  <c r="AA100" i="6"/>
  <c r="V100" i="6"/>
  <c r="U100" i="6"/>
  <c r="T100" i="6"/>
  <c r="S100" i="6"/>
  <c r="R100" i="6"/>
  <c r="Q100" i="6"/>
  <c r="P100" i="6"/>
  <c r="O100" i="6"/>
  <c r="N100" i="6"/>
  <c r="M100" i="6"/>
  <c r="L100" i="6"/>
  <c r="K100" i="6"/>
  <c r="J100" i="6"/>
  <c r="I100" i="6"/>
  <c r="H100" i="6"/>
  <c r="G100" i="6"/>
  <c r="F100" i="6"/>
  <c r="E100" i="6"/>
  <c r="D100" i="6"/>
  <c r="C100" i="6"/>
  <c r="B100" i="6"/>
  <c r="AI99" i="6"/>
  <c r="AH99" i="6"/>
  <c r="AG99" i="6"/>
  <c r="AF99" i="6"/>
  <c r="AE99" i="6"/>
  <c r="AD99" i="6"/>
  <c r="AC99" i="6"/>
  <c r="AB99" i="6"/>
  <c r="AA99" i="6"/>
  <c r="V99" i="6"/>
  <c r="U99" i="6"/>
  <c r="T99" i="6"/>
  <c r="S99" i="6"/>
  <c r="R99" i="6"/>
  <c r="Q99" i="6"/>
  <c r="P99" i="6"/>
  <c r="O99" i="6"/>
  <c r="N99" i="6"/>
  <c r="M99" i="6"/>
  <c r="L99" i="6"/>
  <c r="K99" i="6"/>
  <c r="J99" i="6"/>
  <c r="I99" i="6"/>
  <c r="H99" i="6"/>
  <c r="G99" i="6"/>
  <c r="F99" i="6"/>
  <c r="E99" i="6"/>
  <c r="D99" i="6"/>
  <c r="C99" i="6"/>
  <c r="B99" i="6"/>
  <c r="AI98" i="6"/>
  <c r="AH98" i="6"/>
  <c r="AG98" i="6"/>
  <c r="AF98" i="6"/>
  <c r="AE98" i="6"/>
  <c r="AD98" i="6"/>
  <c r="AC98" i="6"/>
  <c r="AB98" i="6"/>
  <c r="AA98" i="6"/>
  <c r="V98" i="6"/>
  <c r="U98" i="6"/>
  <c r="T98" i="6"/>
  <c r="S98" i="6"/>
  <c r="R98" i="6"/>
  <c r="R79" i="6" s="1"/>
  <c r="R76" i="6" s="1"/>
  <c r="Q98" i="6"/>
  <c r="P98" i="6"/>
  <c r="O98" i="6"/>
  <c r="N98" i="6"/>
  <c r="M98" i="6"/>
  <c r="L98" i="6"/>
  <c r="K98" i="6"/>
  <c r="J98" i="6"/>
  <c r="I98" i="6"/>
  <c r="H98" i="6"/>
  <c r="G98" i="6"/>
  <c r="F98" i="6"/>
  <c r="E98" i="6"/>
  <c r="D98" i="6"/>
  <c r="C98" i="6"/>
  <c r="B98" i="6"/>
  <c r="AI97" i="6"/>
  <c r="AH97" i="6"/>
  <c r="AG97" i="6"/>
  <c r="AF97" i="6"/>
  <c r="AE97" i="6"/>
  <c r="AD97" i="6"/>
  <c r="AC97" i="6"/>
  <c r="AB97" i="6"/>
  <c r="AA97" i="6"/>
  <c r="V97" i="6"/>
  <c r="U97" i="6"/>
  <c r="T97" i="6"/>
  <c r="S97" i="6"/>
  <c r="R97" i="6"/>
  <c r="Q97" i="6"/>
  <c r="P97" i="6"/>
  <c r="O97" i="6"/>
  <c r="N97" i="6"/>
  <c r="M97" i="6"/>
  <c r="L97" i="6"/>
  <c r="K97" i="6"/>
  <c r="J97" i="6"/>
  <c r="I97" i="6"/>
  <c r="H97" i="6"/>
  <c r="G97" i="6"/>
  <c r="F97" i="6"/>
  <c r="E97" i="6"/>
  <c r="D97" i="6"/>
  <c r="C97" i="6"/>
  <c r="B97" i="6"/>
  <c r="AI96" i="6"/>
  <c r="AH96" i="6"/>
  <c r="AG96" i="6"/>
  <c r="AF96" i="6"/>
  <c r="AE96" i="6"/>
  <c r="AD96" i="6"/>
  <c r="AC96" i="6"/>
  <c r="AB96" i="6"/>
  <c r="AA96" i="6"/>
  <c r="V96" i="6"/>
  <c r="U96" i="6"/>
  <c r="T96" i="6"/>
  <c r="S96" i="6"/>
  <c r="R96" i="6"/>
  <c r="Q96" i="6"/>
  <c r="P96" i="6"/>
  <c r="O96" i="6"/>
  <c r="N96" i="6"/>
  <c r="M96" i="6"/>
  <c r="L96" i="6"/>
  <c r="K96" i="6"/>
  <c r="J96" i="6"/>
  <c r="I96" i="6"/>
  <c r="H96" i="6"/>
  <c r="G96" i="6"/>
  <c r="F96" i="6"/>
  <c r="E96" i="6"/>
  <c r="D96" i="6"/>
  <c r="C96" i="6"/>
  <c r="B96" i="6"/>
  <c r="AI95" i="6"/>
  <c r="AH95" i="6"/>
  <c r="AG95" i="6"/>
  <c r="AF95" i="6"/>
  <c r="AE95" i="6"/>
  <c r="AD95" i="6"/>
  <c r="AC95" i="6"/>
  <c r="AB95" i="6"/>
  <c r="AA95" i="6"/>
  <c r="V95" i="6"/>
  <c r="U95" i="6"/>
  <c r="T95" i="6"/>
  <c r="S95" i="6"/>
  <c r="R95" i="6"/>
  <c r="Q95" i="6"/>
  <c r="P95" i="6"/>
  <c r="O95" i="6"/>
  <c r="N95" i="6"/>
  <c r="M95" i="6"/>
  <c r="L95" i="6"/>
  <c r="K95" i="6"/>
  <c r="J95" i="6"/>
  <c r="I95" i="6"/>
  <c r="H95" i="6"/>
  <c r="G95" i="6"/>
  <c r="F95" i="6"/>
  <c r="E95" i="6"/>
  <c r="D95" i="6"/>
  <c r="C95" i="6"/>
  <c r="B95" i="6"/>
  <c r="AI94" i="6"/>
  <c r="AH94" i="6"/>
  <c r="AG94" i="6"/>
  <c r="AF94" i="6"/>
  <c r="AE94" i="6"/>
  <c r="AD94" i="6"/>
  <c r="AC94" i="6"/>
  <c r="AB94" i="6"/>
  <c r="AA94" i="6"/>
  <c r="V94" i="6"/>
  <c r="U94" i="6"/>
  <c r="T94" i="6"/>
  <c r="S94" i="6"/>
  <c r="R94" i="6"/>
  <c r="Q94" i="6"/>
  <c r="P94" i="6"/>
  <c r="O94" i="6"/>
  <c r="N94" i="6"/>
  <c r="M94" i="6"/>
  <c r="L94" i="6"/>
  <c r="K94" i="6"/>
  <c r="J94" i="6"/>
  <c r="I94" i="6"/>
  <c r="H94" i="6"/>
  <c r="G94" i="6"/>
  <c r="F94" i="6"/>
  <c r="E94" i="6"/>
  <c r="D94" i="6"/>
  <c r="C94" i="6"/>
  <c r="B94" i="6"/>
  <c r="AI93" i="6"/>
  <c r="AH93" i="6"/>
  <c r="AG93" i="6"/>
  <c r="AF93" i="6"/>
  <c r="AE93" i="6"/>
  <c r="AD93" i="6"/>
  <c r="AC93" i="6"/>
  <c r="AB93" i="6"/>
  <c r="AA93" i="6"/>
  <c r="V93" i="6"/>
  <c r="U93" i="6"/>
  <c r="T93" i="6"/>
  <c r="S93" i="6"/>
  <c r="R93" i="6"/>
  <c r="Q93" i="6"/>
  <c r="P93" i="6"/>
  <c r="O93" i="6"/>
  <c r="N93" i="6"/>
  <c r="M93" i="6"/>
  <c r="L93" i="6"/>
  <c r="K93" i="6"/>
  <c r="J93" i="6"/>
  <c r="I93" i="6"/>
  <c r="H93" i="6"/>
  <c r="G93" i="6"/>
  <c r="F93" i="6"/>
  <c r="E93" i="6"/>
  <c r="D93" i="6"/>
  <c r="C93" i="6"/>
  <c r="B93" i="6"/>
  <c r="AI92" i="6"/>
  <c r="AH92" i="6"/>
  <c r="AG92" i="6"/>
  <c r="AF92" i="6"/>
  <c r="AE92" i="6"/>
  <c r="AD92" i="6"/>
  <c r="AC92" i="6"/>
  <c r="AB92" i="6"/>
  <c r="AA92" i="6"/>
  <c r="V92" i="6"/>
  <c r="U92" i="6"/>
  <c r="T92" i="6"/>
  <c r="S92" i="6"/>
  <c r="R92" i="6"/>
  <c r="Q92" i="6"/>
  <c r="P92" i="6"/>
  <c r="O92" i="6"/>
  <c r="N92" i="6"/>
  <c r="M92" i="6"/>
  <c r="L92" i="6"/>
  <c r="K92" i="6"/>
  <c r="J92" i="6"/>
  <c r="I92" i="6"/>
  <c r="H92" i="6"/>
  <c r="G92" i="6"/>
  <c r="F92" i="6"/>
  <c r="E92" i="6"/>
  <c r="D92" i="6"/>
  <c r="C92" i="6"/>
  <c r="B92" i="6"/>
  <c r="AI91" i="6"/>
  <c r="AH91" i="6"/>
  <c r="AG91" i="6"/>
  <c r="AF91" i="6"/>
  <c r="AE91" i="6"/>
  <c r="AD91" i="6"/>
  <c r="AC91" i="6"/>
  <c r="AB91" i="6"/>
  <c r="AA91" i="6"/>
  <c r="V91" i="6"/>
  <c r="U91" i="6"/>
  <c r="T91" i="6"/>
  <c r="S91" i="6"/>
  <c r="R91" i="6"/>
  <c r="Q91" i="6"/>
  <c r="P91" i="6"/>
  <c r="O91" i="6"/>
  <c r="N91" i="6"/>
  <c r="M91" i="6"/>
  <c r="L91" i="6"/>
  <c r="K91" i="6"/>
  <c r="J91" i="6"/>
  <c r="I91" i="6"/>
  <c r="H91" i="6"/>
  <c r="G91" i="6"/>
  <c r="F91" i="6"/>
  <c r="E91" i="6"/>
  <c r="D91" i="6"/>
  <c r="C91" i="6"/>
  <c r="B91" i="6"/>
  <c r="AI90" i="6"/>
  <c r="AH90" i="6"/>
  <c r="AG90" i="6"/>
  <c r="AF90" i="6"/>
  <c r="AE90" i="6"/>
  <c r="AD90" i="6"/>
  <c r="AC90" i="6"/>
  <c r="AB90" i="6"/>
  <c r="AA90" i="6"/>
  <c r="V90" i="6"/>
  <c r="U90" i="6"/>
  <c r="T90" i="6"/>
  <c r="S90" i="6"/>
  <c r="R90" i="6"/>
  <c r="Q90" i="6"/>
  <c r="P90" i="6"/>
  <c r="O90" i="6"/>
  <c r="N90" i="6"/>
  <c r="M90" i="6"/>
  <c r="L90" i="6"/>
  <c r="K90" i="6"/>
  <c r="J90" i="6"/>
  <c r="I90" i="6"/>
  <c r="H90" i="6"/>
  <c r="G90" i="6"/>
  <c r="F90" i="6"/>
  <c r="E90" i="6"/>
  <c r="D90" i="6"/>
  <c r="C90" i="6"/>
  <c r="B90" i="6"/>
  <c r="AI89" i="6"/>
  <c r="AH89" i="6"/>
  <c r="AG89" i="6"/>
  <c r="AF89" i="6"/>
  <c r="AE89" i="6"/>
  <c r="AD89" i="6"/>
  <c r="AC89" i="6"/>
  <c r="AB89" i="6"/>
  <c r="AA89" i="6"/>
  <c r="V89" i="6"/>
  <c r="U89" i="6"/>
  <c r="T89" i="6"/>
  <c r="S89" i="6"/>
  <c r="R89" i="6"/>
  <c r="Q89" i="6"/>
  <c r="P89" i="6"/>
  <c r="O89" i="6"/>
  <c r="N89" i="6"/>
  <c r="M89" i="6"/>
  <c r="L89" i="6"/>
  <c r="K89" i="6"/>
  <c r="J89" i="6"/>
  <c r="I89" i="6"/>
  <c r="H89" i="6"/>
  <c r="G89" i="6"/>
  <c r="F89" i="6"/>
  <c r="E89" i="6"/>
  <c r="D89" i="6"/>
  <c r="C89" i="6"/>
  <c r="B89" i="6"/>
  <c r="AI88" i="6"/>
  <c r="AH88" i="6"/>
  <c r="AG88" i="6"/>
  <c r="AF88" i="6"/>
  <c r="AE88" i="6"/>
  <c r="AD88" i="6"/>
  <c r="AC88" i="6"/>
  <c r="AB88" i="6"/>
  <c r="AA88" i="6"/>
  <c r="V88" i="6"/>
  <c r="U88" i="6"/>
  <c r="T88" i="6"/>
  <c r="S88" i="6"/>
  <c r="R88" i="6"/>
  <c r="Q88" i="6"/>
  <c r="P88" i="6"/>
  <c r="O88" i="6"/>
  <c r="N88" i="6"/>
  <c r="M88" i="6"/>
  <c r="L88" i="6"/>
  <c r="K88" i="6"/>
  <c r="J88" i="6"/>
  <c r="I88" i="6"/>
  <c r="H88" i="6"/>
  <c r="G88" i="6"/>
  <c r="F88" i="6"/>
  <c r="E88" i="6"/>
  <c r="D88" i="6"/>
  <c r="C88" i="6"/>
  <c r="B88" i="6"/>
  <c r="AI87" i="6"/>
  <c r="AH87" i="6"/>
  <c r="AG87" i="6"/>
  <c r="AF87" i="6"/>
  <c r="AE87" i="6"/>
  <c r="AD87" i="6"/>
  <c r="AC87" i="6"/>
  <c r="AB87" i="6"/>
  <c r="AA87" i="6"/>
  <c r="V87" i="6"/>
  <c r="U87" i="6"/>
  <c r="T87" i="6"/>
  <c r="S87" i="6"/>
  <c r="R87" i="6"/>
  <c r="Q87" i="6"/>
  <c r="P87" i="6"/>
  <c r="O87" i="6"/>
  <c r="N87" i="6"/>
  <c r="M87" i="6"/>
  <c r="L87" i="6"/>
  <c r="K87" i="6"/>
  <c r="J87" i="6"/>
  <c r="I87" i="6"/>
  <c r="H87" i="6"/>
  <c r="G87" i="6"/>
  <c r="F87" i="6"/>
  <c r="E87" i="6"/>
  <c r="D87" i="6"/>
  <c r="C87" i="6"/>
  <c r="B87" i="6"/>
  <c r="AI86" i="6"/>
  <c r="AH86" i="6"/>
  <c r="AG86" i="6"/>
  <c r="AF86" i="6"/>
  <c r="AE86" i="6"/>
  <c r="AD86" i="6"/>
  <c r="AC86" i="6"/>
  <c r="AB86" i="6"/>
  <c r="AA86" i="6"/>
  <c r="V86" i="6"/>
  <c r="U86" i="6"/>
  <c r="T86" i="6"/>
  <c r="S86" i="6"/>
  <c r="R86" i="6"/>
  <c r="Q86" i="6"/>
  <c r="P86" i="6"/>
  <c r="O86" i="6"/>
  <c r="N86" i="6"/>
  <c r="M86" i="6"/>
  <c r="L86" i="6"/>
  <c r="K86" i="6"/>
  <c r="J86" i="6"/>
  <c r="I86" i="6"/>
  <c r="H86" i="6"/>
  <c r="G86" i="6"/>
  <c r="F86" i="6"/>
  <c r="E86" i="6"/>
  <c r="D86" i="6"/>
  <c r="C86" i="6"/>
  <c r="B86" i="6"/>
  <c r="AI85" i="6"/>
  <c r="AH85" i="6"/>
  <c r="AG85" i="6"/>
  <c r="AF85" i="6"/>
  <c r="AE85" i="6"/>
  <c r="AD85" i="6"/>
  <c r="AC85" i="6"/>
  <c r="AB85" i="6"/>
  <c r="AA85" i="6"/>
  <c r="V85" i="6"/>
  <c r="U85" i="6"/>
  <c r="T85" i="6"/>
  <c r="S85" i="6"/>
  <c r="R85" i="6"/>
  <c r="Q85" i="6"/>
  <c r="P85" i="6"/>
  <c r="O85" i="6"/>
  <c r="N85" i="6"/>
  <c r="M85" i="6"/>
  <c r="L85" i="6"/>
  <c r="K85" i="6"/>
  <c r="J85" i="6"/>
  <c r="I85" i="6"/>
  <c r="H85" i="6"/>
  <c r="G85" i="6"/>
  <c r="F85" i="6"/>
  <c r="E85" i="6"/>
  <c r="D85" i="6"/>
  <c r="C85" i="6"/>
  <c r="B85" i="6"/>
  <c r="AI84" i="6"/>
  <c r="AH84" i="6"/>
  <c r="AG84" i="6"/>
  <c r="AF84" i="6"/>
  <c r="AE84" i="6"/>
  <c r="AD84" i="6"/>
  <c r="AC84" i="6"/>
  <c r="AB84" i="6"/>
  <c r="AA84" i="6"/>
  <c r="V84" i="6"/>
  <c r="U84" i="6"/>
  <c r="T84" i="6"/>
  <c r="S84" i="6"/>
  <c r="R84" i="6"/>
  <c r="Q84" i="6"/>
  <c r="P84" i="6"/>
  <c r="O84" i="6"/>
  <c r="N84" i="6"/>
  <c r="M84" i="6"/>
  <c r="L84" i="6"/>
  <c r="K84" i="6"/>
  <c r="J84" i="6"/>
  <c r="I84" i="6"/>
  <c r="H84" i="6"/>
  <c r="G84" i="6"/>
  <c r="F84" i="6"/>
  <c r="E84" i="6"/>
  <c r="D84" i="6"/>
  <c r="C84" i="6"/>
  <c r="B84" i="6"/>
  <c r="AI83" i="6"/>
  <c r="AH83" i="6"/>
  <c r="AG83" i="6"/>
  <c r="AF83" i="6"/>
  <c r="AE83" i="6"/>
  <c r="AD83" i="6"/>
  <c r="AC83" i="6"/>
  <c r="AB83" i="6"/>
  <c r="AA83" i="6"/>
  <c r="V83" i="6"/>
  <c r="U83" i="6"/>
  <c r="T83" i="6"/>
  <c r="S83" i="6"/>
  <c r="R83" i="6"/>
  <c r="Q83" i="6"/>
  <c r="P83" i="6"/>
  <c r="O83" i="6"/>
  <c r="N83" i="6"/>
  <c r="M83" i="6"/>
  <c r="L83" i="6"/>
  <c r="K83" i="6"/>
  <c r="J83" i="6"/>
  <c r="I83" i="6"/>
  <c r="H83" i="6"/>
  <c r="G83" i="6"/>
  <c r="F83" i="6"/>
  <c r="E83" i="6"/>
  <c r="D83" i="6"/>
  <c r="C83" i="6"/>
  <c r="B83" i="6"/>
  <c r="AI82" i="6"/>
  <c r="AH82" i="6"/>
  <c r="AG82" i="6"/>
  <c r="AF82" i="6"/>
  <c r="AE82" i="6"/>
  <c r="AD82" i="6"/>
  <c r="AC82" i="6"/>
  <c r="AB82" i="6"/>
  <c r="AA82" i="6"/>
  <c r="V82" i="6"/>
  <c r="U82" i="6"/>
  <c r="T82" i="6"/>
  <c r="S82" i="6"/>
  <c r="R82" i="6"/>
  <c r="Q82" i="6"/>
  <c r="P82" i="6"/>
  <c r="O82" i="6"/>
  <c r="N82" i="6"/>
  <c r="M82" i="6"/>
  <c r="L82" i="6"/>
  <c r="K82" i="6"/>
  <c r="J82" i="6"/>
  <c r="I82" i="6"/>
  <c r="H82" i="6"/>
  <c r="G82" i="6"/>
  <c r="F82" i="6"/>
  <c r="E82" i="6"/>
  <c r="D82" i="6"/>
  <c r="C82" i="6"/>
  <c r="B82" i="6"/>
  <c r="AI81" i="6"/>
  <c r="AH81" i="6"/>
  <c r="AG81" i="6"/>
  <c r="AG79" i="6" s="1"/>
  <c r="AF81" i="6"/>
  <c r="AE81" i="6"/>
  <c r="AD81" i="6"/>
  <c r="AC81" i="6"/>
  <c r="AC79" i="6" s="1"/>
  <c r="AB81" i="6"/>
  <c r="AA81" i="6"/>
  <c r="V81" i="6"/>
  <c r="U81" i="6"/>
  <c r="U79" i="6" s="1"/>
  <c r="T81" i="6"/>
  <c r="S81" i="6"/>
  <c r="R81" i="6"/>
  <c r="Q81" i="6"/>
  <c r="Q79" i="6" s="1"/>
  <c r="P81" i="6"/>
  <c r="O81" i="6"/>
  <c r="N81" i="6"/>
  <c r="M81" i="6"/>
  <c r="M79" i="6" s="1"/>
  <c r="L81" i="6"/>
  <c r="K81" i="6"/>
  <c r="J81" i="6"/>
  <c r="I81" i="6"/>
  <c r="I79" i="6" s="1"/>
  <c r="H81" i="6"/>
  <c r="G81" i="6"/>
  <c r="F81" i="6"/>
  <c r="E81" i="6"/>
  <c r="E79" i="6" s="1"/>
  <c r="D81" i="6"/>
  <c r="C81" i="6"/>
  <c r="B81" i="6"/>
  <c r="A81" i="6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I80" i="6"/>
  <c r="AH80" i="6"/>
  <c r="AG80" i="6"/>
  <c r="AF80" i="6"/>
  <c r="AF79" i="6" s="1"/>
  <c r="AF76" i="6" s="1"/>
  <c r="AE80" i="6"/>
  <c r="AD80" i="6"/>
  <c r="AC80" i="6"/>
  <c r="AB80" i="6"/>
  <c r="AA80" i="6"/>
  <c r="V80" i="6"/>
  <c r="V79" i="6" s="1"/>
  <c r="U80" i="6"/>
  <c r="T80" i="6"/>
  <c r="T79" i="6" s="1"/>
  <c r="T76" i="6" s="1"/>
  <c r="S80" i="6"/>
  <c r="R80" i="6"/>
  <c r="Q80" i="6"/>
  <c r="P80" i="6"/>
  <c r="P79" i="6" s="1"/>
  <c r="P76" i="6" s="1"/>
  <c r="O80" i="6"/>
  <c r="N80" i="6"/>
  <c r="M80" i="6"/>
  <c r="L80" i="6"/>
  <c r="L79" i="6" s="1"/>
  <c r="L76" i="6" s="1"/>
  <c r="K80" i="6"/>
  <c r="J80" i="6"/>
  <c r="I80" i="6"/>
  <c r="H80" i="6"/>
  <c r="H79" i="6" s="1"/>
  <c r="H76" i="6" s="1"/>
  <c r="G80" i="6"/>
  <c r="F80" i="6"/>
  <c r="F79" i="6" s="1"/>
  <c r="F76" i="6" s="1"/>
  <c r="E80" i="6"/>
  <c r="D80" i="6"/>
  <c r="D79" i="6" s="1"/>
  <c r="D76" i="6" s="1"/>
  <c r="C80" i="6"/>
  <c r="B80" i="6"/>
  <c r="AB79" i="6"/>
  <c r="AB76" i="6" s="1"/>
  <c r="AI77" i="6"/>
  <c r="AH77" i="6"/>
  <c r="AG77" i="6"/>
  <c r="AF77" i="6"/>
  <c r="AE77" i="6"/>
  <c r="AD77" i="6"/>
  <c r="AC77" i="6"/>
  <c r="AB77" i="6"/>
  <c r="AA77" i="6"/>
  <c r="V77" i="6"/>
  <c r="U77" i="6"/>
  <c r="T77" i="6"/>
  <c r="S77" i="6"/>
  <c r="R77" i="6"/>
  <c r="Q77" i="6"/>
  <c r="P77" i="6"/>
  <c r="O77" i="6"/>
  <c r="N77" i="6"/>
  <c r="M77" i="6"/>
  <c r="L77" i="6"/>
  <c r="K77" i="6"/>
  <c r="J77" i="6"/>
  <c r="I77" i="6"/>
  <c r="H77" i="6"/>
  <c r="G77" i="6"/>
  <c r="F77" i="6"/>
  <c r="E77" i="6"/>
  <c r="D77" i="6"/>
  <c r="C77" i="6"/>
  <c r="V76" i="6"/>
  <c r="AI75" i="6"/>
  <c r="AH75" i="6"/>
  <c r="AG75" i="6"/>
  <c r="AF75" i="6"/>
  <c r="AE75" i="6"/>
  <c r="AD75" i="6"/>
  <c r="AC75" i="6"/>
  <c r="AB75" i="6"/>
  <c r="AA75" i="6"/>
  <c r="V75" i="6"/>
  <c r="U75" i="6"/>
  <c r="T75" i="6"/>
  <c r="S75" i="6"/>
  <c r="R75" i="6"/>
  <c r="Q75" i="6"/>
  <c r="P75" i="6"/>
  <c r="O75" i="6"/>
  <c r="N75" i="6"/>
  <c r="M75" i="6"/>
  <c r="L75" i="6"/>
  <c r="K75" i="6"/>
  <c r="J75" i="6"/>
  <c r="I75" i="6"/>
  <c r="H75" i="6"/>
  <c r="G75" i="6"/>
  <c r="F75" i="6"/>
  <c r="E75" i="6"/>
  <c r="D75" i="6"/>
  <c r="C75" i="6"/>
  <c r="B75" i="6"/>
  <c r="AI74" i="6"/>
  <c r="AH74" i="6"/>
  <c r="AG74" i="6"/>
  <c r="AF74" i="6"/>
  <c r="AE74" i="6"/>
  <c r="AD74" i="6"/>
  <c r="AC74" i="6"/>
  <c r="AB74" i="6"/>
  <c r="AA74" i="6"/>
  <c r="V74" i="6"/>
  <c r="U74" i="6"/>
  <c r="T74" i="6"/>
  <c r="S74" i="6"/>
  <c r="R74" i="6"/>
  <c r="Q74" i="6"/>
  <c r="P74" i="6"/>
  <c r="O74" i="6"/>
  <c r="N74" i="6"/>
  <c r="M74" i="6"/>
  <c r="L74" i="6"/>
  <c r="K74" i="6"/>
  <c r="J74" i="6"/>
  <c r="I74" i="6"/>
  <c r="H74" i="6"/>
  <c r="G74" i="6"/>
  <c r="F74" i="6"/>
  <c r="E74" i="6"/>
  <c r="D74" i="6"/>
  <c r="C74" i="6"/>
  <c r="B74" i="6"/>
  <c r="A74" i="6"/>
  <c r="AI73" i="6"/>
  <c r="AH73" i="6"/>
  <c r="AG73" i="6"/>
  <c r="AF73" i="6"/>
  <c r="AE73" i="6"/>
  <c r="AD73" i="6"/>
  <c r="AC73" i="6"/>
  <c r="AB73" i="6"/>
  <c r="AA73" i="6"/>
  <c r="V73" i="6"/>
  <c r="U73" i="6"/>
  <c r="T73" i="6"/>
  <c r="S73" i="6"/>
  <c r="R73" i="6"/>
  <c r="Q73" i="6"/>
  <c r="P73" i="6"/>
  <c r="O73" i="6"/>
  <c r="N73" i="6"/>
  <c r="M73" i="6"/>
  <c r="L73" i="6"/>
  <c r="K73" i="6"/>
  <c r="J73" i="6"/>
  <c r="I73" i="6"/>
  <c r="H73" i="6"/>
  <c r="G73" i="6"/>
  <c r="F73" i="6"/>
  <c r="E73" i="6"/>
  <c r="D73" i="6"/>
  <c r="C73" i="6"/>
  <c r="B73" i="6"/>
  <c r="AI72" i="6"/>
  <c r="AH72" i="6"/>
  <c r="AG72" i="6"/>
  <c r="AF72" i="6"/>
  <c r="AE72" i="6"/>
  <c r="AD72" i="6"/>
  <c r="AC72" i="6"/>
  <c r="AB72" i="6"/>
  <c r="AA72" i="6"/>
  <c r="V72" i="6"/>
  <c r="U72" i="6"/>
  <c r="T72" i="6"/>
  <c r="S72" i="6"/>
  <c r="R72" i="6"/>
  <c r="Q72" i="6"/>
  <c r="P72" i="6"/>
  <c r="O72" i="6"/>
  <c r="N72" i="6"/>
  <c r="M72" i="6"/>
  <c r="L72" i="6"/>
  <c r="K72" i="6"/>
  <c r="J72" i="6"/>
  <c r="I72" i="6"/>
  <c r="H72" i="6"/>
  <c r="G72" i="6"/>
  <c r="F72" i="6"/>
  <c r="E72" i="6"/>
  <c r="D72" i="6"/>
  <c r="C72" i="6"/>
  <c r="B72" i="6"/>
  <c r="AI71" i="6"/>
  <c r="AH71" i="6"/>
  <c r="AG71" i="6"/>
  <c r="AF71" i="6"/>
  <c r="AE71" i="6"/>
  <c r="AD71" i="6"/>
  <c r="AC71" i="6"/>
  <c r="AB71" i="6"/>
  <c r="AA71" i="6"/>
  <c r="V71" i="6"/>
  <c r="U71" i="6"/>
  <c r="T71" i="6"/>
  <c r="S71" i="6"/>
  <c r="R71" i="6"/>
  <c r="Q71" i="6"/>
  <c r="P71" i="6"/>
  <c r="O71" i="6"/>
  <c r="N71" i="6"/>
  <c r="M71" i="6"/>
  <c r="L71" i="6"/>
  <c r="K71" i="6"/>
  <c r="J71" i="6"/>
  <c r="I71" i="6"/>
  <c r="H71" i="6"/>
  <c r="G71" i="6"/>
  <c r="F71" i="6"/>
  <c r="E71" i="6"/>
  <c r="D71" i="6"/>
  <c r="C71" i="6"/>
  <c r="B71" i="6"/>
  <c r="A71" i="6"/>
  <c r="AI70" i="6"/>
  <c r="AH70" i="6"/>
  <c r="AG70" i="6"/>
  <c r="AF70" i="6"/>
  <c r="AE70" i="6"/>
  <c r="AD70" i="6"/>
  <c r="AC70" i="6"/>
  <c r="AB70" i="6"/>
  <c r="AA70" i="6"/>
  <c r="V70" i="6"/>
  <c r="U70" i="6"/>
  <c r="T70" i="6"/>
  <c r="S70" i="6"/>
  <c r="R70" i="6"/>
  <c r="Q70" i="6"/>
  <c r="P70" i="6"/>
  <c r="O70" i="6"/>
  <c r="N70" i="6"/>
  <c r="M70" i="6"/>
  <c r="L70" i="6"/>
  <c r="K70" i="6"/>
  <c r="J70" i="6"/>
  <c r="I70" i="6"/>
  <c r="H70" i="6"/>
  <c r="G70" i="6"/>
  <c r="F70" i="6"/>
  <c r="E70" i="6"/>
  <c r="D70" i="6"/>
  <c r="C70" i="6"/>
  <c r="B70" i="6"/>
  <c r="AI69" i="6"/>
  <c r="AH69" i="6"/>
  <c r="AG69" i="6"/>
  <c r="AF69" i="6"/>
  <c r="AE69" i="6"/>
  <c r="AD69" i="6"/>
  <c r="AC69" i="6"/>
  <c r="AB69" i="6"/>
  <c r="AA69" i="6"/>
  <c r="V69" i="6"/>
  <c r="U69" i="6"/>
  <c r="T69" i="6"/>
  <c r="S69" i="6"/>
  <c r="R69" i="6"/>
  <c r="Q69" i="6"/>
  <c r="P69" i="6"/>
  <c r="O69" i="6"/>
  <c r="N69" i="6"/>
  <c r="M69" i="6"/>
  <c r="L69" i="6"/>
  <c r="K69" i="6"/>
  <c r="J69" i="6"/>
  <c r="I69" i="6"/>
  <c r="H69" i="6"/>
  <c r="G69" i="6"/>
  <c r="F69" i="6"/>
  <c r="E69" i="6"/>
  <c r="D69" i="6"/>
  <c r="C69" i="6"/>
  <c r="B69" i="6"/>
  <c r="AI68" i="6"/>
  <c r="AH68" i="6"/>
  <c r="AG68" i="6"/>
  <c r="AF68" i="6"/>
  <c r="AE68" i="6"/>
  <c r="AD68" i="6"/>
  <c r="AC68" i="6"/>
  <c r="AB68" i="6"/>
  <c r="AA68" i="6"/>
  <c r="V68" i="6"/>
  <c r="U68" i="6"/>
  <c r="T68" i="6"/>
  <c r="S68" i="6"/>
  <c r="R68" i="6"/>
  <c r="Q68" i="6"/>
  <c r="P68" i="6"/>
  <c r="O68" i="6"/>
  <c r="N68" i="6"/>
  <c r="M68" i="6"/>
  <c r="L68" i="6"/>
  <c r="K68" i="6"/>
  <c r="J68" i="6"/>
  <c r="I68" i="6"/>
  <c r="H68" i="6"/>
  <c r="G68" i="6"/>
  <c r="F68" i="6"/>
  <c r="E68" i="6"/>
  <c r="D68" i="6"/>
  <c r="C68" i="6"/>
  <c r="B68" i="6"/>
  <c r="A68" i="6"/>
  <c r="AI67" i="6"/>
  <c r="AH67" i="6"/>
  <c r="AG67" i="6"/>
  <c r="AF67" i="6"/>
  <c r="AE67" i="6"/>
  <c r="AD67" i="6"/>
  <c r="AC67" i="6"/>
  <c r="AB67" i="6"/>
  <c r="AA67" i="6"/>
  <c r="V67" i="6"/>
  <c r="U67" i="6"/>
  <c r="T67" i="6"/>
  <c r="S67" i="6"/>
  <c r="R67" i="6"/>
  <c r="Q67" i="6"/>
  <c r="P67" i="6"/>
  <c r="O67" i="6"/>
  <c r="N67" i="6"/>
  <c r="M67" i="6"/>
  <c r="L67" i="6"/>
  <c r="K67" i="6"/>
  <c r="J67" i="6"/>
  <c r="I67" i="6"/>
  <c r="H67" i="6"/>
  <c r="G67" i="6"/>
  <c r="F67" i="6"/>
  <c r="E67" i="6"/>
  <c r="D67" i="6"/>
  <c r="C67" i="6"/>
  <c r="B67" i="6"/>
  <c r="AI66" i="6"/>
  <c r="AH66" i="6"/>
  <c r="AG66" i="6"/>
  <c r="AF66" i="6"/>
  <c r="AE66" i="6"/>
  <c r="AD66" i="6"/>
  <c r="AC66" i="6"/>
  <c r="AB66" i="6"/>
  <c r="AA66" i="6"/>
  <c r="V66" i="6"/>
  <c r="U66" i="6"/>
  <c r="T66" i="6"/>
  <c r="S66" i="6"/>
  <c r="R66" i="6"/>
  <c r="Q66" i="6"/>
  <c r="P66" i="6"/>
  <c r="O66" i="6"/>
  <c r="N66" i="6"/>
  <c r="M66" i="6"/>
  <c r="L66" i="6"/>
  <c r="K66" i="6"/>
  <c r="J66" i="6"/>
  <c r="I66" i="6"/>
  <c r="H66" i="6"/>
  <c r="G66" i="6"/>
  <c r="F66" i="6"/>
  <c r="E66" i="6"/>
  <c r="D66" i="6"/>
  <c r="C66" i="6"/>
  <c r="B66" i="6"/>
  <c r="AI65" i="6"/>
  <c r="AH65" i="6"/>
  <c r="AG65" i="6"/>
  <c r="AF65" i="6"/>
  <c r="AE65" i="6"/>
  <c r="AD65" i="6"/>
  <c r="AC65" i="6"/>
  <c r="AB65" i="6"/>
  <c r="AA65" i="6"/>
  <c r="V65" i="6"/>
  <c r="U65" i="6"/>
  <c r="T65" i="6"/>
  <c r="S65" i="6"/>
  <c r="R65" i="6"/>
  <c r="Q65" i="6"/>
  <c r="P65" i="6"/>
  <c r="O65" i="6"/>
  <c r="N65" i="6"/>
  <c r="M65" i="6"/>
  <c r="L65" i="6"/>
  <c r="K65" i="6"/>
  <c r="J65" i="6"/>
  <c r="I65" i="6"/>
  <c r="H65" i="6"/>
  <c r="G65" i="6"/>
  <c r="F65" i="6"/>
  <c r="E65" i="6"/>
  <c r="D65" i="6"/>
  <c r="C65" i="6"/>
  <c r="B65" i="6"/>
  <c r="A65" i="6"/>
  <c r="AI64" i="6"/>
  <c r="AH64" i="6"/>
  <c r="AG64" i="6"/>
  <c r="AF64" i="6"/>
  <c r="AE64" i="6"/>
  <c r="AD64" i="6"/>
  <c r="AC64" i="6"/>
  <c r="AB64" i="6"/>
  <c r="AA64" i="6"/>
  <c r="V64" i="6"/>
  <c r="U64" i="6"/>
  <c r="T64" i="6"/>
  <c r="S64" i="6"/>
  <c r="R64" i="6"/>
  <c r="Q64" i="6"/>
  <c r="P64" i="6"/>
  <c r="O64" i="6"/>
  <c r="N64" i="6"/>
  <c r="M64" i="6"/>
  <c r="L64" i="6"/>
  <c r="K64" i="6"/>
  <c r="J64" i="6"/>
  <c r="I64" i="6"/>
  <c r="H64" i="6"/>
  <c r="G64" i="6"/>
  <c r="F64" i="6"/>
  <c r="E64" i="6"/>
  <c r="D64" i="6"/>
  <c r="C64" i="6"/>
  <c r="B64" i="6"/>
  <c r="AI63" i="6"/>
  <c r="AH63" i="6"/>
  <c r="AG63" i="6"/>
  <c r="AF63" i="6"/>
  <c r="AE63" i="6"/>
  <c r="AD63" i="6"/>
  <c r="AC63" i="6"/>
  <c r="AB63" i="6"/>
  <c r="AA63" i="6"/>
  <c r="V63" i="6"/>
  <c r="U63" i="6"/>
  <c r="T63" i="6"/>
  <c r="S63" i="6"/>
  <c r="R63" i="6"/>
  <c r="Q63" i="6"/>
  <c r="P63" i="6"/>
  <c r="O63" i="6"/>
  <c r="N63" i="6"/>
  <c r="M63" i="6"/>
  <c r="L63" i="6"/>
  <c r="K63" i="6"/>
  <c r="J63" i="6"/>
  <c r="I63" i="6"/>
  <c r="H63" i="6"/>
  <c r="G63" i="6"/>
  <c r="F63" i="6"/>
  <c r="E63" i="6"/>
  <c r="D63" i="6"/>
  <c r="C63" i="6"/>
  <c r="B63" i="6"/>
  <c r="AI62" i="6"/>
  <c r="AH62" i="6"/>
  <c r="AG62" i="6"/>
  <c r="AF62" i="6"/>
  <c r="AE62" i="6"/>
  <c r="AD62" i="6"/>
  <c r="AC62" i="6"/>
  <c r="AB62" i="6"/>
  <c r="AA62" i="6"/>
  <c r="V62" i="6"/>
  <c r="U62" i="6"/>
  <c r="T62" i="6"/>
  <c r="S62" i="6"/>
  <c r="R62" i="6"/>
  <c r="Q62" i="6"/>
  <c r="P62" i="6"/>
  <c r="O62" i="6"/>
  <c r="N62" i="6"/>
  <c r="M62" i="6"/>
  <c r="L62" i="6"/>
  <c r="K62" i="6"/>
  <c r="J62" i="6"/>
  <c r="I62" i="6"/>
  <c r="H62" i="6"/>
  <c r="G62" i="6"/>
  <c r="F62" i="6"/>
  <c r="E62" i="6"/>
  <c r="D62" i="6"/>
  <c r="C62" i="6"/>
  <c r="B62" i="6"/>
  <c r="A62" i="6"/>
  <c r="AI61" i="6"/>
  <c r="AH61" i="6"/>
  <c r="AG61" i="6"/>
  <c r="AF61" i="6"/>
  <c r="AE61" i="6"/>
  <c r="AD61" i="6"/>
  <c r="AC61" i="6"/>
  <c r="AB61" i="6"/>
  <c r="AA61" i="6"/>
  <c r="V61" i="6"/>
  <c r="U61" i="6"/>
  <c r="T61" i="6"/>
  <c r="S61" i="6"/>
  <c r="R61" i="6"/>
  <c r="Q61" i="6"/>
  <c r="P61" i="6"/>
  <c r="O61" i="6"/>
  <c r="N61" i="6"/>
  <c r="M61" i="6"/>
  <c r="L61" i="6"/>
  <c r="K61" i="6"/>
  <c r="J61" i="6"/>
  <c r="I61" i="6"/>
  <c r="H61" i="6"/>
  <c r="G61" i="6"/>
  <c r="F61" i="6"/>
  <c r="E61" i="6"/>
  <c r="D61" i="6"/>
  <c r="C61" i="6"/>
  <c r="B61" i="6"/>
  <c r="AI60" i="6"/>
  <c r="AH60" i="6"/>
  <c r="AG60" i="6"/>
  <c r="AF60" i="6"/>
  <c r="AE60" i="6"/>
  <c r="AD60" i="6"/>
  <c r="AC60" i="6"/>
  <c r="AB60" i="6"/>
  <c r="AA60" i="6"/>
  <c r="V60" i="6"/>
  <c r="U60" i="6"/>
  <c r="T60" i="6"/>
  <c r="S60" i="6"/>
  <c r="R60" i="6"/>
  <c r="Q60" i="6"/>
  <c r="P60" i="6"/>
  <c r="O60" i="6"/>
  <c r="N60" i="6"/>
  <c r="M60" i="6"/>
  <c r="L60" i="6"/>
  <c r="K60" i="6"/>
  <c r="J60" i="6"/>
  <c r="I60" i="6"/>
  <c r="H60" i="6"/>
  <c r="G60" i="6"/>
  <c r="F60" i="6"/>
  <c r="E60" i="6"/>
  <c r="D60" i="6"/>
  <c r="C60" i="6"/>
  <c r="B60" i="6"/>
  <c r="AI59" i="6"/>
  <c r="AH59" i="6"/>
  <c r="AG59" i="6"/>
  <c r="AF59" i="6"/>
  <c r="AE59" i="6"/>
  <c r="AD59" i="6"/>
  <c r="AC59" i="6"/>
  <c r="AB59" i="6"/>
  <c r="AA59" i="6"/>
  <c r="V59" i="6"/>
  <c r="U59" i="6"/>
  <c r="T59" i="6"/>
  <c r="S59" i="6"/>
  <c r="R59" i="6"/>
  <c r="Q59" i="6"/>
  <c r="P59" i="6"/>
  <c r="O59" i="6"/>
  <c r="N59" i="6"/>
  <c r="M59" i="6"/>
  <c r="L59" i="6"/>
  <c r="K59" i="6"/>
  <c r="J59" i="6"/>
  <c r="I59" i="6"/>
  <c r="H59" i="6"/>
  <c r="G59" i="6"/>
  <c r="F59" i="6"/>
  <c r="E59" i="6"/>
  <c r="D59" i="6"/>
  <c r="C59" i="6"/>
  <c r="B59" i="6"/>
  <c r="A59" i="6"/>
  <c r="AI58" i="6"/>
  <c r="AH58" i="6"/>
  <c r="AG58" i="6"/>
  <c r="AF58" i="6"/>
  <c r="AE58" i="6"/>
  <c r="AD58" i="6"/>
  <c r="AC58" i="6"/>
  <c r="AB58" i="6"/>
  <c r="AA58" i="6"/>
  <c r="V58" i="6"/>
  <c r="U58" i="6"/>
  <c r="T58" i="6"/>
  <c r="S58" i="6"/>
  <c r="R58" i="6"/>
  <c r="Q58" i="6"/>
  <c r="P58" i="6"/>
  <c r="O58" i="6"/>
  <c r="N58" i="6"/>
  <c r="M58" i="6"/>
  <c r="L58" i="6"/>
  <c r="K58" i="6"/>
  <c r="J58" i="6"/>
  <c r="I58" i="6"/>
  <c r="H58" i="6"/>
  <c r="G58" i="6"/>
  <c r="F58" i="6"/>
  <c r="E58" i="6"/>
  <c r="D58" i="6"/>
  <c r="C58" i="6"/>
  <c r="B58" i="6"/>
  <c r="AI57" i="6"/>
  <c r="AH57" i="6"/>
  <c r="AG57" i="6"/>
  <c r="AF57" i="6"/>
  <c r="AE57" i="6"/>
  <c r="AD57" i="6"/>
  <c r="AC57" i="6"/>
  <c r="AB57" i="6"/>
  <c r="AA57" i="6"/>
  <c r="V57" i="6"/>
  <c r="U57" i="6"/>
  <c r="T57" i="6"/>
  <c r="S57" i="6"/>
  <c r="R57" i="6"/>
  <c r="Q57" i="6"/>
  <c r="P57" i="6"/>
  <c r="O57" i="6"/>
  <c r="N57" i="6"/>
  <c r="M57" i="6"/>
  <c r="L57" i="6"/>
  <c r="K57" i="6"/>
  <c r="J57" i="6"/>
  <c r="I57" i="6"/>
  <c r="H57" i="6"/>
  <c r="G57" i="6"/>
  <c r="F57" i="6"/>
  <c r="E57" i="6"/>
  <c r="D57" i="6"/>
  <c r="C57" i="6"/>
  <c r="B57" i="6"/>
  <c r="AI56" i="6"/>
  <c r="AH56" i="6"/>
  <c r="AG56" i="6"/>
  <c r="AF56" i="6"/>
  <c r="AE56" i="6"/>
  <c r="AD56" i="6"/>
  <c r="AC56" i="6"/>
  <c r="AB56" i="6"/>
  <c r="AA56" i="6"/>
  <c r="V56" i="6"/>
  <c r="U56" i="6"/>
  <c r="T56" i="6"/>
  <c r="S56" i="6"/>
  <c r="R56" i="6"/>
  <c r="Q56" i="6"/>
  <c r="P56" i="6"/>
  <c r="O56" i="6"/>
  <c r="N56" i="6"/>
  <c r="M56" i="6"/>
  <c r="L56" i="6"/>
  <c r="K56" i="6"/>
  <c r="J56" i="6"/>
  <c r="I56" i="6"/>
  <c r="H56" i="6"/>
  <c r="G56" i="6"/>
  <c r="F56" i="6"/>
  <c r="E56" i="6"/>
  <c r="D56" i="6"/>
  <c r="C56" i="6"/>
  <c r="B56" i="6"/>
  <c r="A56" i="6"/>
  <c r="AI55" i="6"/>
  <c r="AH55" i="6"/>
  <c r="AG55" i="6"/>
  <c r="AF55" i="6"/>
  <c r="AE55" i="6"/>
  <c r="AD55" i="6"/>
  <c r="AC55" i="6"/>
  <c r="AB55" i="6"/>
  <c r="AA55" i="6"/>
  <c r="V55" i="6"/>
  <c r="U55" i="6"/>
  <c r="T55" i="6"/>
  <c r="S55" i="6"/>
  <c r="R55" i="6"/>
  <c r="Q55" i="6"/>
  <c r="P55" i="6"/>
  <c r="O55" i="6"/>
  <c r="N55" i="6"/>
  <c r="M55" i="6"/>
  <c r="L55" i="6"/>
  <c r="K55" i="6"/>
  <c r="J55" i="6"/>
  <c r="I55" i="6"/>
  <c r="H55" i="6"/>
  <c r="G55" i="6"/>
  <c r="F55" i="6"/>
  <c r="E55" i="6"/>
  <c r="D55" i="6"/>
  <c r="C55" i="6"/>
  <c r="B55" i="6"/>
  <c r="AI54" i="6"/>
  <c r="AH54" i="6"/>
  <c r="AG54" i="6"/>
  <c r="AF54" i="6"/>
  <c r="AE54" i="6"/>
  <c r="AD54" i="6"/>
  <c r="AC54" i="6"/>
  <c r="AB54" i="6"/>
  <c r="AA54" i="6"/>
  <c r="V54" i="6"/>
  <c r="U54" i="6"/>
  <c r="T54" i="6"/>
  <c r="S54" i="6"/>
  <c r="R54" i="6"/>
  <c r="Q54" i="6"/>
  <c r="P54" i="6"/>
  <c r="O54" i="6"/>
  <c r="N54" i="6"/>
  <c r="M54" i="6"/>
  <c r="L54" i="6"/>
  <c r="K54" i="6"/>
  <c r="J54" i="6"/>
  <c r="I54" i="6"/>
  <c r="H54" i="6"/>
  <c r="G54" i="6"/>
  <c r="F54" i="6"/>
  <c r="E54" i="6"/>
  <c r="D54" i="6"/>
  <c r="C54" i="6"/>
  <c r="B54" i="6"/>
  <c r="AI53" i="6"/>
  <c r="AH53" i="6"/>
  <c r="AG53" i="6"/>
  <c r="AF53" i="6"/>
  <c r="AE53" i="6"/>
  <c r="AD53" i="6"/>
  <c r="AC53" i="6"/>
  <c r="AB53" i="6"/>
  <c r="AA53" i="6"/>
  <c r="V53" i="6"/>
  <c r="U53" i="6"/>
  <c r="T53" i="6"/>
  <c r="S53" i="6"/>
  <c r="R53" i="6"/>
  <c r="Q53" i="6"/>
  <c r="P53" i="6"/>
  <c r="O53" i="6"/>
  <c r="N53" i="6"/>
  <c r="M53" i="6"/>
  <c r="L53" i="6"/>
  <c r="K53" i="6"/>
  <c r="J53" i="6"/>
  <c r="I53" i="6"/>
  <c r="H53" i="6"/>
  <c r="G53" i="6"/>
  <c r="F53" i="6"/>
  <c r="E53" i="6"/>
  <c r="D53" i="6"/>
  <c r="C53" i="6"/>
  <c r="B53" i="6"/>
  <c r="A53" i="6"/>
  <c r="AI52" i="6"/>
  <c r="AH52" i="6"/>
  <c r="AG52" i="6"/>
  <c r="AF52" i="6"/>
  <c r="AE52" i="6"/>
  <c r="AD52" i="6"/>
  <c r="AC52" i="6"/>
  <c r="AB52" i="6"/>
  <c r="AA52" i="6"/>
  <c r="V52" i="6"/>
  <c r="U52" i="6"/>
  <c r="T52" i="6"/>
  <c r="S52" i="6"/>
  <c r="R52" i="6"/>
  <c r="Q52" i="6"/>
  <c r="P52" i="6"/>
  <c r="O52" i="6"/>
  <c r="N52" i="6"/>
  <c r="M52" i="6"/>
  <c r="L52" i="6"/>
  <c r="K52" i="6"/>
  <c r="J52" i="6"/>
  <c r="I52" i="6"/>
  <c r="H52" i="6"/>
  <c r="G52" i="6"/>
  <c r="F52" i="6"/>
  <c r="E52" i="6"/>
  <c r="D52" i="6"/>
  <c r="C52" i="6"/>
  <c r="B52" i="6"/>
  <c r="AI51" i="6"/>
  <c r="AH51" i="6"/>
  <c r="AG51" i="6"/>
  <c r="AF51" i="6"/>
  <c r="AE51" i="6"/>
  <c r="AD51" i="6"/>
  <c r="AC51" i="6"/>
  <c r="AB51" i="6"/>
  <c r="AA51" i="6"/>
  <c r="V51" i="6"/>
  <c r="U51" i="6"/>
  <c r="T51" i="6"/>
  <c r="S51" i="6"/>
  <c r="R51" i="6"/>
  <c r="Q51" i="6"/>
  <c r="P51" i="6"/>
  <c r="O51" i="6"/>
  <c r="N51" i="6"/>
  <c r="M51" i="6"/>
  <c r="L51" i="6"/>
  <c r="K51" i="6"/>
  <c r="J51" i="6"/>
  <c r="I51" i="6"/>
  <c r="H51" i="6"/>
  <c r="G51" i="6"/>
  <c r="F51" i="6"/>
  <c r="E51" i="6"/>
  <c r="D51" i="6"/>
  <c r="C51" i="6"/>
  <c r="B51" i="6"/>
  <c r="AI50" i="6"/>
  <c r="AH50" i="6"/>
  <c r="AG50" i="6"/>
  <c r="AF50" i="6"/>
  <c r="AE50" i="6"/>
  <c r="AD50" i="6"/>
  <c r="AC50" i="6"/>
  <c r="AB50" i="6"/>
  <c r="AA50" i="6"/>
  <c r="V50" i="6"/>
  <c r="U50" i="6"/>
  <c r="T50" i="6"/>
  <c r="S50" i="6"/>
  <c r="R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B50" i="6"/>
  <c r="A50" i="6"/>
  <c r="AI49" i="6"/>
  <c r="AH49" i="6"/>
  <c r="AG49" i="6"/>
  <c r="AF49" i="6"/>
  <c r="AE49" i="6"/>
  <c r="AD49" i="6"/>
  <c r="AC49" i="6"/>
  <c r="AB49" i="6"/>
  <c r="AA49" i="6"/>
  <c r="V49" i="6"/>
  <c r="U49" i="6"/>
  <c r="T49" i="6"/>
  <c r="S49" i="6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E49" i="6"/>
  <c r="D49" i="6"/>
  <c r="C49" i="6"/>
  <c r="B49" i="6"/>
  <c r="AI48" i="6"/>
  <c r="AH48" i="6"/>
  <c r="AG48" i="6"/>
  <c r="AF48" i="6"/>
  <c r="AE48" i="6"/>
  <c r="AD48" i="6"/>
  <c r="AC48" i="6"/>
  <c r="AB48" i="6"/>
  <c r="AA48" i="6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C48" i="6"/>
  <c r="B48" i="6"/>
  <c r="AI47" i="6"/>
  <c r="AH47" i="6"/>
  <c r="AG47" i="6"/>
  <c r="AF47" i="6"/>
  <c r="AE47" i="6"/>
  <c r="AD47" i="6"/>
  <c r="AC47" i="6"/>
  <c r="AB47" i="6"/>
  <c r="AA47" i="6"/>
  <c r="V47" i="6"/>
  <c r="U47" i="6"/>
  <c r="T47" i="6"/>
  <c r="S47" i="6"/>
  <c r="R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D47" i="6"/>
  <c r="C47" i="6"/>
  <c r="B47" i="6"/>
  <c r="A47" i="6"/>
  <c r="AI46" i="6"/>
  <c r="AH46" i="6"/>
  <c r="AG46" i="6"/>
  <c r="AF46" i="6"/>
  <c r="AE46" i="6"/>
  <c r="AD46" i="6"/>
  <c r="AC46" i="6"/>
  <c r="AB46" i="6"/>
  <c r="AA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B46" i="6"/>
  <c r="AI45" i="6"/>
  <c r="AH45" i="6"/>
  <c r="AG45" i="6"/>
  <c r="AF45" i="6"/>
  <c r="AE45" i="6"/>
  <c r="AD45" i="6"/>
  <c r="AC45" i="6"/>
  <c r="AB45" i="6"/>
  <c r="AA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B45" i="6"/>
  <c r="AI44" i="6"/>
  <c r="AH44" i="6"/>
  <c r="AG44" i="6"/>
  <c r="AF44" i="6"/>
  <c r="AE44" i="6"/>
  <c r="AD44" i="6"/>
  <c r="AC44" i="6"/>
  <c r="AB44" i="6"/>
  <c r="AA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B44" i="6"/>
  <c r="A44" i="6"/>
  <c r="AI43" i="6"/>
  <c r="AH43" i="6"/>
  <c r="AG43" i="6"/>
  <c r="AF43" i="6"/>
  <c r="AE43" i="6"/>
  <c r="AD43" i="6"/>
  <c r="AC43" i="6"/>
  <c r="AB43" i="6"/>
  <c r="AA43" i="6"/>
  <c r="V43" i="6"/>
  <c r="U43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D43" i="6"/>
  <c r="C43" i="6"/>
  <c r="B43" i="6"/>
  <c r="AI42" i="6"/>
  <c r="AH42" i="6"/>
  <c r="AG42" i="6"/>
  <c r="AF42" i="6"/>
  <c r="AE42" i="6"/>
  <c r="AD42" i="6"/>
  <c r="AC42" i="6"/>
  <c r="AB42" i="6"/>
  <c r="AA42" i="6"/>
  <c r="V42" i="6"/>
  <c r="U42" i="6"/>
  <c r="T42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C42" i="6"/>
  <c r="B42" i="6"/>
  <c r="AI41" i="6"/>
  <c r="AH41" i="6"/>
  <c r="AG41" i="6"/>
  <c r="AF41" i="6"/>
  <c r="AE41" i="6"/>
  <c r="AD41" i="6"/>
  <c r="AC41" i="6"/>
  <c r="AB41" i="6"/>
  <c r="AA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C41" i="6"/>
  <c r="B41" i="6"/>
  <c r="A41" i="6"/>
  <c r="AI40" i="6"/>
  <c r="AH40" i="6"/>
  <c r="AG40" i="6"/>
  <c r="AF40" i="6"/>
  <c r="AE40" i="6"/>
  <c r="AD40" i="6"/>
  <c r="AC40" i="6"/>
  <c r="AB40" i="6"/>
  <c r="AA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B40" i="6"/>
  <c r="AI39" i="6"/>
  <c r="AH39" i="6"/>
  <c r="AG39" i="6"/>
  <c r="AF39" i="6"/>
  <c r="AE39" i="6"/>
  <c r="AD39" i="6"/>
  <c r="AC39" i="6"/>
  <c r="AB39" i="6"/>
  <c r="AA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B39" i="6"/>
  <c r="AI38" i="6"/>
  <c r="AH38" i="6"/>
  <c r="AG38" i="6"/>
  <c r="AF38" i="6"/>
  <c r="AE38" i="6"/>
  <c r="AD38" i="6"/>
  <c r="AC38" i="6"/>
  <c r="AB38" i="6"/>
  <c r="AA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B38" i="6"/>
  <c r="A38" i="6"/>
  <c r="AI37" i="6"/>
  <c r="AH37" i="6"/>
  <c r="AG37" i="6"/>
  <c r="AF37" i="6"/>
  <c r="AE37" i="6"/>
  <c r="AD37" i="6"/>
  <c r="AC37" i="6"/>
  <c r="AB37" i="6"/>
  <c r="AA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B37" i="6"/>
  <c r="AI36" i="6"/>
  <c r="AH36" i="6"/>
  <c r="AG36" i="6"/>
  <c r="AF36" i="6"/>
  <c r="AE36" i="6"/>
  <c r="AD36" i="6"/>
  <c r="AC36" i="6"/>
  <c r="AB36" i="6"/>
  <c r="AA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B36" i="6"/>
  <c r="AI35" i="6"/>
  <c r="AH35" i="6"/>
  <c r="AG35" i="6"/>
  <c r="AF35" i="6"/>
  <c r="AE35" i="6"/>
  <c r="AD35" i="6"/>
  <c r="AC35" i="6"/>
  <c r="AB35" i="6"/>
  <c r="AA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B35" i="6"/>
  <c r="A35" i="6"/>
  <c r="AI34" i="6"/>
  <c r="AH34" i="6"/>
  <c r="AG34" i="6"/>
  <c r="AF34" i="6"/>
  <c r="AE34" i="6"/>
  <c r="AD34" i="6"/>
  <c r="AC34" i="6"/>
  <c r="AB34" i="6"/>
  <c r="AA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B34" i="6"/>
  <c r="AI33" i="6"/>
  <c r="AH33" i="6"/>
  <c r="AG33" i="6"/>
  <c r="AF33" i="6"/>
  <c r="AE33" i="6"/>
  <c r="AD33" i="6"/>
  <c r="AC33" i="6"/>
  <c r="AB33" i="6"/>
  <c r="AA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B33" i="6"/>
  <c r="AI32" i="6"/>
  <c r="AH32" i="6"/>
  <c r="AG32" i="6"/>
  <c r="AF32" i="6"/>
  <c r="AE32" i="6"/>
  <c r="AD32" i="6"/>
  <c r="AC32" i="6"/>
  <c r="AB32" i="6"/>
  <c r="AA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32" i="6"/>
  <c r="AI31" i="6"/>
  <c r="AH31" i="6"/>
  <c r="AG31" i="6"/>
  <c r="AF31" i="6"/>
  <c r="AE31" i="6"/>
  <c r="AD31" i="6"/>
  <c r="AC31" i="6"/>
  <c r="AB31" i="6"/>
  <c r="AA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I30" i="6"/>
  <c r="AH30" i="6"/>
  <c r="AG30" i="6"/>
  <c r="AF30" i="6"/>
  <c r="AE30" i="6"/>
  <c r="AD30" i="6"/>
  <c r="AC30" i="6"/>
  <c r="AB30" i="6"/>
  <c r="AA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I29" i="6"/>
  <c r="AH29" i="6"/>
  <c r="AG29" i="6"/>
  <c r="AF29" i="6"/>
  <c r="AE29" i="6"/>
  <c r="AD29" i="6"/>
  <c r="AD24" i="6" s="1"/>
  <c r="AC29" i="6"/>
  <c r="AB29" i="6"/>
  <c r="AA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J24" i="6" s="1"/>
  <c r="J15" i="6" s="1"/>
  <c r="I29" i="6"/>
  <c r="H29" i="6"/>
  <c r="G29" i="6"/>
  <c r="F29" i="6"/>
  <c r="E29" i="6"/>
  <c r="D29" i="6"/>
  <c r="C29" i="6"/>
  <c r="B29" i="6"/>
  <c r="A29" i="6"/>
  <c r="AI28" i="6"/>
  <c r="AH28" i="6"/>
  <c r="AG28" i="6"/>
  <c r="AF28" i="6"/>
  <c r="AE28" i="6"/>
  <c r="AD28" i="6"/>
  <c r="AC28" i="6"/>
  <c r="AB28" i="6"/>
  <c r="AA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I27" i="6"/>
  <c r="AI24" i="6" s="1"/>
  <c r="AH27" i="6"/>
  <c r="AG27" i="6"/>
  <c r="AF27" i="6"/>
  <c r="AE27" i="6"/>
  <c r="AE24" i="6" s="1"/>
  <c r="AD27" i="6"/>
  <c r="AC27" i="6"/>
  <c r="AB27" i="6"/>
  <c r="AA27" i="6"/>
  <c r="V27" i="6"/>
  <c r="U27" i="6"/>
  <c r="T27" i="6"/>
  <c r="S27" i="6"/>
  <c r="R27" i="6"/>
  <c r="Q27" i="6"/>
  <c r="P27" i="6"/>
  <c r="O27" i="6"/>
  <c r="O24" i="6" s="1"/>
  <c r="N27" i="6"/>
  <c r="M27" i="6"/>
  <c r="L27" i="6"/>
  <c r="K27" i="6"/>
  <c r="K24" i="6" s="1"/>
  <c r="J27" i="6"/>
  <c r="I27" i="6"/>
  <c r="H27" i="6"/>
  <c r="G27" i="6"/>
  <c r="F27" i="6"/>
  <c r="E27" i="6"/>
  <c r="D27" i="6"/>
  <c r="C27" i="6"/>
  <c r="B27" i="6"/>
  <c r="AI26" i="6"/>
  <c r="AH26" i="6"/>
  <c r="AG26" i="6"/>
  <c r="AF26" i="6"/>
  <c r="AE26" i="6"/>
  <c r="AD26" i="6"/>
  <c r="AC26" i="6"/>
  <c r="AB26" i="6"/>
  <c r="AA26" i="6"/>
  <c r="V26" i="6"/>
  <c r="V24" i="6" s="1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F24" i="6" s="1"/>
  <c r="E26" i="6"/>
  <c r="D26" i="6"/>
  <c r="C26" i="6"/>
  <c r="B26" i="6"/>
  <c r="A26" i="6"/>
  <c r="AI25" i="6"/>
  <c r="AH25" i="6"/>
  <c r="AG25" i="6"/>
  <c r="AF25" i="6"/>
  <c r="AE25" i="6"/>
  <c r="AD25" i="6"/>
  <c r="AC25" i="6"/>
  <c r="AB25" i="6"/>
  <c r="AA25" i="6"/>
  <c r="V25" i="6"/>
  <c r="U25" i="6"/>
  <c r="T25" i="6"/>
  <c r="T24" i="6" s="1"/>
  <c r="S25" i="6"/>
  <c r="R25" i="6"/>
  <c r="Q25" i="6"/>
  <c r="P25" i="6"/>
  <c r="P24" i="6" s="1"/>
  <c r="O25" i="6"/>
  <c r="N25" i="6"/>
  <c r="M25" i="6"/>
  <c r="L25" i="6"/>
  <c r="K25" i="6"/>
  <c r="J25" i="6"/>
  <c r="I25" i="6"/>
  <c r="H25" i="6"/>
  <c r="G25" i="6"/>
  <c r="F25" i="6"/>
  <c r="E25" i="6"/>
  <c r="D25" i="6"/>
  <c r="D24" i="6" s="1"/>
  <c r="C25" i="6"/>
  <c r="B25" i="6"/>
  <c r="AH24" i="6"/>
  <c r="AF24" i="6"/>
  <c r="AB24" i="6"/>
  <c r="AA24" i="6"/>
  <c r="S24" i="6"/>
  <c r="R24" i="6"/>
  <c r="N24" i="6"/>
  <c r="L24" i="6"/>
  <c r="H24" i="6"/>
  <c r="G24" i="6"/>
  <c r="C24" i="6"/>
  <c r="AI22" i="6"/>
  <c r="AH22" i="6"/>
  <c r="AG22" i="6"/>
  <c r="AF22" i="6"/>
  <c r="AE22" i="6"/>
  <c r="AD22" i="6"/>
  <c r="AC22" i="6"/>
  <c r="AB22" i="6"/>
  <c r="AA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AI21" i="6"/>
  <c r="AH21" i="6"/>
  <c r="AG21" i="6"/>
  <c r="AG20" i="6" s="1"/>
  <c r="AF21" i="6"/>
  <c r="AF20" i="6" s="1"/>
  <c r="AE21" i="6"/>
  <c r="AD21" i="6"/>
  <c r="AC21" i="6"/>
  <c r="AC20" i="6" s="1"/>
  <c r="AB21" i="6"/>
  <c r="AB20" i="6" s="1"/>
  <c r="AA21" i="6"/>
  <c r="V21" i="6"/>
  <c r="U21" i="6"/>
  <c r="U20" i="6" s="1"/>
  <c r="T21" i="6"/>
  <c r="T20" i="6" s="1"/>
  <c r="S21" i="6"/>
  <c r="R21" i="6"/>
  <c r="R20" i="6" s="1"/>
  <c r="Q21" i="6"/>
  <c r="Q20" i="6" s="1"/>
  <c r="P21" i="6"/>
  <c r="P20" i="6" s="1"/>
  <c r="O21" i="6"/>
  <c r="N21" i="6"/>
  <c r="M21" i="6"/>
  <c r="M20" i="6" s="1"/>
  <c r="L21" i="6"/>
  <c r="L20" i="6" s="1"/>
  <c r="K21" i="6"/>
  <c r="J21" i="6"/>
  <c r="I21" i="6"/>
  <c r="I20" i="6" s="1"/>
  <c r="H21" i="6"/>
  <c r="H20" i="6" s="1"/>
  <c r="G21" i="6"/>
  <c r="F21" i="6"/>
  <c r="E21" i="6"/>
  <c r="E20" i="6" s="1"/>
  <c r="D21" i="6"/>
  <c r="D20" i="6" s="1"/>
  <c r="C21" i="6"/>
  <c r="B21" i="6"/>
  <c r="AI20" i="6"/>
  <c r="AH20" i="6"/>
  <c r="AE20" i="6"/>
  <c r="AD20" i="6"/>
  <c r="AA20" i="6"/>
  <c r="V20" i="6"/>
  <c r="S20" i="6"/>
  <c r="O20" i="6"/>
  <c r="N20" i="6"/>
  <c r="K20" i="6"/>
  <c r="J20" i="6"/>
  <c r="G20" i="6"/>
  <c r="F20" i="6"/>
  <c r="C20" i="6"/>
  <c r="AI18" i="6"/>
  <c r="AH18" i="6"/>
  <c r="AG18" i="6"/>
  <c r="AF18" i="6"/>
  <c r="AE18" i="6"/>
  <c r="AD18" i="6"/>
  <c r="AC18" i="6"/>
  <c r="AB18" i="6"/>
  <c r="AA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AI17" i="6"/>
  <c r="AH17" i="6"/>
  <c r="AG17" i="6"/>
  <c r="AF17" i="6"/>
  <c r="AE17" i="6"/>
  <c r="AD17" i="6"/>
  <c r="AC17" i="6"/>
  <c r="AB17" i="6"/>
  <c r="AA17" i="6"/>
  <c r="V17" i="6"/>
  <c r="U17" i="6"/>
  <c r="U16" i="6" s="1"/>
  <c r="T17" i="6"/>
  <c r="T16" i="6" s="1"/>
  <c r="S17" i="6"/>
  <c r="R17" i="6"/>
  <c r="Q17" i="6"/>
  <c r="Q16" i="6" s="1"/>
  <c r="P17" i="6"/>
  <c r="P16" i="6" s="1"/>
  <c r="O17" i="6"/>
  <c r="N17" i="6"/>
  <c r="N16" i="6" s="1"/>
  <c r="M17" i="6"/>
  <c r="M16" i="6" s="1"/>
  <c r="L17" i="6"/>
  <c r="L16" i="6" s="1"/>
  <c r="K17" i="6"/>
  <c r="J17" i="6"/>
  <c r="J16" i="6" s="1"/>
  <c r="I17" i="6"/>
  <c r="I16" i="6" s="1"/>
  <c r="H17" i="6"/>
  <c r="H16" i="6" s="1"/>
  <c r="G17" i="6"/>
  <c r="F17" i="6"/>
  <c r="E17" i="6"/>
  <c r="E16" i="6" s="1"/>
  <c r="D17" i="6"/>
  <c r="D16" i="6" s="1"/>
  <c r="C17" i="6"/>
  <c r="B17" i="6"/>
  <c r="V16" i="6"/>
  <c r="V15" i="6" s="1"/>
  <c r="V14" i="6" s="1"/>
  <c r="S16" i="6"/>
  <c r="R16" i="6"/>
  <c r="R15" i="6" s="1"/>
  <c r="O16" i="6"/>
  <c r="K16" i="6"/>
  <c r="G16" i="6"/>
  <c r="G15" i="6" s="1"/>
  <c r="F16" i="6"/>
  <c r="F15" i="6" s="1"/>
  <c r="C16" i="6"/>
  <c r="O15" i="6"/>
  <c r="R234" i="5"/>
  <c r="Q234" i="5"/>
  <c r="P234" i="5"/>
  <c r="O234" i="5"/>
  <c r="N234" i="5"/>
  <c r="M234" i="5"/>
  <c r="L234" i="5"/>
  <c r="K234" i="5"/>
  <c r="J234" i="5"/>
  <c r="I234" i="5"/>
  <c r="H234" i="5"/>
  <c r="G234" i="5"/>
  <c r="F234" i="5"/>
  <c r="E234" i="5"/>
  <c r="D234" i="5"/>
  <c r="C234" i="5"/>
  <c r="S233" i="5"/>
  <c r="R233" i="5"/>
  <c r="Q233" i="5"/>
  <c r="P233" i="5"/>
  <c r="O233" i="5"/>
  <c r="N233" i="5"/>
  <c r="M233" i="5"/>
  <c r="L233" i="5"/>
  <c r="K233" i="5"/>
  <c r="J233" i="5"/>
  <c r="I233" i="5"/>
  <c r="H233" i="5"/>
  <c r="G233" i="5"/>
  <c r="F233" i="5"/>
  <c r="E233" i="5"/>
  <c r="D233" i="5"/>
  <c r="T233" i="5" s="1"/>
  <c r="C233" i="5"/>
  <c r="R232" i="5"/>
  <c r="Q232" i="5"/>
  <c r="P232" i="5"/>
  <c r="O232" i="5"/>
  <c r="N232" i="5"/>
  <c r="M232" i="5"/>
  <c r="L232" i="5"/>
  <c r="K232" i="5"/>
  <c r="J232" i="5"/>
  <c r="I232" i="5"/>
  <c r="H232" i="5"/>
  <c r="G232" i="5"/>
  <c r="F232" i="5"/>
  <c r="E232" i="5"/>
  <c r="D232" i="5"/>
  <c r="C232" i="5"/>
  <c r="T231" i="5"/>
  <c r="R231" i="5"/>
  <c r="Q231" i="5"/>
  <c r="P231" i="5"/>
  <c r="O231" i="5"/>
  <c r="N231" i="5"/>
  <c r="M231" i="5"/>
  <c r="L231" i="5"/>
  <c r="K231" i="5"/>
  <c r="J231" i="5"/>
  <c r="I231" i="5"/>
  <c r="H231" i="5"/>
  <c r="G231" i="5"/>
  <c r="F231" i="5"/>
  <c r="E231" i="5"/>
  <c r="D231" i="5"/>
  <c r="C231" i="5"/>
  <c r="S230" i="5"/>
  <c r="R230" i="5"/>
  <c r="Q230" i="5"/>
  <c r="P230" i="5"/>
  <c r="O230" i="5"/>
  <c r="N230" i="5"/>
  <c r="M230" i="5"/>
  <c r="L230" i="5"/>
  <c r="K230" i="5"/>
  <c r="J230" i="5"/>
  <c r="I230" i="5"/>
  <c r="H230" i="5"/>
  <c r="G230" i="5"/>
  <c r="F230" i="5"/>
  <c r="E230" i="5"/>
  <c r="D230" i="5"/>
  <c r="T230" i="5" s="1"/>
  <c r="C230" i="5"/>
  <c r="T229" i="5"/>
  <c r="R229" i="5"/>
  <c r="Q229" i="5"/>
  <c r="P229" i="5"/>
  <c r="O229" i="5"/>
  <c r="N229" i="5"/>
  <c r="M229" i="5"/>
  <c r="L229" i="5"/>
  <c r="K229" i="5"/>
  <c r="J229" i="5"/>
  <c r="I229" i="5"/>
  <c r="H229" i="5"/>
  <c r="G229" i="5"/>
  <c r="F229" i="5"/>
  <c r="E229" i="5"/>
  <c r="D229" i="5"/>
  <c r="S229" i="5" s="1"/>
  <c r="C229" i="5"/>
  <c r="S228" i="5"/>
  <c r="R228" i="5"/>
  <c r="Q228" i="5"/>
  <c r="P228" i="5"/>
  <c r="O228" i="5"/>
  <c r="N228" i="5"/>
  <c r="M228" i="5"/>
  <c r="L228" i="5"/>
  <c r="K228" i="5"/>
  <c r="J228" i="5"/>
  <c r="I228" i="5"/>
  <c r="H228" i="5"/>
  <c r="G228" i="5"/>
  <c r="F228" i="5"/>
  <c r="E228" i="5"/>
  <c r="T228" i="5" s="1"/>
  <c r="D228" i="5"/>
  <c r="C228" i="5"/>
  <c r="R227" i="5"/>
  <c r="Q227" i="5"/>
  <c r="P227" i="5"/>
  <c r="O227" i="5"/>
  <c r="N227" i="5"/>
  <c r="M227" i="5"/>
  <c r="L227" i="5"/>
  <c r="K227" i="5"/>
  <c r="J227" i="5"/>
  <c r="I227" i="5"/>
  <c r="H227" i="5"/>
  <c r="G227" i="5"/>
  <c r="F227" i="5"/>
  <c r="E227" i="5"/>
  <c r="D227" i="5"/>
  <c r="C227" i="5"/>
  <c r="S226" i="5"/>
  <c r="R226" i="5"/>
  <c r="Q226" i="5"/>
  <c r="P226" i="5"/>
  <c r="O226" i="5"/>
  <c r="N226" i="5"/>
  <c r="M226" i="5"/>
  <c r="L226" i="5"/>
  <c r="K226" i="5"/>
  <c r="J226" i="5"/>
  <c r="I226" i="5"/>
  <c r="H226" i="5"/>
  <c r="G226" i="5"/>
  <c r="F226" i="5"/>
  <c r="E226" i="5"/>
  <c r="D226" i="5"/>
  <c r="T226" i="5" s="1"/>
  <c r="C226" i="5"/>
  <c r="S225" i="5"/>
  <c r="R225" i="5"/>
  <c r="Q225" i="5"/>
  <c r="P225" i="5"/>
  <c r="O225" i="5"/>
  <c r="N225" i="5"/>
  <c r="M225" i="5"/>
  <c r="L225" i="5"/>
  <c r="K225" i="5"/>
  <c r="J225" i="5"/>
  <c r="I225" i="5"/>
  <c r="H225" i="5"/>
  <c r="G225" i="5"/>
  <c r="F225" i="5"/>
  <c r="E225" i="5"/>
  <c r="D225" i="5"/>
  <c r="T225" i="5" s="1"/>
  <c r="C225" i="5"/>
  <c r="S224" i="5"/>
  <c r="R224" i="5"/>
  <c r="Q224" i="5"/>
  <c r="P224" i="5"/>
  <c r="O224" i="5"/>
  <c r="N224" i="5"/>
  <c r="M224" i="5"/>
  <c r="L224" i="5"/>
  <c r="K224" i="5"/>
  <c r="J224" i="5"/>
  <c r="I224" i="5"/>
  <c r="H224" i="5"/>
  <c r="G224" i="5"/>
  <c r="F224" i="5"/>
  <c r="E224" i="5"/>
  <c r="T224" i="5" s="1"/>
  <c r="D224" i="5"/>
  <c r="C224" i="5"/>
  <c r="R223" i="5"/>
  <c r="Q223" i="5"/>
  <c r="P223" i="5"/>
  <c r="O223" i="5"/>
  <c r="N223" i="5"/>
  <c r="M223" i="5"/>
  <c r="L223" i="5"/>
  <c r="K223" i="5"/>
  <c r="J223" i="5"/>
  <c r="I223" i="5"/>
  <c r="H223" i="5"/>
  <c r="G223" i="5"/>
  <c r="F223" i="5"/>
  <c r="E223" i="5"/>
  <c r="D223" i="5"/>
  <c r="C223" i="5"/>
  <c r="R222" i="5"/>
  <c r="Q222" i="5"/>
  <c r="P222" i="5"/>
  <c r="O222" i="5"/>
  <c r="N222" i="5"/>
  <c r="M222" i="5"/>
  <c r="L222" i="5"/>
  <c r="K222" i="5"/>
  <c r="J222" i="5"/>
  <c r="I222" i="5"/>
  <c r="H222" i="5"/>
  <c r="G222" i="5"/>
  <c r="F222" i="5"/>
  <c r="E222" i="5"/>
  <c r="D222" i="5"/>
  <c r="T222" i="5" s="1"/>
  <c r="C222" i="5"/>
  <c r="S221" i="5"/>
  <c r="R221" i="5"/>
  <c r="Q221" i="5"/>
  <c r="P221" i="5"/>
  <c r="O221" i="5"/>
  <c r="N221" i="5"/>
  <c r="M221" i="5"/>
  <c r="L221" i="5"/>
  <c r="K221" i="5"/>
  <c r="J221" i="5"/>
  <c r="I221" i="5"/>
  <c r="H221" i="5"/>
  <c r="G221" i="5"/>
  <c r="F221" i="5"/>
  <c r="E221" i="5"/>
  <c r="D221" i="5"/>
  <c r="T221" i="5" s="1"/>
  <c r="C221" i="5"/>
  <c r="R220" i="5"/>
  <c r="Q220" i="5"/>
  <c r="P220" i="5"/>
  <c r="O220" i="5"/>
  <c r="N220" i="5"/>
  <c r="M220" i="5"/>
  <c r="L220" i="5"/>
  <c r="K220" i="5"/>
  <c r="J220" i="5"/>
  <c r="I220" i="5"/>
  <c r="H220" i="5"/>
  <c r="G220" i="5"/>
  <c r="F220" i="5"/>
  <c r="E220" i="5"/>
  <c r="D220" i="5"/>
  <c r="C220" i="5"/>
  <c r="T219" i="5"/>
  <c r="R219" i="5"/>
  <c r="Q219" i="5"/>
  <c r="P219" i="5"/>
  <c r="O219" i="5"/>
  <c r="N219" i="5"/>
  <c r="M219" i="5"/>
  <c r="L219" i="5"/>
  <c r="K219" i="5"/>
  <c r="J219" i="5"/>
  <c r="I219" i="5"/>
  <c r="H219" i="5"/>
  <c r="G219" i="5"/>
  <c r="F219" i="5"/>
  <c r="E219" i="5"/>
  <c r="D219" i="5"/>
  <c r="C219" i="5"/>
  <c r="R218" i="5"/>
  <c r="Q218" i="5"/>
  <c r="P218" i="5"/>
  <c r="O218" i="5"/>
  <c r="N218" i="5"/>
  <c r="M218" i="5"/>
  <c r="L218" i="5"/>
  <c r="K218" i="5"/>
  <c r="J218" i="5"/>
  <c r="I218" i="5"/>
  <c r="H218" i="5"/>
  <c r="G218" i="5"/>
  <c r="F218" i="5"/>
  <c r="E218" i="5"/>
  <c r="D218" i="5"/>
  <c r="C218" i="5"/>
  <c r="R217" i="5"/>
  <c r="Q217" i="5"/>
  <c r="P217" i="5"/>
  <c r="O217" i="5"/>
  <c r="N217" i="5"/>
  <c r="M217" i="5"/>
  <c r="L217" i="5"/>
  <c r="K217" i="5"/>
  <c r="J217" i="5"/>
  <c r="I217" i="5"/>
  <c r="H217" i="5"/>
  <c r="G217" i="5"/>
  <c r="F217" i="5"/>
  <c r="E217" i="5"/>
  <c r="D217" i="5"/>
  <c r="S217" i="5" s="1"/>
  <c r="C217" i="5"/>
  <c r="R216" i="5"/>
  <c r="Q216" i="5"/>
  <c r="P216" i="5"/>
  <c r="O216" i="5"/>
  <c r="N216" i="5"/>
  <c r="M216" i="5"/>
  <c r="L216" i="5"/>
  <c r="K216" i="5"/>
  <c r="J216" i="5"/>
  <c r="I216" i="5"/>
  <c r="H216" i="5"/>
  <c r="G216" i="5"/>
  <c r="F216" i="5"/>
  <c r="E216" i="5"/>
  <c r="D216" i="5"/>
  <c r="C216" i="5"/>
  <c r="R215" i="5"/>
  <c r="Q215" i="5"/>
  <c r="P215" i="5"/>
  <c r="O215" i="5"/>
  <c r="N215" i="5"/>
  <c r="M215" i="5"/>
  <c r="L215" i="5"/>
  <c r="K215" i="5"/>
  <c r="J215" i="5"/>
  <c r="I215" i="5"/>
  <c r="H215" i="5"/>
  <c r="G215" i="5"/>
  <c r="F215" i="5"/>
  <c r="E215" i="5"/>
  <c r="D215" i="5"/>
  <c r="T215" i="5" s="1"/>
  <c r="C215" i="5"/>
  <c r="S214" i="5"/>
  <c r="R214" i="5"/>
  <c r="Q214" i="5"/>
  <c r="P214" i="5"/>
  <c r="O214" i="5"/>
  <c r="N214" i="5"/>
  <c r="M214" i="5"/>
  <c r="L214" i="5"/>
  <c r="K214" i="5"/>
  <c r="J214" i="5"/>
  <c r="I214" i="5"/>
  <c r="H214" i="5"/>
  <c r="G214" i="5"/>
  <c r="F214" i="5"/>
  <c r="E214" i="5"/>
  <c r="D214" i="5"/>
  <c r="T214" i="5" s="1"/>
  <c r="C214" i="5"/>
  <c r="R213" i="5"/>
  <c r="Q213" i="5"/>
  <c r="P213" i="5"/>
  <c r="O213" i="5"/>
  <c r="N213" i="5"/>
  <c r="M213" i="5"/>
  <c r="L213" i="5"/>
  <c r="K213" i="5"/>
  <c r="J213" i="5"/>
  <c r="I213" i="5"/>
  <c r="H213" i="5"/>
  <c r="G213" i="5"/>
  <c r="F213" i="5"/>
  <c r="E213" i="5"/>
  <c r="D213" i="5"/>
  <c r="S213" i="5" s="1"/>
  <c r="C213" i="5"/>
  <c r="S212" i="5"/>
  <c r="R212" i="5"/>
  <c r="Q212" i="5"/>
  <c r="P212" i="5"/>
  <c r="O212" i="5"/>
  <c r="N212" i="5"/>
  <c r="M212" i="5"/>
  <c r="L212" i="5"/>
  <c r="K212" i="5"/>
  <c r="J212" i="5"/>
  <c r="I212" i="5"/>
  <c r="H212" i="5"/>
  <c r="G212" i="5"/>
  <c r="F212" i="5"/>
  <c r="E212" i="5"/>
  <c r="T212" i="5" s="1"/>
  <c r="D212" i="5"/>
  <c r="C212" i="5"/>
  <c r="R211" i="5"/>
  <c r="Q211" i="5"/>
  <c r="P211" i="5"/>
  <c r="O211" i="5"/>
  <c r="N211" i="5"/>
  <c r="M211" i="5"/>
  <c r="L211" i="5"/>
  <c r="K211" i="5"/>
  <c r="J211" i="5"/>
  <c r="I211" i="5"/>
  <c r="H211" i="5"/>
  <c r="G211" i="5"/>
  <c r="F211" i="5"/>
  <c r="E211" i="5"/>
  <c r="D211" i="5"/>
  <c r="C211" i="5"/>
  <c r="R210" i="5"/>
  <c r="Q210" i="5"/>
  <c r="P210" i="5"/>
  <c r="O210" i="5"/>
  <c r="N210" i="5"/>
  <c r="M210" i="5"/>
  <c r="L210" i="5"/>
  <c r="K210" i="5"/>
  <c r="J210" i="5"/>
  <c r="I210" i="5"/>
  <c r="H210" i="5"/>
  <c r="G210" i="5"/>
  <c r="F210" i="5"/>
  <c r="E210" i="5"/>
  <c r="D210" i="5"/>
  <c r="S210" i="5" s="1"/>
  <c r="C210" i="5"/>
  <c r="S209" i="5"/>
  <c r="R209" i="5"/>
  <c r="Q209" i="5"/>
  <c r="P209" i="5"/>
  <c r="O209" i="5"/>
  <c r="N209" i="5"/>
  <c r="M209" i="5"/>
  <c r="L209" i="5"/>
  <c r="K209" i="5"/>
  <c r="J209" i="5"/>
  <c r="I209" i="5"/>
  <c r="H209" i="5"/>
  <c r="G209" i="5"/>
  <c r="F209" i="5"/>
  <c r="E209" i="5"/>
  <c r="D209" i="5"/>
  <c r="T209" i="5" s="1"/>
  <c r="C209" i="5"/>
  <c r="S208" i="5"/>
  <c r="R208" i="5"/>
  <c r="Q208" i="5"/>
  <c r="P208" i="5"/>
  <c r="O208" i="5"/>
  <c r="N208" i="5"/>
  <c r="M208" i="5"/>
  <c r="L208" i="5"/>
  <c r="K208" i="5"/>
  <c r="J208" i="5"/>
  <c r="I208" i="5"/>
  <c r="H208" i="5"/>
  <c r="G208" i="5"/>
  <c r="F208" i="5"/>
  <c r="E208" i="5"/>
  <c r="T208" i="5" s="1"/>
  <c r="D208" i="5"/>
  <c r="C208" i="5"/>
  <c r="R207" i="5"/>
  <c r="Q207" i="5"/>
  <c r="P207" i="5"/>
  <c r="O207" i="5"/>
  <c r="N207" i="5"/>
  <c r="M207" i="5"/>
  <c r="L207" i="5"/>
  <c r="K207" i="5"/>
  <c r="J207" i="5"/>
  <c r="I207" i="5"/>
  <c r="H207" i="5"/>
  <c r="G207" i="5"/>
  <c r="F207" i="5"/>
  <c r="E207" i="5"/>
  <c r="D207" i="5"/>
  <c r="C207" i="5"/>
  <c r="T206" i="5"/>
  <c r="R206" i="5"/>
  <c r="Q206" i="5"/>
  <c r="P206" i="5"/>
  <c r="O206" i="5"/>
  <c r="N206" i="5"/>
  <c r="M206" i="5"/>
  <c r="L206" i="5"/>
  <c r="K206" i="5"/>
  <c r="J206" i="5"/>
  <c r="I206" i="5"/>
  <c r="H206" i="5"/>
  <c r="G206" i="5"/>
  <c r="F206" i="5"/>
  <c r="E206" i="5"/>
  <c r="S206" i="5" s="1"/>
  <c r="D206" i="5"/>
  <c r="C206" i="5"/>
  <c r="S205" i="5"/>
  <c r="R205" i="5"/>
  <c r="Q205" i="5"/>
  <c r="P205" i="5"/>
  <c r="O205" i="5"/>
  <c r="N205" i="5"/>
  <c r="M205" i="5"/>
  <c r="L205" i="5"/>
  <c r="K205" i="5"/>
  <c r="J205" i="5"/>
  <c r="I205" i="5"/>
  <c r="H205" i="5"/>
  <c r="G205" i="5"/>
  <c r="F205" i="5"/>
  <c r="E205" i="5"/>
  <c r="D205" i="5"/>
  <c r="T205" i="5" s="1"/>
  <c r="C205" i="5"/>
  <c r="R204" i="5"/>
  <c r="Q204" i="5"/>
  <c r="P204" i="5"/>
  <c r="O204" i="5"/>
  <c r="N204" i="5"/>
  <c r="M204" i="5"/>
  <c r="L204" i="5"/>
  <c r="K204" i="5"/>
  <c r="J204" i="5"/>
  <c r="I204" i="5"/>
  <c r="H204" i="5"/>
  <c r="G204" i="5"/>
  <c r="F204" i="5"/>
  <c r="E204" i="5"/>
  <c r="D204" i="5"/>
  <c r="C204" i="5"/>
  <c r="T203" i="5"/>
  <c r="R203" i="5"/>
  <c r="Q203" i="5"/>
  <c r="P203" i="5"/>
  <c r="O203" i="5"/>
  <c r="N203" i="5"/>
  <c r="M203" i="5"/>
  <c r="L203" i="5"/>
  <c r="K203" i="5"/>
  <c r="J203" i="5"/>
  <c r="I203" i="5"/>
  <c r="H203" i="5"/>
  <c r="G203" i="5"/>
  <c r="F203" i="5"/>
  <c r="E203" i="5"/>
  <c r="D203" i="5"/>
  <c r="C203" i="5"/>
  <c r="R202" i="5"/>
  <c r="Q202" i="5"/>
  <c r="P202" i="5"/>
  <c r="O202" i="5"/>
  <c r="N202" i="5"/>
  <c r="M202" i="5"/>
  <c r="L202" i="5"/>
  <c r="K202" i="5"/>
  <c r="J202" i="5"/>
  <c r="I202" i="5"/>
  <c r="H202" i="5"/>
  <c r="G202" i="5"/>
  <c r="F202" i="5"/>
  <c r="E202" i="5"/>
  <c r="D202" i="5"/>
  <c r="C202" i="5"/>
  <c r="S201" i="5"/>
  <c r="R201" i="5"/>
  <c r="Q201" i="5"/>
  <c r="P201" i="5"/>
  <c r="O201" i="5"/>
  <c r="N201" i="5"/>
  <c r="M201" i="5"/>
  <c r="L201" i="5"/>
  <c r="K201" i="5"/>
  <c r="J201" i="5"/>
  <c r="I201" i="5"/>
  <c r="H201" i="5"/>
  <c r="G201" i="5"/>
  <c r="F201" i="5"/>
  <c r="E201" i="5"/>
  <c r="D201" i="5"/>
  <c r="T201" i="5" s="1"/>
  <c r="C201" i="5"/>
  <c r="R200" i="5"/>
  <c r="Q200" i="5"/>
  <c r="P200" i="5"/>
  <c r="O200" i="5"/>
  <c r="N200" i="5"/>
  <c r="M200" i="5"/>
  <c r="L200" i="5"/>
  <c r="K200" i="5"/>
  <c r="J200" i="5"/>
  <c r="I200" i="5"/>
  <c r="H200" i="5"/>
  <c r="G200" i="5"/>
  <c r="F200" i="5"/>
  <c r="E200" i="5"/>
  <c r="D200" i="5"/>
  <c r="C200" i="5"/>
  <c r="T199" i="5"/>
  <c r="R199" i="5"/>
  <c r="Q199" i="5"/>
  <c r="P199" i="5"/>
  <c r="O199" i="5"/>
  <c r="N199" i="5"/>
  <c r="M199" i="5"/>
  <c r="L199" i="5"/>
  <c r="K199" i="5"/>
  <c r="J199" i="5"/>
  <c r="I199" i="5"/>
  <c r="H199" i="5"/>
  <c r="G199" i="5"/>
  <c r="F199" i="5"/>
  <c r="E199" i="5"/>
  <c r="D199" i="5"/>
  <c r="C199" i="5"/>
  <c r="S198" i="5"/>
  <c r="R198" i="5"/>
  <c r="Q198" i="5"/>
  <c r="P198" i="5"/>
  <c r="O198" i="5"/>
  <c r="N198" i="5"/>
  <c r="M198" i="5"/>
  <c r="L198" i="5"/>
  <c r="K198" i="5"/>
  <c r="J198" i="5"/>
  <c r="I198" i="5"/>
  <c r="H198" i="5"/>
  <c r="G198" i="5"/>
  <c r="F198" i="5"/>
  <c r="E198" i="5"/>
  <c r="D198" i="5"/>
  <c r="T198" i="5" s="1"/>
  <c r="C198" i="5"/>
  <c r="T197" i="5"/>
  <c r="R197" i="5"/>
  <c r="Q197" i="5"/>
  <c r="P197" i="5"/>
  <c r="O197" i="5"/>
  <c r="N197" i="5"/>
  <c r="M197" i="5"/>
  <c r="L197" i="5"/>
  <c r="K197" i="5"/>
  <c r="J197" i="5"/>
  <c r="I197" i="5"/>
  <c r="H197" i="5"/>
  <c r="G197" i="5"/>
  <c r="F197" i="5"/>
  <c r="E197" i="5"/>
  <c r="D197" i="5"/>
  <c r="S197" i="5" s="1"/>
  <c r="C197" i="5"/>
  <c r="S196" i="5"/>
  <c r="R196" i="5"/>
  <c r="Q196" i="5"/>
  <c r="P196" i="5"/>
  <c r="O196" i="5"/>
  <c r="N196" i="5"/>
  <c r="M196" i="5"/>
  <c r="L196" i="5"/>
  <c r="K196" i="5"/>
  <c r="J196" i="5"/>
  <c r="I196" i="5"/>
  <c r="H196" i="5"/>
  <c r="G196" i="5"/>
  <c r="F196" i="5"/>
  <c r="E196" i="5"/>
  <c r="T196" i="5" s="1"/>
  <c r="D196" i="5"/>
  <c r="C196" i="5"/>
  <c r="R195" i="5"/>
  <c r="Q195" i="5"/>
  <c r="P195" i="5"/>
  <c r="O195" i="5"/>
  <c r="N195" i="5"/>
  <c r="M195" i="5"/>
  <c r="L195" i="5"/>
  <c r="K195" i="5"/>
  <c r="J195" i="5"/>
  <c r="I195" i="5"/>
  <c r="H195" i="5"/>
  <c r="G195" i="5"/>
  <c r="F195" i="5"/>
  <c r="E195" i="5"/>
  <c r="D195" i="5"/>
  <c r="C195" i="5"/>
  <c r="S194" i="5"/>
  <c r="R194" i="5"/>
  <c r="Q194" i="5"/>
  <c r="P194" i="5"/>
  <c r="O194" i="5"/>
  <c r="N194" i="5"/>
  <c r="M194" i="5"/>
  <c r="L194" i="5"/>
  <c r="K194" i="5"/>
  <c r="J194" i="5"/>
  <c r="I194" i="5"/>
  <c r="H194" i="5"/>
  <c r="G194" i="5"/>
  <c r="F194" i="5"/>
  <c r="E194" i="5"/>
  <c r="D194" i="5"/>
  <c r="T194" i="5" s="1"/>
  <c r="C194" i="5"/>
  <c r="S193" i="5"/>
  <c r="R193" i="5"/>
  <c r="Q193" i="5"/>
  <c r="P193" i="5"/>
  <c r="O193" i="5"/>
  <c r="N193" i="5"/>
  <c r="M193" i="5"/>
  <c r="L193" i="5"/>
  <c r="K193" i="5"/>
  <c r="J193" i="5"/>
  <c r="I193" i="5"/>
  <c r="H193" i="5"/>
  <c r="G193" i="5"/>
  <c r="F193" i="5"/>
  <c r="E193" i="5"/>
  <c r="D193" i="5"/>
  <c r="T193" i="5" s="1"/>
  <c r="C193" i="5"/>
  <c r="S192" i="5"/>
  <c r="R192" i="5"/>
  <c r="Q192" i="5"/>
  <c r="P192" i="5"/>
  <c r="O192" i="5"/>
  <c r="N192" i="5"/>
  <c r="M192" i="5"/>
  <c r="L192" i="5"/>
  <c r="K192" i="5"/>
  <c r="J192" i="5"/>
  <c r="I192" i="5"/>
  <c r="H192" i="5"/>
  <c r="G192" i="5"/>
  <c r="F192" i="5"/>
  <c r="E192" i="5"/>
  <c r="T192" i="5" s="1"/>
  <c r="D192" i="5"/>
  <c r="C192" i="5"/>
  <c r="R191" i="5"/>
  <c r="Q191" i="5"/>
  <c r="P191" i="5"/>
  <c r="O191" i="5"/>
  <c r="N191" i="5"/>
  <c r="M191" i="5"/>
  <c r="L191" i="5"/>
  <c r="K191" i="5"/>
  <c r="J191" i="5"/>
  <c r="I191" i="5"/>
  <c r="H191" i="5"/>
  <c r="G191" i="5"/>
  <c r="F191" i="5"/>
  <c r="E191" i="5"/>
  <c r="D191" i="5"/>
  <c r="C191" i="5"/>
  <c r="R190" i="5"/>
  <c r="Q190" i="5"/>
  <c r="P190" i="5"/>
  <c r="O190" i="5"/>
  <c r="N190" i="5"/>
  <c r="M190" i="5"/>
  <c r="L190" i="5"/>
  <c r="K190" i="5"/>
  <c r="J190" i="5"/>
  <c r="I190" i="5"/>
  <c r="H190" i="5"/>
  <c r="G190" i="5"/>
  <c r="F190" i="5"/>
  <c r="E190" i="5"/>
  <c r="D190" i="5"/>
  <c r="C190" i="5"/>
  <c r="S189" i="5"/>
  <c r="R189" i="5"/>
  <c r="Q189" i="5"/>
  <c r="P189" i="5"/>
  <c r="O189" i="5"/>
  <c r="N189" i="5"/>
  <c r="M189" i="5"/>
  <c r="L189" i="5"/>
  <c r="K189" i="5"/>
  <c r="J189" i="5"/>
  <c r="I189" i="5"/>
  <c r="H189" i="5"/>
  <c r="G189" i="5"/>
  <c r="F189" i="5"/>
  <c r="E189" i="5"/>
  <c r="D189" i="5"/>
  <c r="T189" i="5" s="1"/>
  <c r="C189" i="5"/>
  <c r="R188" i="5"/>
  <c r="Q188" i="5"/>
  <c r="P188" i="5"/>
  <c r="O188" i="5"/>
  <c r="N188" i="5"/>
  <c r="M188" i="5"/>
  <c r="L188" i="5"/>
  <c r="K188" i="5"/>
  <c r="J188" i="5"/>
  <c r="I188" i="5"/>
  <c r="H188" i="5"/>
  <c r="G188" i="5"/>
  <c r="F188" i="5"/>
  <c r="E188" i="5"/>
  <c r="D188" i="5"/>
  <c r="C188" i="5"/>
  <c r="T187" i="5"/>
  <c r="R187" i="5"/>
  <c r="Q187" i="5"/>
  <c r="P187" i="5"/>
  <c r="O187" i="5"/>
  <c r="N187" i="5"/>
  <c r="M187" i="5"/>
  <c r="L187" i="5"/>
  <c r="K187" i="5"/>
  <c r="J187" i="5"/>
  <c r="I187" i="5"/>
  <c r="H187" i="5"/>
  <c r="G187" i="5"/>
  <c r="F187" i="5"/>
  <c r="E187" i="5"/>
  <c r="D187" i="5"/>
  <c r="C187" i="5"/>
  <c r="R186" i="5"/>
  <c r="Q186" i="5"/>
  <c r="P186" i="5"/>
  <c r="O186" i="5"/>
  <c r="N186" i="5"/>
  <c r="M186" i="5"/>
  <c r="L186" i="5"/>
  <c r="K186" i="5"/>
  <c r="J186" i="5"/>
  <c r="I186" i="5"/>
  <c r="H186" i="5"/>
  <c r="G186" i="5"/>
  <c r="F186" i="5"/>
  <c r="E186" i="5"/>
  <c r="D186" i="5"/>
  <c r="C186" i="5"/>
  <c r="R185" i="5"/>
  <c r="Q185" i="5"/>
  <c r="P185" i="5"/>
  <c r="O185" i="5"/>
  <c r="N185" i="5"/>
  <c r="M185" i="5"/>
  <c r="L185" i="5"/>
  <c r="K185" i="5"/>
  <c r="J185" i="5"/>
  <c r="I185" i="5"/>
  <c r="H185" i="5"/>
  <c r="G185" i="5"/>
  <c r="F185" i="5"/>
  <c r="E185" i="5"/>
  <c r="D185" i="5"/>
  <c r="T185" i="5" s="1"/>
  <c r="C185" i="5"/>
  <c r="R184" i="5"/>
  <c r="Q184" i="5"/>
  <c r="P184" i="5"/>
  <c r="O184" i="5"/>
  <c r="N184" i="5"/>
  <c r="M184" i="5"/>
  <c r="L184" i="5"/>
  <c r="K184" i="5"/>
  <c r="J184" i="5"/>
  <c r="I184" i="5"/>
  <c r="H184" i="5"/>
  <c r="G184" i="5"/>
  <c r="F184" i="5"/>
  <c r="E184" i="5"/>
  <c r="D184" i="5"/>
  <c r="C184" i="5"/>
  <c r="R183" i="5"/>
  <c r="Q183" i="5"/>
  <c r="P183" i="5"/>
  <c r="O183" i="5"/>
  <c r="N183" i="5"/>
  <c r="M183" i="5"/>
  <c r="L183" i="5"/>
  <c r="K183" i="5"/>
  <c r="J183" i="5"/>
  <c r="I183" i="5"/>
  <c r="H183" i="5"/>
  <c r="G183" i="5"/>
  <c r="F183" i="5"/>
  <c r="E183" i="5"/>
  <c r="D183" i="5"/>
  <c r="T183" i="5" s="1"/>
  <c r="C183" i="5"/>
  <c r="S182" i="5"/>
  <c r="R182" i="5"/>
  <c r="Q182" i="5"/>
  <c r="P182" i="5"/>
  <c r="O182" i="5"/>
  <c r="N182" i="5"/>
  <c r="M182" i="5"/>
  <c r="L182" i="5"/>
  <c r="K182" i="5"/>
  <c r="J182" i="5"/>
  <c r="I182" i="5"/>
  <c r="H182" i="5"/>
  <c r="G182" i="5"/>
  <c r="F182" i="5"/>
  <c r="E182" i="5"/>
  <c r="D182" i="5"/>
  <c r="T182" i="5" s="1"/>
  <c r="C182" i="5"/>
  <c r="R181" i="5"/>
  <c r="Q181" i="5"/>
  <c r="P181" i="5"/>
  <c r="O181" i="5"/>
  <c r="N181" i="5"/>
  <c r="M181" i="5"/>
  <c r="L181" i="5"/>
  <c r="K181" i="5"/>
  <c r="J181" i="5"/>
  <c r="I181" i="5"/>
  <c r="H181" i="5"/>
  <c r="G181" i="5"/>
  <c r="F181" i="5"/>
  <c r="E181" i="5"/>
  <c r="D181" i="5"/>
  <c r="S181" i="5" s="1"/>
  <c r="C181" i="5"/>
  <c r="S180" i="5"/>
  <c r="R180" i="5"/>
  <c r="Q180" i="5"/>
  <c r="P180" i="5"/>
  <c r="O180" i="5"/>
  <c r="N180" i="5"/>
  <c r="M180" i="5"/>
  <c r="L180" i="5"/>
  <c r="K180" i="5"/>
  <c r="J180" i="5"/>
  <c r="I180" i="5"/>
  <c r="H180" i="5"/>
  <c r="G180" i="5"/>
  <c r="F180" i="5"/>
  <c r="E180" i="5"/>
  <c r="T180" i="5" s="1"/>
  <c r="D180" i="5"/>
  <c r="C180" i="5"/>
  <c r="R179" i="5"/>
  <c r="Q179" i="5"/>
  <c r="P179" i="5"/>
  <c r="O179" i="5"/>
  <c r="N179" i="5"/>
  <c r="M179" i="5"/>
  <c r="L179" i="5"/>
  <c r="K179" i="5"/>
  <c r="J179" i="5"/>
  <c r="I179" i="5"/>
  <c r="H179" i="5"/>
  <c r="G179" i="5"/>
  <c r="F179" i="5"/>
  <c r="E179" i="5"/>
  <c r="D179" i="5"/>
  <c r="C179" i="5"/>
  <c r="R178" i="5"/>
  <c r="Q178" i="5"/>
  <c r="P178" i="5"/>
  <c r="O178" i="5"/>
  <c r="N178" i="5"/>
  <c r="M178" i="5"/>
  <c r="L178" i="5"/>
  <c r="K178" i="5"/>
  <c r="J178" i="5"/>
  <c r="I178" i="5"/>
  <c r="H178" i="5"/>
  <c r="G178" i="5"/>
  <c r="F178" i="5"/>
  <c r="E178" i="5"/>
  <c r="D178" i="5"/>
  <c r="T178" i="5" s="1"/>
  <c r="C178" i="5"/>
  <c r="S177" i="5"/>
  <c r="R177" i="5"/>
  <c r="Q177" i="5"/>
  <c r="P177" i="5"/>
  <c r="O177" i="5"/>
  <c r="N177" i="5"/>
  <c r="M177" i="5"/>
  <c r="L177" i="5"/>
  <c r="K177" i="5"/>
  <c r="J177" i="5"/>
  <c r="I177" i="5"/>
  <c r="H177" i="5"/>
  <c r="G177" i="5"/>
  <c r="F177" i="5"/>
  <c r="E177" i="5"/>
  <c r="D177" i="5"/>
  <c r="T177" i="5" s="1"/>
  <c r="C177" i="5"/>
  <c r="S176" i="5"/>
  <c r="R176" i="5"/>
  <c r="Q176" i="5"/>
  <c r="P176" i="5"/>
  <c r="O176" i="5"/>
  <c r="N176" i="5"/>
  <c r="M176" i="5"/>
  <c r="L176" i="5"/>
  <c r="K176" i="5"/>
  <c r="J176" i="5"/>
  <c r="I176" i="5"/>
  <c r="H176" i="5"/>
  <c r="G176" i="5"/>
  <c r="F176" i="5"/>
  <c r="E176" i="5"/>
  <c r="T176" i="5" s="1"/>
  <c r="D176" i="5"/>
  <c r="C176" i="5"/>
  <c r="R175" i="5"/>
  <c r="Q175" i="5"/>
  <c r="P175" i="5"/>
  <c r="O175" i="5"/>
  <c r="N175" i="5"/>
  <c r="M175" i="5"/>
  <c r="L175" i="5"/>
  <c r="K175" i="5"/>
  <c r="J175" i="5"/>
  <c r="I175" i="5"/>
  <c r="H175" i="5"/>
  <c r="G175" i="5"/>
  <c r="F175" i="5"/>
  <c r="E175" i="5"/>
  <c r="D175" i="5"/>
  <c r="C175" i="5"/>
  <c r="R174" i="5"/>
  <c r="Q174" i="5"/>
  <c r="P174" i="5"/>
  <c r="O174" i="5"/>
  <c r="N174" i="5"/>
  <c r="M174" i="5"/>
  <c r="L174" i="5"/>
  <c r="K174" i="5"/>
  <c r="J174" i="5"/>
  <c r="I174" i="5"/>
  <c r="H174" i="5"/>
  <c r="G174" i="5"/>
  <c r="F174" i="5"/>
  <c r="E174" i="5"/>
  <c r="S174" i="5" s="1"/>
  <c r="D174" i="5"/>
  <c r="C174" i="5"/>
  <c r="S173" i="5"/>
  <c r="R173" i="5"/>
  <c r="Q173" i="5"/>
  <c r="P173" i="5"/>
  <c r="O173" i="5"/>
  <c r="N173" i="5"/>
  <c r="M173" i="5"/>
  <c r="L173" i="5"/>
  <c r="K173" i="5"/>
  <c r="J173" i="5"/>
  <c r="I173" i="5"/>
  <c r="H173" i="5"/>
  <c r="G173" i="5"/>
  <c r="F173" i="5"/>
  <c r="E173" i="5"/>
  <c r="D173" i="5"/>
  <c r="T173" i="5" s="1"/>
  <c r="C173" i="5"/>
  <c r="R172" i="5"/>
  <c r="Q172" i="5"/>
  <c r="P172" i="5"/>
  <c r="O172" i="5"/>
  <c r="N172" i="5"/>
  <c r="M172" i="5"/>
  <c r="L172" i="5"/>
  <c r="K172" i="5"/>
  <c r="J172" i="5"/>
  <c r="I172" i="5"/>
  <c r="H172" i="5"/>
  <c r="G172" i="5"/>
  <c r="F172" i="5"/>
  <c r="E172" i="5"/>
  <c r="D172" i="5"/>
  <c r="C172" i="5"/>
  <c r="T171" i="5"/>
  <c r="R171" i="5"/>
  <c r="Q171" i="5"/>
  <c r="P171" i="5"/>
  <c r="O171" i="5"/>
  <c r="N171" i="5"/>
  <c r="M171" i="5"/>
  <c r="L171" i="5"/>
  <c r="K171" i="5"/>
  <c r="J171" i="5"/>
  <c r="I171" i="5"/>
  <c r="H171" i="5"/>
  <c r="G171" i="5"/>
  <c r="F171" i="5"/>
  <c r="E171" i="5"/>
  <c r="D171" i="5"/>
  <c r="C171" i="5"/>
  <c r="R170" i="5"/>
  <c r="Q170" i="5"/>
  <c r="P170" i="5"/>
  <c r="O170" i="5"/>
  <c r="N170" i="5"/>
  <c r="M170" i="5"/>
  <c r="L170" i="5"/>
  <c r="K170" i="5"/>
  <c r="J170" i="5"/>
  <c r="I170" i="5"/>
  <c r="H170" i="5"/>
  <c r="G170" i="5"/>
  <c r="F170" i="5"/>
  <c r="E170" i="5"/>
  <c r="D170" i="5"/>
  <c r="C170" i="5"/>
  <c r="T169" i="5"/>
  <c r="R169" i="5"/>
  <c r="Q169" i="5"/>
  <c r="P169" i="5"/>
  <c r="O169" i="5"/>
  <c r="N169" i="5"/>
  <c r="M169" i="5"/>
  <c r="L169" i="5"/>
  <c r="K169" i="5"/>
  <c r="J169" i="5"/>
  <c r="I169" i="5"/>
  <c r="H169" i="5"/>
  <c r="G169" i="5"/>
  <c r="F169" i="5"/>
  <c r="E169" i="5"/>
  <c r="S169" i="5" s="1"/>
  <c r="D169" i="5"/>
  <c r="C169" i="5"/>
  <c r="S168" i="5"/>
  <c r="R168" i="5"/>
  <c r="Q168" i="5"/>
  <c r="P168" i="5"/>
  <c r="O168" i="5"/>
  <c r="N168" i="5"/>
  <c r="M168" i="5"/>
  <c r="L168" i="5"/>
  <c r="K168" i="5"/>
  <c r="J168" i="5"/>
  <c r="I168" i="5"/>
  <c r="H168" i="5"/>
  <c r="G168" i="5"/>
  <c r="F168" i="5"/>
  <c r="E168" i="5"/>
  <c r="D168" i="5"/>
  <c r="T168" i="5" s="1"/>
  <c r="C168" i="5"/>
  <c r="S167" i="5"/>
  <c r="R167" i="5"/>
  <c r="Q167" i="5"/>
  <c r="P167" i="5"/>
  <c r="O167" i="5"/>
  <c r="N167" i="5"/>
  <c r="M167" i="5"/>
  <c r="L167" i="5"/>
  <c r="K167" i="5"/>
  <c r="J167" i="5"/>
  <c r="I167" i="5"/>
  <c r="H167" i="5"/>
  <c r="G167" i="5"/>
  <c r="F167" i="5"/>
  <c r="E167" i="5"/>
  <c r="T167" i="5" s="1"/>
  <c r="D167" i="5"/>
  <c r="C167" i="5"/>
  <c r="R166" i="5"/>
  <c r="Q166" i="5"/>
  <c r="P166" i="5"/>
  <c r="O166" i="5"/>
  <c r="N166" i="5"/>
  <c r="M166" i="5"/>
  <c r="L166" i="5"/>
  <c r="K166" i="5"/>
  <c r="J166" i="5"/>
  <c r="I166" i="5"/>
  <c r="H166" i="5"/>
  <c r="G166" i="5"/>
  <c r="F166" i="5"/>
  <c r="E166" i="5"/>
  <c r="D166" i="5"/>
  <c r="C166" i="5"/>
  <c r="R165" i="5"/>
  <c r="Q165" i="5"/>
  <c r="P165" i="5"/>
  <c r="O165" i="5"/>
  <c r="N165" i="5"/>
  <c r="M165" i="5"/>
  <c r="L165" i="5"/>
  <c r="K165" i="5"/>
  <c r="J165" i="5"/>
  <c r="I165" i="5"/>
  <c r="H165" i="5"/>
  <c r="G165" i="5"/>
  <c r="F165" i="5"/>
  <c r="E165" i="5"/>
  <c r="S165" i="5" s="1"/>
  <c r="D165" i="5"/>
  <c r="C165" i="5"/>
  <c r="S164" i="5"/>
  <c r="R164" i="5"/>
  <c r="Q164" i="5"/>
  <c r="P164" i="5"/>
  <c r="O164" i="5"/>
  <c r="N164" i="5"/>
  <c r="M164" i="5"/>
  <c r="L164" i="5"/>
  <c r="K164" i="5"/>
  <c r="J164" i="5"/>
  <c r="I164" i="5"/>
  <c r="H164" i="5"/>
  <c r="G164" i="5"/>
  <c r="F164" i="5"/>
  <c r="E164" i="5"/>
  <c r="D164" i="5"/>
  <c r="T164" i="5" s="1"/>
  <c r="C164" i="5"/>
  <c r="S163" i="5"/>
  <c r="R163" i="5"/>
  <c r="Q163" i="5"/>
  <c r="P163" i="5"/>
  <c r="O163" i="5"/>
  <c r="N163" i="5"/>
  <c r="M163" i="5"/>
  <c r="L163" i="5"/>
  <c r="K163" i="5"/>
  <c r="J163" i="5"/>
  <c r="I163" i="5"/>
  <c r="H163" i="5"/>
  <c r="G163" i="5"/>
  <c r="F163" i="5"/>
  <c r="E163" i="5"/>
  <c r="T163" i="5" s="1"/>
  <c r="D163" i="5"/>
  <c r="C163" i="5"/>
  <c r="R162" i="5"/>
  <c r="Q162" i="5"/>
  <c r="P162" i="5"/>
  <c r="O162" i="5"/>
  <c r="N162" i="5"/>
  <c r="M162" i="5"/>
  <c r="L162" i="5"/>
  <c r="K162" i="5"/>
  <c r="J162" i="5"/>
  <c r="I162" i="5"/>
  <c r="H162" i="5"/>
  <c r="G162" i="5"/>
  <c r="F162" i="5"/>
  <c r="E162" i="5"/>
  <c r="D162" i="5"/>
  <c r="C162" i="5"/>
  <c r="T161" i="5"/>
  <c r="R161" i="5"/>
  <c r="Q161" i="5"/>
  <c r="P161" i="5"/>
  <c r="O161" i="5"/>
  <c r="N161" i="5"/>
  <c r="M161" i="5"/>
  <c r="L161" i="5"/>
  <c r="K161" i="5"/>
  <c r="J161" i="5"/>
  <c r="I161" i="5"/>
  <c r="H161" i="5"/>
  <c r="G161" i="5"/>
  <c r="F161" i="5"/>
  <c r="E161" i="5"/>
  <c r="S161" i="5" s="1"/>
  <c r="D161" i="5"/>
  <c r="C161" i="5"/>
  <c r="S160" i="5"/>
  <c r="R160" i="5"/>
  <c r="Q160" i="5"/>
  <c r="P160" i="5"/>
  <c r="O160" i="5"/>
  <c r="N160" i="5"/>
  <c r="M160" i="5"/>
  <c r="L160" i="5"/>
  <c r="K160" i="5"/>
  <c r="J160" i="5"/>
  <c r="I160" i="5"/>
  <c r="H160" i="5"/>
  <c r="G160" i="5"/>
  <c r="F160" i="5"/>
  <c r="E160" i="5"/>
  <c r="D160" i="5"/>
  <c r="T160" i="5" s="1"/>
  <c r="C160" i="5"/>
  <c r="S159" i="5"/>
  <c r="R159" i="5"/>
  <c r="Q159" i="5"/>
  <c r="P159" i="5"/>
  <c r="O159" i="5"/>
  <c r="N159" i="5"/>
  <c r="M159" i="5"/>
  <c r="L159" i="5"/>
  <c r="K159" i="5"/>
  <c r="J159" i="5"/>
  <c r="I159" i="5"/>
  <c r="H159" i="5"/>
  <c r="G159" i="5"/>
  <c r="F159" i="5"/>
  <c r="E159" i="5"/>
  <c r="T159" i="5" s="1"/>
  <c r="D159" i="5"/>
  <c r="C159" i="5"/>
  <c r="R158" i="5"/>
  <c r="Q158" i="5"/>
  <c r="P158" i="5"/>
  <c r="O158" i="5"/>
  <c r="N158" i="5"/>
  <c r="M158" i="5"/>
  <c r="L158" i="5"/>
  <c r="K158" i="5"/>
  <c r="J158" i="5"/>
  <c r="I158" i="5"/>
  <c r="H158" i="5"/>
  <c r="G158" i="5"/>
  <c r="F158" i="5"/>
  <c r="E158" i="5"/>
  <c r="D158" i="5"/>
  <c r="C158" i="5"/>
  <c r="R157" i="5"/>
  <c r="Q157" i="5"/>
  <c r="P157" i="5"/>
  <c r="O157" i="5"/>
  <c r="N157" i="5"/>
  <c r="M157" i="5"/>
  <c r="L157" i="5"/>
  <c r="K157" i="5"/>
  <c r="J157" i="5"/>
  <c r="I157" i="5"/>
  <c r="H157" i="5"/>
  <c r="G157" i="5"/>
  <c r="F157" i="5"/>
  <c r="E157" i="5"/>
  <c r="S157" i="5" s="1"/>
  <c r="D157" i="5"/>
  <c r="C157" i="5"/>
  <c r="S156" i="5"/>
  <c r="R156" i="5"/>
  <c r="Q156" i="5"/>
  <c r="P156" i="5"/>
  <c r="O156" i="5"/>
  <c r="N156" i="5"/>
  <c r="M156" i="5"/>
  <c r="L156" i="5"/>
  <c r="K156" i="5"/>
  <c r="J156" i="5"/>
  <c r="I156" i="5"/>
  <c r="H156" i="5"/>
  <c r="G156" i="5"/>
  <c r="F156" i="5"/>
  <c r="E156" i="5"/>
  <c r="D156" i="5"/>
  <c r="T156" i="5" s="1"/>
  <c r="C156" i="5"/>
  <c r="S155" i="5"/>
  <c r="R155" i="5"/>
  <c r="Q155" i="5"/>
  <c r="P155" i="5"/>
  <c r="O155" i="5"/>
  <c r="N155" i="5"/>
  <c r="M155" i="5"/>
  <c r="L155" i="5"/>
  <c r="K155" i="5"/>
  <c r="J155" i="5"/>
  <c r="I155" i="5"/>
  <c r="H155" i="5"/>
  <c r="G155" i="5"/>
  <c r="F155" i="5"/>
  <c r="E155" i="5"/>
  <c r="T155" i="5" s="1"/>
  <c r="D155" i="5"/>
  <c r="C155" i="5"/>
  <c r="R154" i="5"/>
  <c r="Q154" i="5"/>
  <c r="P154" i="5"/>
  <c r="O154" i="5"/>
  <c r="N154" i="5"/>
  <c r="M154" i="5"/>
  <c r="L154" i="5"/>
  <c r="K154" i="5"/>
  <c r="J154" i="5"/>
  <c r="I154" i="5"/>
  <c r="H154" i="5"/>
  <c r="G154" i="5"/>
  <c r="F154" i="5"/>
  <c r="E154" i="5"/>
  <c r="D154" i="5"/>
  <c r="C154" i="5"/>
  <c r="T153" i="5"/>
  <c r="R153" i="5"/>
  <c r="Q153" i="5"/>
  <c r="P153" i="5"/>
  <c r="O153" i="5"/>
  <c r="N153" i="5"/>
  <c r="M153" i="5"/>
  <c r="L153" i="5"/>
  <c r="K153" i="5"/>
  <c r="J153" i="5"/>
  <c r="I153" i="5"/>
  <c r="H153" i="5"/>
  <c r="G153" i="5"/>
  <c r="F153" i="5"/>
  <c r="E153" i="5"/>
  <c r="S153" i="5" s="1"/>
  <c r="D153" i="5"/>
  <c r="C153" i="5"/>
  <c r="S152" i="5"/>
  <c r="R152" i="5"/>
  <c r="Q152" i="5"/>
  <c r="P152" i="5"/>
  <c r="O152" i="5"/>
  <c r="N152" i="5"/>
  <c r="M152" i="5"/>
  <c r="L152" i="5"/>
  <c r="K152" i="5"/>
  <c r="J152" i="5"/>
  <c r="I152" i="5"/>
  <c r="H152" i="5"/>
  <c r="G152" i="5"/>
  <c r="F152" i="5"/>
  <c r="E152" i="5"/>
  <c r="D152" i="5"/>
  <c r="T152" i="5" s="1"/>
  <c r="C152" i="5"/>
  <c r="S151" i="5"/>
  <c r="R151" i="5"/>
  <c r="Q151" i="5"/>
  <c r="P151" i="5"/>
  <c r="O151" i="5"/>
  <c r="N151" i="5"/>
  <c r="M151" i="5"/>
  <c r="L151" i="5"/>
  <c r="K151" i="5"/>
  <c r="J151" i="5"/>
  <c r="I151" i="5"/>
  <c r="H151" i="5"/>
  <c r="G151" i="5"/>
  <c r="F151" i="5"/>
  <c r="E151" i="5"/>
  <c r="T151" i="5" s="1"/>
  <c r="D151" i="5"/>
  <c r="C151" i="5"/>
  <c r="R150" i="5"/>
  <c r="Q150" i="5"/>
  <c r="P150" i="5"/>
  <c r="O150" i="5"/>
  <c r="N150" i="5"/>
  <c r="M150" i="5"/>
  <c r="L150" i="5"/>
  <c r="K150" i="5"/>
  <c r="J150" i="5"/>
  <c r="I150" i="5"/>
  <c r="H150" i="5"/>
  <c r="G150" i="5"/>
  <c r="F150" i="5"/>
  <c r="E150" i="5"/>
  <c r="D150" i="5"/>
  <c r="C150" i="5"/>
  <c r="R149" i="5"/>
  <c r="Q149" i="5"/>
  <c r="P149" i="5"/>
  <c r="O149" i="5"/>
  <c r="N149" i="5"/>
  <c r="M149" i="5"/>
  <c r="L149" i="5"/>
  <c r="K149" i="5"/>
  <c r="J149" i="5"/>
  <c r="I149" i="5"/>
  <c r="H149" i="5"/>
  <c r="G149" i="5"/>
  <c r="F149" i="5"/>
  <c r="E149" i="5"/>
  <c r="S149" i="5" s="1"/>
  <c r="D149" i="5"/>
  <c r="C149" i="5"/>
  <c r="S148" i="5"/>
  <c r="R148" i="5"/>
  <c r="Q148" i="5"/>
  <c r="P148" i="5"/>
  <c r="O148" i="5"/>
  <c r="N148" i="5"/>
  <c r="M148" i="5"/>
  <c r="L148" i="5"/>
  <c r="K148" i="5"/>
  <c r="J148" i="5"/>
  <c r="I148" i="5"/>
  <c r="H148" i="5"/>
  <c r="G148" i="5"/>
  <c r="F148" i="5"/>
  <c r="E148" i="5"/>
  <c r="D148" i="5"/>
  <c r="T148" i="5" s="1"/>
  <c r="C148" i="5"/>
  <c r="S147" i="5"/>
  <c r="R147" i="5"/>
  <c r="Q147" i="5"/>
  <c r="P147" i="5"/>
  <c r="O147" i="5"/>
  <c r="N147" i="5"/>
  <c r="M147" i="5"/>
  <c r="L147" i="5"/>
  <c r="K147" i="5"/>
  <c r="J147" i="5"/>
  <c r="I147" i="5"/>
  <c r="H147" i="5"/>
  <c r="G147" i="5"/>
  <c r="F147" i="5"/>
  <c r="E147" i="5"/>
  <c r="T147" i="5" s="1"/>
  <c r="D147" i="5"/>
  <c r="C147" i="5"/>
  <c r="R146" i="5"/>
  <c r="Q146" i="5"/>
  <c r="P146" i="5"/>
  <c r="O146" i="5"/>
  <c r="N146" i="5"/>
  <c r="M146" i="5"/>
  <c r="L146" i="5"/>
  <c r="K146" i="5"/>
  <c r="J146" i="5"/>
  <c r="I146" i="5"/>
  <c r="H146" i="5"/>
  <c r="G146" i="5"/>
  <c r="F146" i="5"/>
  <c r="E146" i="5"/>
  <c r="D146" i="5"/>
  <c r="C146" i="5"/>
  <c r="T145" i="5"/>
  <c r="R145" i="5"/>
  <c r="Q145" i="5"/>
  <c r="P145" i="5"/>
  <c r="O145" i="5"/>
  <c r="N145" i="5"/>
  <c r="M145" i="5"/>
  <c r="L145" i="5"/>
  <c r="K145" i="5"/>
  <c r="J145" i="5"/>
  <c r="I145" i="5"/>
  <c r="H145" i="5"/>
  <c r="G145" i="5"/>
  <c r="F145" i="5"/>
  <c r="E145" i="5"/>
  <c r="S145" i="5" s="1"/>
  <c r="D145" i="5"/>
  <c r="C145" i="5"/>
  <c r="S144" i="5"/>
  <c r="R144" i="5"/>
  <c r="Q144" i="5"/>
  <c r="P144" i="5"/>
  <c r="O144" i="5"/>
  <c r="N144" i="5"/>
  <c r="M144" i="5"/>
  <c r="L144" i="5"/>
  <c r="K144" i="5"/>
  <c r="J144" i="5"/>
  <c r="I144" i="5"/>
  <c r="H144" i="5"/>
  <c r="G144" i="5"/>
  <c r="F144" i="5"/>
  <c r="E144" i="5"/>
  <c r="D144" i="5"/>
  <c r="T144" i="5" s="1"/>
  <c r="C144" i="5"/>
  <c r="S143" i="5"/>
  <c r="R143" i="5"/>
  <c r="Q143" i="5"/>
  <c r="P143" i="5"/>
  <c r="O143" i="5"/>
  <c r="N143" i="5"/>
  <c r="M143" i="5"/>
  <c r="L143" i="5"/>
  <c r="K143" i="5"/>
  <c r="J143" i="5"/>
  <c r="I143" i="5"/>
  <c r="H143" i="5"/>
  <c r="G143" i="5"/>
  <c r="F143" i="5"/>
  <c r="E143" i="5"/>
  <c r="T143" i="5" s="1"/>
  <c r="D143" i="5"/>
  <c r="C143" i="5"/>
  <c r="R142" i="5"/>
  <c r="Q142" i="5"/>
  <c r="P142" i="5"/>
  <c r="O142" i="5"/>
  <c r="N142" i="5"/>
  <c r="M142" i="5"/>
  <c r="L142" i="5"/>
  <c r="K142" i="5"/>
  <c r="J142" i="5"/>
  <c r="I142" i="5"/>
  <c r="H142" i="5"/>
  <c r="G142" i="5"/>
  <c r="F142" i="5"/>
  <c r="E142" i="5"/>
  <c r="D142" i="5"/>
  <c r="C142" i="5"/>
  <c r="R141" i="5"/>
  <c r="Q141" i="5"/>
  <c r="P141" i="5"/>
  <c r="O141" i="5"/>
  <c r="N141" i="5"/>
  <c r="M141" i="5"/>
  <c r="L141" i="5"/>
  <c r="K141" i="5"/>
  <c r="J141" i="5"/>
  <c r="I141" i="5"/>
  <c r="H141" i="5"/>
  <c r="G141" i="5"/>
  <c r="F141" i="5"/>
  <c r="E141" i="5"/>
  <c r="S141" i="5" s="1"/>
  <c r="D141" i="5"/>
  <c r="C141" i="5"/>
  <c r="S140" i="5"/>
  <c r="R140" i="5"/>
  <c r="Q140" i="5"/>
  <c r="P140" i="5"/>
  <c r="O140" i="5"/>
  <c r="N140" i="5"/>
  <c r="M140" i="5"/>
  <c r="L140" i="5"/>
  <c r="K140" i="5"/>
  <c r="J140" i="5"/>
  <c r="I140" i="5"/>
  <c r="H140" i="5"/>
  <c r="G140" i="5"/>
  <c r="F140" i="5"/>
  <c r="E140" i="5"/>
  <c r="D140" i="5"/>
  <c r="T140" i="5" s="1"/>
  <c r="C140" i="5"/>
  <c r="S139" i="5"/>
  <c r="R139" i="5"/>
  <c r="Q139" i="5"/>
  <c r="P139" i="5"/>
  <c r="O139" i="5"/>
  <c r="N139" i="5"/>
  <c r="M139" i="5"/>
  <c r="L139" i="5"/>
  <c r="K139" i="5"/>
  <c r="J139" i="5"/>
  <c r="I139" i="5"/>
  <c r="H139" i="5"/>
  <c r="G139" i="5"/>
  <c r="F139" i="5"/>
  <c r="E139" i="5"/>
  <c r="T139" i="5" s="1"/>
  <c r="D139" i="5"/>
  <c r="C139" i="5"/>
  <c r="R138" i="5"/>
  <c r="Q138" i="5"/>
  <c r="P138" i="5"/>
  <c r="O138" i="5"/>
  <c r="N138" i="5"/>
  <c r="M138" i="5"/>
  <c r="L138" i="5"/>
  <c r="K138" i="5"/>
  <c r="J138" i="5"/>
  <c r="I138" i="5"/>
  <c r="H138" i="5"/>
  <c r="G138" i="5"/>
  <c r="F138" i="5"/>
  <c r="E138" i="5"/>
  <c r="D138" i="5"/>
  <c r="C138" i="5"/>
  <c r="T137" i="5"/>
  <c r="R137" i="5"/>
  <c r="Q137" i="5"/>
  <c r="P137" i="5"/>
  <c r="O137" i="5"/>
  <c r="N137" i="5"/>
  <c r="M137" i="5"/>
  <c r="L137" i="5"/>
  <c r="K137" i="5"/>
  <c r="J137" i="5"/>
  <c r="I137" i="5"/>
  <c r="H137" i="5"/>
  <c r="G137" i="5"/>
  <c r="F137" i="5"/>
  <c r="E137" i="5"/>
  <c r="S137" i="5" s="1"/>
  <c r="D137" i="5"/>
  <c r="C137" i="5"/>
  <c r="S136" i="5"/>
  <c r="R136" i="5"/>
  <c r="Q136" i="5"/>
  <c r="P136" i="5"/>
  <c r="O136" i="5"/>
  <c r="N136" i="5"/>
  <c r="M136" i="5"/>
  <c r="L136" i="5"/>
  <c r="K136" i="5"/>
  <c r="J136" i="5"/>
  <c r="I136" i="5"/>
  <c r="H136" i="5"/>
  <c r="G136" i="5"/>
  <c r="F136" i="5"/>
  <c r="E136" i="5"/>
  <c r="D136" i="5"/>
  <c r="T136" i="5" s="1"/>
  <c r="C136" i="5"/>
  <c r="S135" i="5"/>
  <c r="R135" i="5"/>
  <c r="Q135" i="5"/>
  <c r="P135" i="5"/>
  <c r="O135" i="5"/>
  <c r="N135" i="5"/>
  <c r="M135" i="5"/>
  <c r="L135" i="5"/>
  <c r="K135" i="5"/>
  <c r="J135" i="5"/>
  <c r="I135" i="5"/>
  <c r="H135" i="5"/>
  <c r="G135" i="5"/>
  <c r="F135" i="5"/>
  <c r="E135" i="5"/>
  <c r="T135" i="5" s="1"/>
  <c r="D135" i="5"/>
  <c r="C135" i="5"/>
  <c r="R134" i="5"/>
  <c r="Q134" i="5"/>
  <c r="P134" i="5"/>
  <c r="O134" i="5"/>
  <c r="N134" i="5"/>
  <c r="M134" i="5"/>
  <c r="L134" i="5"/>
  <c r="K134" i="5"/>
  <c r="J134" i="5"/>
  <c r="I134" i="5"/>
  <c r="H134" i="5"/>
  <c r="G134" i="5"/>
  <c r="F134" i="5"/>
  <c r="E134" i="5"/>
  <c r="D134" i="5"/>
  <c r="C134" i="5"/>
  <c r="R133" i="5"/>
  <c r="Q133" i="5"/>
  <c r="P133" i="5"/>
  <c r="O133" i="5"/>
  <c r="N133" i="5"/>
  <c r="M133" i="5"/>
  <c r="L133" i="5"/>
  <c r="K133" i="5"/>
  <c r="J133" i="5"/>
  <c r="I133" i="5"/>
  <c r="H133" i="5"/>
  <c r="G133" i="5"/>
  <c r="F133" i="5"/>
  <c r="E133" i="5"/>
  <c r="S133" i="5" s="1"/>
  <c r="D133" i="5"/>
  <c r="C133" i="5"/>
  <c r="S132" i="5"/>
  <c r="R132" i="5"/>
  <c r="Q132" i="5"/>
  <c r="P132" i="5"/>
  <c r="O132" i="5"/>
  <c r="N132" i="5"/>
  <c r="M132" i="5"/>
  <c r="L132" i="5"/>
  <c r="K132" i="5"/>
  <c r="J132" i="5"/>
  <c r="I132" i="5"/>
  <c r="H132" i="5"/>
  <c r="G132" i="5"/>
  <c r="F132" i="5"/>
  <c r="E132" i="5"/>
  <c r="D132" i="5"/>
  <c r="T132" i="5" s="1"/>
  <c r="C132" i="5"/>
  <c r="S131" i="5"/>
  <c r="R131" i="5"/>
  <c r="Q131" i="5"/>
  <c r="P131" i="5"/>
  <c r="O131" i="5"/>
  <c r="N131" i="5"/>
  <c r="M131" i="5"/>
  <c r="L131" i="5"/>
  <c r="K131" i="5"/>
  <c r="J131" i="5"/>
  <c r="I131" i="5"/>
  <c r="H131" i="5"/>
  <c r="G131" i="5"/>
  <c r="F131" i="5"/>
  <c r="E131" i="5"/>
  <c r="T131" i="5" s="1"/>
  <c r="D131" i="5"/>
  <c r="C131" i="5"/>
  <c r="R130" i="5"/>
  <c r="Q130" i="5"/>
  <c r="P130" i="5"/>
  <c r="O130" i="5"/>
  <c r="N130" i="5"/>
  <c r="M130" i="5"/>
  <c r="L130" i="5"/>
  <c r="K130" i="5"/>
  <c r="J130" i="5"/>
  <c r="I130" i="5"/>
  <c r="H130" i="5"/>
  <c r="G130" i="5"/>
  <c r="F130" i="5"/>
  <c r="E130" i="5"/>
  <c r="D130" i="5"/>
  <c r="C130" i="5"/>
  <c r="T129" i="5"/>
  <c r="R129" i="5"/>
  <c r="Q129" i="5"/>
  <c r="P129" i="5"/>
  <c r="O129" i="5"/>
  <c r="N129" i="5"/>
  <c r="M129" i="5"/>
  <c r="L129" i="5"/>
  <c r="K129" i="5"/>
  <c r="J129" i="5"/>
  <c r="I129" i="5"/>
  <c r="H129" i="5"/>
  <c r="G129" i="5"/>
  <c r="F129" i="5"/>
  <c r="E129" i="5"/>
  <c r="S129" i="5" s="1"/>
  <c r="D129" i="5"/>
  <c r="C129" i="5"/>
  <c r="S128" i="5"/>
  <c r="R128" i="5"/>
  <c r="Q128" i="5"/>
  <c r="P128" i="5"/>
  <c r="O128" i="5"/>
  <c r="N128" i="5"/>
  <c r="M128" i="5"/>
  <c r="L128" i="5"/>
  <c r="K128" i="5"/>
  <c r="J128" i="5"/>
  <c r="I128" i="5"/>
  <c r="H128" i="5"/>
  <c r="G128" i="5"/>
  <c r="F128" i="5"/>
  <c r="E128" i="5"/>
  <c r="D128" i="5"/>
  <c r="T128" i="5" s="1"/>
  <c r="C128" i="5"/>
  <c r="S127" i="5"/>
  <c r="R127" i="5"/>
  <c r="Q127" i="5"/>
  <c r="P127" i="5"/>
  <c r="O127" i="5"/>
  <c r="N127" i="5"/>
  <c r="M127" i="5"/>
  <c r="L127" i="5"/>
  <c r="K127" i="5"/>
  <c r="J127" i="5"/>
  <c r="I127" i="5"/>
  <c r="H127" i="5"/>
  <c r="G127" i="5"/>
  <c r="F127" i="5"/>
  <c r="E127" i="5"/>
  <c r="T127" i="5" s="1"/>
  <c r="D127" i="5"/>
  <c r="C127" i="5"/>
  <c r="R126" i="5"/>
  <c r="Q126" i="5"/>
  <c r="P126" i="5"/>
  <c r="O126" i="5"/>
  <c r="N126" i="5"/>
  <c r="M126" i="5"/>
  <c r="L126" i="5"/>
  <c r="K126" i="5"/>
  <c r="J126" i="5"/>
  <c r="I126" i="5"/>
  <c r="H126" i="5"/>
  <c r="G126" i="5"/>
  <c r="F126" i="5"/>
  <c r="E126" i="5"/>
  <c r="D126" i="5"/>
  <c r="C126" i="5"/>
  <c r="R125" i="5"/>
  <c r="Q125" i="5"/>
  <c r="P125" i="5"/>
  <c r="O125" i="5"/>
  <c r="N125" i="5"/>
  <c r="M125" i="5"/>
  <c r="L125" i="5"/>
  <c r="K125" i="5"/>
  <c r="J125" i="5"/>
  <c r="I125" i="5"/>
  <c r="H125" i="5"/>
  <c r="G125" i="5"/>
  <c r="F125" i="5"/>
  <c r="E125" i="5"/>
  <c r="S125" i="5" s="1"/>
  <c r="D125" i="5"/>
  <c r="C125" i="5"/>
  <c r="S124" i="5"/>
  <c r="R124" i="5"/>
  <c r="Q124" i="5"/>
  <c r="P124" i="5"/>
  <c r="O124" i="5"/>
  <c r="N124" i="5"/>
  <c r="M124" i="5"/>
  <c r="L124" i="5"/>
  <c r="K124" i="5"/>
  <c r="J124" i="5"/>
  <c r="I124" i="5"/>
  <c r="H124" i="5"/>
  <c r="G124" i="5"/>
  <c r="F124" i="5"/>
  <c r="E124" i="5"/>
  <c r="D124" i="5"/>
  <c r="T124" i="5" s="1"/>
  <c r="C124" i="5"/>
  <c r="S123" i="5"/>
  <c r="R123" i="5"/>
  <c r="Q123" i="5"/>
  <c r="P123" i="5"/>
  <c r="O123" i="5"/>
  <c r="N123" i="5"/>
  <c r="M123" i="5"/>
  <c r="L123" i="5"/>
  <c r="K123" i="5"/>
  <c r="J123" i="5"/>
  <c r="I123" i="5"/>
  <c r="H123" i="5"/>
  <c r="G123" i="5"/>
  <c r="F123" i="5"/>
  <c r="E123" i="5"/>
  <c r="T123" i="5" s="1"/>
  <c r="D123" i="5"/>
  <c r="C123" i="5"/>
  <c r="R122" i="5"/>
  <c r="Q122" i="5"/>
  <c r="P122" i="5"/>
  <c r="O122" i="5"/>
  <c r="N122" i="5"/>
  <c r="M122" i="5"/>
  <c r="L122" i="5"/>
  <c r="K122" i="5"/>
  <c r="J122" i="5"/>
  <c r="I122" i="5"/>
  <c r="H122" i="5"/>
  <c r="G122" i="5"/>
  <c r="F122" i="5"/>
  <c r="E122" i="5"/>
  <c r="D122" i="5"/>
  <c r="C122" i="5"/>
  <c r="T121" i="5"/>
  <c r="R121" i="5"/>
  <c r="Q121" i="5"/>
  <c r="P121" i="5"/>
  <c r="O121" i="5"/>
  <c r="N121" i="5"/>
  <c r="M121" i="5"/>
  <c r="L121" i="5"/>
  <c r="K121" i="5"/>
  <c r="J121" i="5"/>
  <c r="I121" i="5"/>
  <c r="H121" i="5"/>
  <c r="G121" i="5"/>
  <c r="F121" i="5"/>
  <c r="E121" i="5"/>
  <c r="S121" i="5" s="1"/>
  <c r="D121" i="5"/>
  <c r="C121" i="5"/>
  <c r="S120" i="5"/>
  <c r="R120" i="5"/>
  <c r="Q120" i="5"/>
  <c r="P120" i="5"/>
  <c r="O120" i="5"/>
  <c r="N120" i="5"/>
  <c r="M120" i="5"/>
  <c r="L120" i="5"/>
  <c r="K120" i="5"/>
  <c r="J120" i="5"/>
  <c r="I120" i="5"/>
  <c r="H120" i="5"/>
  <c r="G120" i="5"/>
  <c r="F120" i="5"/>
  <c r="E120" i="5"/>
  <c r="D120" i="5"/>
  <c r="T120" i="5" s="1"/>
  <c r="C120" i="5"/>
  <c r="S119" i="5"/>
  <c r="R119" i="5"/>
  <c r="Q119" i="5"/>
  <c r="P119" i="5"/>
  <c r="O119" i="5"/>
  <c r="N119" i="5"/>
  <c r="M119" i="5"/>
  <c r="L119" i="5"/>
  <c r="K119" i="5"/>
  <c r="J119" i="5"/>
  <c r="I119" i="5"/>
  <c r="H119" i="5"/>
  <c r="G119" i="5"/>
  <c r="F119" i="5"/>
  <c r="E119" i="5"/>
  <c r="T119" i="5" s="1"/>
  <c r="D119" i="5"/>
  <c r="C119" i="5"/>
  <c r="R118" i="5"/>
  <c r="Q118" i="5"/>
  <c r="P118" i="5"/>
  <c r="O118" i="5"/>
  <c r="N118" i="5"/>
  <c r="M118" i="5"/>
  <c r="L118" i="5"/>
  <c r="K118" i="5"/>
  <c r="J118" i="5"/>
  <c r="I118" i="5"/>
  <c r="H118" i="5"/>
  <c r="G118" i="5"/>
  <c r="F118" i="5"/>
  <c r="E118" i="5"/>
  <c r="D118" i="5"/>
  <c r="C118" i="5"/>
  <c r="R117" i="5"/>
  <c r="Q117" i="5"/>
  <c r="P117" i="5"/>
  <c r="O117" i="5"/>
  <c r="N117" i="5"/>
  <c r="M117" i="5"/>
  <c r="L117" i="5"/>
  <c r="K117" i="5"/>
  <c r="J117" i="5"/>
  <c r="I117" i="5"/>
  <c r="H117" i="5"/>
  <c r="G117" i="5"/>
  <c r="F117" i="5"/>
  <c r="E117" i="5"/>
  <c r="S117" i="5" s="1"/>
  <c r="D117" i="5"/>
  <c r="C117" i="5"/>
  <c r="S116" i="5"/>
  <c r="R116" i="5"/>
  <c r="Q116" i="5"/>
  <c r="P116" i="5"/>
  <c r="O116" i="5"/>
  <c r="N116" i="5"/>
  <c r="M116" i="5"/>
  <c r="L116" i="5"/>
  <c r="K116" i="5"/>
  <c r="J116" i="5"/>
  <c r="I116" i="5"/>
  <c r="H116" i="5"/>
  <c r="G116" i="5"/>
  <c r="F116" i="5"/>
  <c r="E116" i="5"/>
  <c r="D116" i="5"/>
  <c r="T116" i="5" s="1"/>
  <c r="C116" i="5"/>
  <c r="S115" i="5"/>
  <c r="R115" i="5"/>
  <c r="Q115" i="5"/>
  <c r="P115" i="5"/>
  <c r="O115" i="5"/>
  <c r="N115" i="5"/>
  <c r="M115" i="5"/>
  <c r="L115" i="5"/>
  <c r="K115" i="5"/>
  <c r="J115" i="5"/>
  <c r="I115" i="5"/>
  <c r="H115" i="5"/>
  <c r="G115" i="5"/>
  <c r="F115" i="5"/>
  <c r="E115" i="5"/>
  <c r="T115" i="5" s="1"/>
  <c r="D115" i="5"/>
  <c r="C115" i="5"/>
  <c r="R114" i="5"/>
  <c r="Q114" i="5"/>
  <c r="P114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C114" i="5"/>
  <c r="T113" i="5"/>
  <c r="R113" i="5"/>
  <c r="Q113" i="5"/>
  <c r="P113" i="5"/>
  <c r="O113" i="5"/>
  <c r="N113" i="5"/>
  <c r="M113" i="5"/>
  <c r="L113" i="5"/>
  <c r="K113" i="5"/>
  <c r="J113" i="5"/>
  <c r="I113" i="5"/>
  <c r="H113" i="5"/>
  <c r="G113" i="5"/>
  <c r="F113" i="5"/>
  <c r="E113" i="5"/>
  <c r="S113" i="5" s="1"/>
  <c r="D113" i="5"/>
  <c r="C113" i="5"/>
  <c r="S112" i="5"/>
  <c r="R112" i="5"/>
  <c r="Q112" i="5"/>
  <c r="P112" i="5"/>
  <c r="O112" i="5"/>
  <c r="N112" i="5"/>
  <c r="M112" i="5"/>
  <c r="L112" i="5"/>
  <c r="K112" i="5"/>
  <c r="J112" i="5"/>
  <c r="I112" i="5"/>
  <c r="H112" i="5"/>
  <c r="G112" i="5"/>
  <c r="F112" i="5"/>
  <c r="E112" i="5"/>
  <c r="D112" i="5"/>
  <c r="T112" i="5" s="1"/>
  <c r="C112" i="5"/>
  <c r="S111" i="5"/>
  <c r="R111" i="5"/>
  <c r="Q111" i="5"/>
  <c r="P111" i="5"/>
  <c r="O111" i="5"/>
  <c r="N111" i="5"/>
  <c r="M111" i="5"/>
  <c r="L111" i="5"/>
  <c r="K111" i="5"/>
  <c r="J111" i="5"/>
  <c r="I111" i="5"/>
  <c r="H111" i="5"/>
  <c r="G111" i="5"/>
  <c r="F111" i="5"/>
  <c r="E111" i="5"/>
  <c r="T111" i="5" s="1"/>
  <c r="D111" i="5"/>
  <c r="C111" i="5"/>
  <c r="R110" i="5"/>
  <c r="Q110" i="5"/>
  <c r="P110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C110" i="5"/>
  <c r="R109" i="5"/>
  <c r="Q109" i="5"/>
  <c r="P109" i="5"/>
  <c r="O109" i="5"/>
  <c r="N109" i="5"/>
  <c r="M109" i="5"/>
  <c r="L109" i="5"/>
  <c r="K109" i="5"/>
  <c r="J109" i="5"/>
  <c r="I109" i="5"/>
  <c r="H109" i="5"/>
  <c r="G109" i="5"/>
  <c r="F109" i="5"/>
  <c r="E109" i="5"/>
  <c r="S109" i="5" s="1"/>
  <c r="D109" i="5"/>
  <c r="C109" i="5"/>
  <c r="S108" i="5"/>
  <c r="R108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T108" i="5" s="1"/>
  <c r="C108" i="5"/>
  <c r="S107" i="5"/>
  <c r="R107" i="5"/>
  <c r="Q107" i="5"/>
  <c r="P107" i="5"/>
  <c r="O107" i="5"/>
  <c r="N107" i="5"/>
  <c r="M107" i="5"/>
  <c r="L107" i="5"/>
  <c r="K107" i="5"/>
  <c r="J107" i="5"/>
  <c r="I107" i="5"/>
  <c r="H107" i="5"/>
  <c r="G107" i="5"/>
  <c r="F107" i="5"/>
  <c r="E107" i="5"/>
  <c r="T107" i="5" s="1"/>
  <c r="D107" i="5"/>
  <c r="C107" i="5"/>
  <c r="R106" i="5"/>
  <c r="Q106" i="5"/>
  <c r="P106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C106" i="5"/>
  <c r="T105" i="5"/>
  <c r="R105" i="5"/>
  <c r="Q105" i="5"/>
  <c r="P105" i="5"/>
  <c r="O105" i="5"/>
  <c r="N105" i="5"/>
  <c r="M105" i="5"/>
  <c r="L105" i="5"/>
  <c r="K105" i="5"/>
  <c r="J105" i="5"/>
  <c r="I105" i="5"/>
  <c r="H105" i="5"/>
  <c r="G105" i="5"/>
  <c r="F105" i="5"/>
  <c r="E105" i="5"/>
  <c r="S105" i="5" s="1"/>
  <c r="D105" i="5"/>
  <c r="C105" i="5"/>
  <c r="S104" i="5"/>
  <c r="R104" i="5"/>
  <c r="Q104" i="5"/>
  <c r="P104" i="5"/>
  <c r="O104" i="5"/>
  <c r="N104" i="5"/>
  <c r="M104" i="5"/>
  <c r="L104" i="5"/>
  <c r="K104" i="5"/>
  <c r="J104" i="5"/>
  <c r="I104" i="5"/>
  <c r="H104" i="5"/>
  <c r="G104" i="5"/>
  <c r="F104" i="5"/>
  <c r="E104" i="5"/>
  <c r="D104" i="5"/>
  <c r="T104" i="5" s="1"/>
  <c r="C104" i="5"/>
  <c r="S103" i="5"/>
  <c r="R103" i="5"/>
  <c r="Q103" i="5"/>
  <c r="P103" i="5"/>
  <c r="O103" i="5"/>
  <c r="N103" i="5"/>
  <c r="M103" i="5"/>
  <c r="L103" i="5"/>
  <c r="K103" i="5"/>
  <c r="J103" i="5"/>
  <c r="I103" i="5"/>
  <c r="H103" i="5"/>
  <c r="G103" i="5"/>
  <c r="F103" i="5"/>
  <c r="E103" i="5"/>
  <c r="T103" i="5" s="1"/>
  <c r="D103" i="5"/>
  <c r="C103" i="5"/>
  <c r="R102" i="5"/>
  <c r="Q102" i="5"/>
  <c r="P102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C102" i="5"/>
  <c r="R101" i="5"/>
  <c r="Q101" i="5"/>
  <c r="P101" i="5"/>
  <c r="O101" i="5"/>
  <c r="N101" i="5"/>
  <c r="M101" i="5"/>
  <c r="L101" i="5"/>
  <c r="K101" i="5"/>
  <c r="J101" i="5"/>
  <c r="I101" i="5"/>
  <c r="H101" i="5"/>
  <c r="G101" i="5"/>
  <c r="F101" i="5"/>
  <c r="E101" i="5"/>
  <c r="S101" i="5" s="1"/>
  <c r="D101" i="5"/>
  <c r="C101" i="5"/>
  <c r="S100" i="5"/>
  <c r="R100" i="5"/>
  <c r="Q100" i="5"/>
  <c r="P100" i="5"/>
  <c r="O100" i="5"/>
  <c r="N100" i="5"/>
  <c r="M100" i="5"/>
  <c r="L100" i="5"/>
  <c r="K100" i="5"/>
  <c r="J100" i="5"/>
  <c r="I100" i="5"/>
  <c r="H100" i="5"/>
  <c r="G100" i="5"/>
  <c r="F100" i="5"/>
  <c r="E100" i="5"/>
  <c r="D100" i="5"/>
  <c r="T100" i="5" s="1"/>
  <c r="C100" i="5"/>
  <c r="S99" i="5"/>
  <c r="R99" i="5"/>
  <c r="Q99" i="5"/>
  <c r="P99" i="5"/>
  <c r="O99" i="5"/>
  <c r="N99" i="5"/>
  <c r="M99" i="5"/>
  <c r="L99" i="5"/>
  <c r="K99" i="5"/>
  <c r="J99" i="5"/>
  <c r="I99" i="5"/>
  <c r="H99" i="5"/>
  <c r="G99" i="5"/>
  <c r="F99" i="5"/>
  <c r="E99" i="5"/>
  <c r="T99" i="5" s="1"/>
  <c r="D99" i="5"/>
  <c r="C99" i="5"/>
  <c r="R98" i="5"/>
  <c r="Q98" i="5"/>
  <c r="P98" i="5"/>
  <c r="O98" i="5"/>
  <c r="N98" i="5"/>
  <c r="M98" i="5"/>
  <c r="L98" i="5"/>
  <c r="K98" i="5"/>
  <c r="J98" i="5"/>
  <c r="I98" i="5"/>
  <c r="H98" i="5"/>
  <c r="G98" i="5"/>
  <c r="F98" i="5"/>
  <c r="E98" i="5"/>
  <c r="D98" i="5"/>
  <c r="C98" i="5"/>
  <c r="T97" i="5"/>
  <c r="R97" i="5"/>
  <c r="Q97" i="5"/>
  <c r="P97" i="5"/>
  <c r="O97" i="5"/>
  <c r="N97" i="5"/>
  <c r="M97" i="5"/>
  <c r="L97" i="5"/>
  <c r="K97" i="5"/>
  <c r="J97" i="5"/>
  <c r="I97" i="5"/>
  <c r="H97" i="5"/>
  <c r="G97" i="5"/>
  <c r="F97" i="5"/>
  <c r="E97" i="5"/>
  <c r="S97" i="5" s="1"/>
  <c r="D97" i="5"/>
  <c r="C97" i="5"/>
  <c r="S96" i="5"/>
  <c r="R96" i="5"/>
  <c r="Q96" i="5"/>
  <c r="P96" i="5"/>
  <c r="O96" i="5"/>
  <c r="N96" i="5"/>
  <c r="M96" i="5"/>
  <c r="L96" i="5"/>
  <c r="K96" i="5"/>
  <c r="J96" i="5"/>
  <c r="I96" i="5"/>
  <c r="H96" i="5"/>
  <c r="G96" i="5"/>
  <c r="F96" i="5"/>
  <c r="E96" i="5"/>
  <c r="D96" i="5"/>
  <c r="T96" i="5" s="1"/>
  <c r="C96" i="5"/>
  <c r="S95" i="5"/>
  <c r="R95" i="5"/>
  <c r="Q95" i="5"/>
  <c r="P95" i="5"/>
  <c r="O95" i="5"/>
  <c r="N95" i="5"/>
  <c r="M95" i="5"/>
  <c r="L95" i="5"/>
  <c r="K95" i="5"/>
  <c r="J95" i="5"/>
  <c r="I95" i="5"/>
  <c r="H95" i="5"/>
  <c r="G95" i="5"/>
  <c r="F95" i="5"/>
  <c r="E95" i="5"/>
  <c r="T95" i="5" s="1"/>
  <c r="D95" i="5"/>
  <c r="C95" i="5"/>
  <c r="R94" i="5"/>
  <c r="Q94" i="5"/>
  <c r="P94" i="5"/>
  <c r="O94" i="5"/>
  <c r="N94" i="5"/>
  <c r="M94" i="5"/>
  <c r="L94" i="5"/>
  <c r="K94" i="5"/>
  <c r="J94" i="5"/>
  <c r="I94" i="5"/>
  <c r="H94" i="5"/>
  <c r="G94" i="5"/>
  <c r="F94" i="5"/>
  <c r="E94" i="5"/>
  <c r="D94" i="5"/>
  <c r="C94" i="5"/>
  <c r="R93" i="5"/>
  <c r="Q93" i="5"/>
  <c r="P93" i="5"/>
  <c r="O93" i="5"/>
  <c r="N93" i="5"/>
  <c r="M93" i="5"/>
  <c r="L93" i="5"/>
  <c r="K93" i="5"/>
  <c r="J93" i="5"/>
  <c r="I93" i="5"/>
  <c r="H93" i="5"/>
  <c r="G93" i="5"/>
  <c r="F93" i="5"/>
  <c r="E93" i="5"/>
  <c r="S93" i="5" s="1"/>
  <c r="D93" i="5"/>
  <c r="C93" i="5"/>
  <c r="S92" i="5"/>
  <c r="R92" i="5"/>
  <c r="Q92" i="5"/>
  <c r="P92" i="5"/>
  <c r="O92" i="5"/>
  <c r="N92" i="5"/>
  <c r="M92" i="5"/>
  <c r="L92" i="5"/>
  <c r="K92" i="5"/>
  <c r="J92" i="5"/>
  <c r="I92" i="5"/>
  <c r="H92" i="5"/>
  <c r="G92" i="5"/>
  <c r="F92" i="5"/>
  <c r="E92" i="5"/>
  <c r="D92" i="5"/>
  <c r="T92" i="5" s="1"/>
  <c r="C92" i="5"/>
  <c r="S91" i="5"/>
  <c r="R91" i="5"/>
  <c r="Q91" i="5"/>
  <c r="P91" i="5"/>
  <c r="O91" i="5"/>
  <c r="N91" i="5"/>
  <c r="M91" i="5"/>
  <c r="L91" i="5"/>
  <c r="K91" i="5"/>
  <c r="J91" i="5"/>
  <c r="I91" i="5"/>
  <c r="H91" i="5"/>
  <c r="G91" i="5"/>
  <c r="F91" i="5"/>
  <c r="E91" i="5"/>
  <c r="T91" i="5" s="1"/>
  <c r="D91" i="5"/>
  <c r="C91" i="5"/>
  <c r="R90" i="5"/>
  <c r="Q90" i="5"/>
  <c r="P90" i="5"/>
  <c r="O90" i="5"/>
  <c r="N90" i="5"/>
  <c r="M90" i="5"/>
  <c r="L90" i="5"/>
  <c r="K90" i="5"/>
  <c r="J90" i="5"/>
  <c r="I90" i="5"/>
  <c r="H90" i="5"/>
  <c r="G90" i="5"/>
  <c r="F90" i="5"/>
  <c r="E90" i="5"/>
  <c r="D90" i="5"/>
  <c r="C90" i="5"/>
  <c r="T89" i="5"/>
  <c r="R89" i="5"/>
  <c r="Q89" i="5"/>
  <c r="P89" i="5"/>
  <c r="O89" i="5"/>
  <c r="N89" i="5"/>
  <c r="M89" i="5"/>
  <c r="L89" i="5"/>
  <c r="K89" i="5"/>
  <c r="J89" i="5"/>
  <c r="I89" i="5"/>
  <c r="H89" i="5"/>
  <c r="G89" i="5"/>
  <c r="F89" i="5"/>
  <c r="E89" i="5"/>
  <c r="S89" i="5" s="1"/>
  <c r="D89" i="5"/>
  <c r="C89" i="5"/>
  <c r="S88" i="5"/>
  <c r="R88" i="5"/>
  <c r="Q88" i="5"/>
  <c r="P88" i="5"/>
  <c r="O88" i="5"/>
  <c r="N88" i="5"/>
  <c r="M88" i="5"/>
  <c r="L88" i="5"/>
  <c r="K88" i="5"/>
  <c r="J88" i="5"/>
  <c r="I88" i="5"/>
  <c r="H88" i="5"/>
  <c r="G88" i="5"/>
  <c r="F88" i="5"/>
  <c r="E88" i="5"/>
  <c r="D88" i="5"/>
  <c r="T88" i="5" s="1"/>
  <c r="C88" i="5"/>
  <c r="S87" i="5"/>
  <c r="R87" i="5"/>
  <c r="R80" i="5" s="1"/>
  <c r="R77" i="5" s="1"/>
  <c r="Q87" i="5"/>
  <c r="P87" i="5"/>
  <c r="O87" i="5"/>
  <c r="N87" i="5"/>
  <c r="M87" i="5"/>
  <c r="L87" i="5"/>
  <c r="K87" i="5"/>
  <c r="J87" i="5"/>
  <c r="J80" i="5" s="1"/>
  <c r="J77" i="5" s="1"/>
  <c r="I87" i="5"/>
  <c r="H87" i="5"/>
  <c r="G87" i="5"/>
  <c r="F87" i="5"/>
  <c r="E87" i="5"/>
  <c r="T87" i="5" s="1"/>
  <c r="D87" i="5"/>
  <c r="C87" i="5"/>
  <c r="R86" i="5"/>
  <c r="Q86" i="5"/>
  <c r="P86" i="5"/>
  <c r="O86" i="5"/>
  <c r="N86" i="5"/>
  <c r="M86" i="5"/>
  <c r="L86" i="5"/>
  <c r="K86" i="5"/>
  <c r="J86" i="5"/>
  <c r="I86" i="5"/>
  <c r="H86" i="5"/>
  <c r="G86" i="5"/>
  <c r="F86" i="5"/>
  <c r="E86" i="5"/>
  <c r="D86" i="5"/>
  <c r="C86" i="5"/>
  <c r="R85" i="5"/>
  <c r="Q85" i="5"/>
  <c r="P85" i="5"/>
  <c r="O85" i="5"/>
  <c r="N85" i="5"/>
  <c r="M85" i="5"/>
  <c r="L85" i="5"/>
  <c r="K85" i="5"/>
  <c r="J85" i="5"/>
  <c r="I85" i="5"/>
  <c r="H85" i="5"/>
  <c r="G85" i="5"/>
  <c r="F85" i="5"/>
  <c r="E85" i="5"/>
  <c r="S85" i="5" s="1"/>
  <c r="D85" i="5"/>
  <c r="C85" i="5"/>
  <c r="S84" i="5"/>
  <c r="R84" i="5"/>
  <c r="Q84" i="5"/>
  <c r="P84" i="5"/>
  <c r="O84" i="5"/>
  <c r="O80" i="5" s="1"/>
  <c r="O77" i="5" s="1"/>
  <c r="N84" i="5"/>
  <c r="M84" i="5"/>
  <c r="L84" i="5"/>
  <c r="K84" i="5"/>
  <c r="K80" i="5" s="1"/>
  <c r="K77" i="5" s="1"/>
  <c r="J84" i="5"/>
  <c r="I84" i="5"/>
  <c r="H84" i="5"/>
  <c r="G84" i="5"/>
  <c r="G80" i="5" s="1"/>
  <c r="G77" i="5" s="1"/>
  <c r="F84" i="5"/>
  <c r="E84" i="5"/>
  <c r="D84" i="5"/>
  <c r="T84" i="5" s="1"/>
  <c r="C84" i="5"/>
  <c r="C80" i="5" s="1"/>
  <c r="C77" i="5" s="1"/>
  <c r="S83" i="5"/>
  <c r="R83" i="5"/>
  <c r="Q83" i="5"/>
  <c r="P83" i="5"/>
  <c r="O83" i="5"/>
  <c r="N83" i="5"/>
  <c r="M83" i="5"/>
  <c r="L83" i="5"/>
  <c r="K83" i="5"/>
  <c r="J83" i="5"/>
  <c r="I83" i="5"/>
  <c r="H83" i="5"/>
  <c r="G83" i="5"/>
  <c r="F83" i="5"/>
  <c r="E83" i="5"/>
  <c r="T83" i="5" s="1"/>
  <c r="D83" i="5"/>
  <c r="C83" i="5"/>
  <c r="A83" i="5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R82" i="5"/>
  <c r="Q82" i="5"/>
  <c r="P82" i="5"/>
  <c r="O82" i="5"/>
  <c r="N82" i="5"/>
  <c r="M82" i="5"/>
  <c r="L82" i="5"/>
  <c r="K82" i="5"/>
  <c r="J82" i="5"/>
  <c r="I82" i="5"/>
  <c r="H82" i="5"/>
  <c r="G82" i="5"/>
  <c r="F82" i="5"/>
  <c r="E82" i="5"/>
  <c r="D82" i="5"/>
  <c r="C82" i="5"/>
  <c r="A82" i="5"/>
  <c r="T81" i="5"/>
  <c r="R81" i="5"/>
  <c r="Q81" i="5"/>
  <c r="P81" i="5"/>
  <c r="O81" i="5"/>
  <c r="N81" i="5"/>
  <c r="M81" i="5"/>
  <c r="L81" i="5"/>
  <c r="K81" i="5"/>
  <c r="J81" i="5"/>
  <c r="I81" i="5"/>
  <c r="H81" i="5"/>
  <c r="G81" i="5"/>
  <c r="F81" i="5"/>
  <c r="E81" i="5"/>
  <c r="D81" i="5"/>
  <c r="C81" i="5"/>
  <c r="N80" i="5"/>
  <c r="N77" i="5" s="1"/>
  <c r="F80" i="5"/>
  <c r="F77" i="5" s="1"/>
  <c r="S78" i="5"/>
  <c r="R78" i="5"/>
  <c r="Q78" i="5"/>
  <c r="P78" i="5"/>
  <c r="O78" i="5"/>
  <c r="N78" i="5"/>
  <c r="M78" i="5"/>
  <c r="L78" i="5"/>
  <c r="K78" i="5"/>
  <c r="J78" i="5"/>
  <c r="I78" i="5"/>
  <c r="H78" i="5"/>
  <c r="G78" i="5"/>
  <c r="F78" i="5"/>
  <c r="E78" i="5"/>
  <c r="D78" i="5"/>
  <c r="C78" i="5"/>
  <c r="R76" i="5"/>
  <c r="Q76" i="5"/>
  <c r="P76" i="5"/>
  <c r="O76" i="5"/>
  <c r="N76" i="5"/>
  <c r="M76" i="5"/>
  <c r="L76" i="5"/>
  <c r="K76" i="5"/>
  <c r="J76" i="5"/>
  <c r="I76" i="5"/>
  <c r="H76" i="5"/>
  <c r="G76" i="5"/>
  <c r="F76" i="5"/>
  <c r="E76" i="5"/>
  <c r="T76" i="5" s="1"/>
  <c r="D76" i="5"/>
  <c r="C76" i="5"/>
  <c r="R75" i="5"/>
  <c r="Q75" i="5"/>
  <c r="P75" i="5"/>
  <c r="O75" i="5"/>
  <c r="N75" i="5"/>
  <c r="M75" i="5"/>
  <c r="L75" i="5"/>
  <c r="K75" i="5"/>
  <c r="J75" i="5"/>
  <c r="I75" i="5"/>
  <c r="H75" i="5"/>
  <c r="G75" i="5"/>
  <c r="F75" i="5"/>
  <c r="E75" i="5"/>
  <c r="D75" i="5"/>
  <c r="S75" i="5" s="1"/>
  <c r="C75" i="5"/>
  <c r="S74" i="5"/>
  <c r="R74" i="5"/>
  <c r="Q74" i="5"/>
  <c r="P74" i="5"/>
  <c r="O74" i="5"/>
  <c r="N74" i="5"/>
  <c r="M74" i="5"/>
  <c r="L74" i="5"/>
  <c r="K74" i="5"/>
  <c r="J74" i="5"/>
  <c r="I74" i="5"/>
  <c r="H74" i="5"/>
  <c r="G74" i="5"/>
  <c r="F74" i="5"/>
  <c r="E74" i="5"/>
  <c r="D74" i="5"/>
  <c r="T74" i="5" s="1"/>
  <c r="C74" i="5"/>
  <c r="R73" i="5"/>
  <c r="Q73" i="5"/>
  <c r="P73" i="5"/>
  <c r="O73" i="5"/>
  <c r="N73" i="5"/>
  <c r="M73" i="5"/>
  <c r="L73" i="5"/>
  <c r="K73" i="5"/>
  <c r="J73" i="5"/>
  <c r="I73" i="5"/>
  <c r="H73" i="5"/>
  <c r="G73" i="5"/>
  <c r="F73" i="5"/>
  <c r="E73" i="5"/>
  <c r="D73" i="5"/>
  <c r="C73" i="5"/>
  <c r="R72" i="5"/>
  <c r="Q72" i="5"/>
  <c r="P72" i="5"/>
  <c r="O72" i="5"/>
  <c r="N72" i="5"/>
  <c r="M72" i="5"/>
  <c r="L72" i="5"/>
  <c r="K72" i="5"/>
  <c r="J72" i="5"/>
  <c r="I72" i="5"/>
  <c r="H72" i="5"/>
  <c r="G72" i="5"/>
  <c r="F72" i="5"/>
  <c r="E72" i="5"/>
  <c r="D72" i="5"/>
  <c r="T72" i="5" s="1"/>
  <c r="C72" i="5"/>
  <c r="R71" i="5"/>
  <c r="Q71" i="5"/>
  <c r="P71" i="5"/>
  <c r="O71" i="5"/>
  <c r="N71" i="5"/>
  <c r="M71" i="5"/>
  <c r="L71" i="5"/>
  <c r="K71" i="5"/>
  <c r="J71" i="5"/>
  <c r="I71" i="5"/>
  <c r="H71" i="5"/>
  <c r="G71" i="5"/>
  <c r="F71" i="5"/>
  <c r="E71" i="5"/>
  <c r="D71" i="5"/>
  <c r="S71" i="5" s="1"/>
  <c r="C71" i="5"/>
  <c r="S70" i="5"/>
  <c r="R70" i="5"/>
  <c r="Q70" i="5"/>
  <c r="P70" i="5"/>
  <c r="O70" i="5"/>
  <c r="N70" i="5"/>
  <c r="M70" i="5"/>
  <c r="L70" i="5"/>
  <c r="K70" i="5"/>
  <c r="J70" i="5"/>
  <c r="I70" i="5"/>
  <c r="H70" i="5"/>
  <c r="G70" i="5"/>
  <c r="F70" i="5"/>
  <c r="E70" i="5"/>
  <c r="D70" i="5"/>
  <c r="T70" i="5" s="1"/>
  <c r="C70" i="5"/>
  <c r="R69" i="5"/>
  <c r="Q69" i="5"/>
  <c r="P69" i="5"/>
  <c r="O69" i="5"/>
  <c r="N69" i="5"/>
  <c r="M69" i="5"/>
  <c r="L69" i="5"/>
  <c r="K69" i="5"/>
  <c r="J69" i="5"/>
  <c r="I69" i="5"/>
  <c r="H69" i="5"/>
  <c r="G69" i="5"/>
  <c r="F69" i="5"/>
  <c r="E69" i="5"/>
  <c r="D69" i="5"/>
  <c r="C69" i="5"/>
  <c r="R68" i="5"/>
  <c r="Q68" i="5"/>
  <c r="P68" i="5"/>
  <c r="O68" i="5"/>
  <c r="N68" i="5"/>
  <c r="M68" i="5"/>
  <c r="L68" i="5"/>
  <c r="K68" i="5"/>
  <c r="J68" i="5"/>
  <c r="I68" i="5"/>
  <c r="H68" i="5"/>
  <c r="G68" i="5"/>
  <c r="F68" i="5"/>
  <c r="E68" i="5"/>
  <c r="T68" i="5" s="1"/>
  <c r="D68" i="5"/>
  <c r="C68" i="5"/>
  <c r="R67" i="5"/>
  <c r="Q67" i="5"/>
  <c r="P67" i="5"/>
  <c r="O67" i="5"/>
  <c r="N67" i="5"/>
  <c r="M67" i="5"/>
  <c r="L67" i="5"/>
  <c r="K67" i="5"/>
  <c r="J67" i="5"/>
  <c r="I67" i="5"/>
  <c r="H67" i="5"/>
  <c r="G67" i="5"/>
  <c r="F67" i="5"/>
  <c r="E67" i="5"/>
  <c r="D67" i="5"/>
  <c r="S67" i="5" s="1"/>
  <c r="C67" i="5"/>
  <c r="S66" i="5"/>
  <c r="R66" i="5"/>
  <c r="Q66" i="5"/>
  <c r="P66" i="5"/>
  <c r="O66" i="5"/>
  <c r="N66" i="5"/>
  <c r="M66" i="5"/>
  <c r="L66" i="5"/>
  <c r="K66" i="5"/>
  <c r="J66" i="5"/>
  <c r="I66" i="5"/>
  <c r="H66" i="5"/>
  <c r="G66" i="5"/>
  <c r="F66" i="5"/>
  <c r="E66" i="5"/>
  <c r="D66" i="5"/>
  <c r="T66" i="5" s="1"/>
  <c r="C66" i="5"/>
  <c r="R65" i="5"/>
  <c r="Q65" i="5"/>
  <c r="P65" i="5"/>
  <c r="O65" i="5"/>
  <c r="N65" i="5"/>
  <c r="M65" i="5"/>
  <c r="L65" i="5"/>
  <c r="K65" i="5"/>
  <c r="J65" i="5"/>
  <c r="I65" i="5"/>
  <c r="H65" i="5"/>
  <c r="G65" i="5"/>
  <c r="F65" i="5"/>
  <c r="E65" i="5"/>
  <c r="D65" i="5"/>
  <c r="C65" i="5"/>
  <c r="R64" i="5"/>
  <c r="Q64" i="5"/>
  <c r="P64" i="5"/>
  <c r="O64" i="5"/>
  <c r="N64" i="5"/>
  <c r="M64" i="5"/>
  <c r="L64" i="5"/>
  <c r="K64" i="5"/>
  <c r="J64" i="5"/>
  <c r="I64" i="5"/>
  <c r="H64" i="5"/>
  <c r="G64" i="5"/>
  <c r="F64" i="5"/>
  <c r="E64" i="5"/>
  <c r="D64" i="5"/>
  <c r="T64" i="5" s="1"/>
  <c r="C64" i="5"/>
  <c r="R63" i="5"/>
  <c r="Q63" i="5"/>
  <c r="P63" i="5"/>
  <c r="O63" i="5"/>
  <c r="N63" i="5"/>
  <c r="M63" i="5"/>
  <c r="L63" i="5"/>
  <c r="K63" i="5"/>
  <c r="J63" i="5"/>
  <c r="I63" i="5"/>
  <c r="H63" i="5"/>
  <c r="G63" i="5"/>
  <c r="F63" i="5"/>
  <c r="E63" i="5"/>
  <c r="D63" i="5"/>
  <c r="S63" i="5" s="1"/>
  <c r="C63" i="5"/>
  <c r="S62" i="5"/>
  <c r="R62" i="5"/>
  <c r="Q62" i="5"/>
  <c r="P62" i="5"/>
  <c r="O62" i="5"/>
  <c r="N62" i="5"/>
  <c r="M62" i="5"/>
  <c r="L62" i="5"/>
  <c r="K62" i="5"/>
  <c r="J62" i="5"/>
  <c r="I62" i="5"/>
  <c r="H62" i="5"/>
  <c r="G62" i="5"/>
  <c r="F62" i="5"/>
  <c r="E62" i="5"/>
  <c r="D62" i="5"/>
  <c r="T62" i="5" s="1"/>
  <c r="C62" i="5"/>
  <c r="R61" i="5"/>
  <c r="Q61" i="5"/>
  <c r="P61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R60" i="5"/>
  <c r="Q60" i="5"/>
  <c r="P60" i="5"/>
  <c r="O60" i="5"/>
  <c r="N60" i="5"/>
  <c r="M60" i="5"/>
  <c r="L60" i="5"/>
  <c r="K60" i="5"/>
  <c r="J60" i="5"/>
  <c r="I60" i="5"/>
  <c r="H60" i="5"/>
  <c r="G60" i="5"/>
  <c r="F60" i="5"/>
  <c r="E60" i="5"/>
  <c r="T60" i="5" s="1"/>
  <c r="D60" i="5"/>
  <c r="C60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S59" i="5" s="1"/>
  <c r="C59" i="5"/>
  <c r="S58" i="5"/>
  <c r="R58" i="5"/>
  <c r="Q58" i="5"/>
  <c r="P58" i="5"/>
  <c r="O58" i="5"/>
  <c r="N58" i="5"/>
  <c r="M58" i="5"/>
  <c r="L58" i="5"/>
  <c r="K58" i="5"/>
  <c r="J58" i="5"/>
  <c r="I58" i="5"/>
  <c r="H58" i="5"/>
  <c r="G58" i="5"/>
  <c r="F58" i="5"/>
  <c r="E58" i="5"/>
  <c r="D58" i="5"/>
  <c r="T58" i="5" s="1"/>
  <c r="C58" i="5"/>
  <c r="R57" i="5"/>
  <c r="Q57" i="5"/>
  <c r="P57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R56" i="5"/>
  <c r="Q56" i="5"/>
  <c r="P56" i="5"/>
  <c r="O56" i="5"/>
  <c r="N56" i="5"/>
  <c r="M56" i="5"/>
  <c r="L56" i="5"/>
  <c r="K56" i="5"/>
  <c r="J56" i="5"/>
  <c r="I56" i="5"/>
  <c r="H56" i="5"/>
  <c r="G56" i="5"/>
  <c r="F56" i="5"/>
  <c r="E56" i="5"/>
  <c r="D56" i="5"/>
  <c r="T56" i="5" s="1"/>
  <c r="C56" i="5"/>
  <c r="R55" i="5"/>
  <c r="Q55" i="5"/>
  <c r="P55" i="5"/>
  <c r="O55" i="5"/>
  <c r="N55" i="5"/>
  <c r="M55" i="5"/>
  <c r="L55" i="5"/>
  <c r="K55" i="5"/>
  <c r="J55" i="5"/>
  <c r="I55" i="5"/>
  <c r="H55" i="5"/>
  <c r="G55" i="5"/>
  <c r="F55" i="5"/>
  <c r="E55" i="5"/>
  <c r="D55" i="5"/>
  <c r="T55" i="5" s="1"/>
  <c r="C55" i="5"/>
  <c r="S54" i="5"/>
  <c r="R54" i="5"/>
  <c r="Q54" i="5"/>
  <c r="P54" i="5"/>
  <c r="O54" i="5"/>
  <c r="N54" i="5"/>
  <c r="M54" i="5"/>
  <c r="L54" i="5"/>
  <c r="K54" i="5"/>
  <c r="J54" i="5"/>
  <c r="I54" i="5"/>
  <c r="H54" i="5"/>
  <c r="G54" i="5"/>
  <c r="F54" i="5"/>
  <c r="E54" i="5"/>
  <c r="D54" i="5"/>
  <c r="T54" i="5" s="1"/>
  <c r="C54" i="5"/>
  <c r="R53" i="5"/>
  <c r="Q53" i="5"/>
  <c r="P53" i="5"/>
  <c r="O53" i="5"/>
  <c r="N53" i="5"/>
  <c r="M53" i="5"/>
  <c r="L53" i="5"/>
  <c r="K53" i="5"/>
  <c r="J53" i="5"/>
  <c r="I53" i="5"/>
  <c r="H53" i="5"/>
  <c r="G53" i="5"/>
  <c r="F53" i="5"/>
  <c r="E53" i="5"/>
  <c r="D53" i="5"/>
  <c r="C53" i="5"/>
  <c r="R52" i="5"/>
  <c r="Q52" i="5"/>
  <c r="P52" i="5"/>
  <c r="O52" i="5"/>
  <c r="N52" i="5"/>
  <c r="M52" i="5"/>
  <c r="L52" i="5"/>
  <c r="K52" i="5"/>
  <c r="J52" i="5"/>
  <c r="I52" i="5"/>
  <c r="H52" i="5"/>
  <c r="G52" i="5"/>
  <c r="F52" i="5"/>
  <c r="E52" i="5"/>
  <c r="T52" i="5" s="1"/>
  <c r="D52" i="5"/>
  <c r="C52" i="5"/>
  <c r="R51" i="5"/>
  <c r="Q51" i="5"/>
  <c r="P51" i="5"/>
  <c r="O51" i="5"/>
  <c r="N51" i="5"/>
  <c r="M51" i="5"/>
  <c r="L51" i="5"/>
  <c r="K51" i="5"/>
  <c r="J51" i="5"/>
  <c r="I51" i="5"/>
  <c r="H51" i="5"/>
  <c r="G51" i="5"/>
  <c r="F51" i="5"/>
  <c r="E51" i="5"/>
  <c r="D51" i="5"/>
  <c r="S51" i="5" s="1"/>
  <c r="C51" i="5"/>
  <c r="S50" i="5"/>
  <c r="R50" i="5"/>
  <c r="Q50" i="5"/>
  <c r="P50" i="5"/>
  <c r="O50" i="5"/>
  <c r="N50" i="5"/>
  <c r="M50" i="5"/>
  <c r="L50" i="5"/>
  <c r="K50" i="5"/>
  <c r="J50" i="5"/>
  <c r="I50" i="5"/>
  <c r="H50" i="5"/>
  <c r="G50" i="5"/>
  <c r="F50" i="5"/>
  <c r="E50" i="5"/>
  <c r="D50" i="5"/>
  <c r="T50" i="5" s="1"/>
  <c r="C50" i="5"/>
  <c r="R49" i="5"/>
  <c r="Q49" i="5"/>
  <c r="P49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T48" i="5" s="1"/>
  <c r="C48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D47" i="5"/>
  <c r="T47" i="5" s="1"/>
  <c r="C47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T46" i="5" s="1"/>
  <c r="C46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T44" i="5" s="1"/>
  <c r="D44" i="5"/>
  <c r="C44" i="5"/>
  <c r="R43" i="5"/>
  <c r="Q43" i="5"/>
  <c r="P43" i="5"/>
  <c r="O43" i="5"/>
  <c r="N43" i="5"/>
  <c r="M43" i="5"/>
  <c r="L43" i="5"/>
  <c r="K43" i="5"/>
  <c r="J43" i="5"/>
  <c r="I43" i="5"/>
  <c r="H43" i="5"/>
  <c r="G43" i="5"/>
  <c r="F43" i="5"/>
  <c r="E43" i="5"/>
  <c r="D43" i="5"/>
  <c r="S43" i="5" s="1"/>
  <c r="C43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T42" i="5" s="1"/>
  <c r="C42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T40" i="5" s="1"/>
  <c r="C40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T39" i="5" s="1"/>
  <c r="C39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T38" i="5" s="1"/>
  <c r="C38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T36" i="5" s="1"/>
  <c r="D36" i="5"/>
  <c r="C36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S35" i="5" s="1"/>
  <c r="C35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T34" i="5" s="1"/>
  <c r="C34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T32" i="5" s="1"/>
  <c r="C32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S31" i="5" s="1"/>
  <c r="C31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T30" i="5" s="1"/>
  <c r="C30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A29" i="5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R28" i="5"/>
  <c r="Q28" i="5"/>
  <c r="P28" i="5"/>
  <c r="O28" i="5"/>
  <c r="N28" i="5"/>
  <c r="M28" i="5"/>
  <c r="L28" i="5"/>
  <c r="L25" i="5" s="1"/>
  <c r="K28" i="5"/>
  <c r="J28" i="5"/>
  <c r="I28" i="5"/>
  <c r="H28" i="5"/>
  <c r="G28" i="5"/>
  <c r="F28" i="5"/>
  <c r="E28" i="5"/>
  <c r="T28" i="5" s="1"/>
  <c r="D28" i="5"/>
  <c r="D25" i="5" s="1"/>
  <c r="C28" i="5"/>
  <c r="A28" i="5"/>
  <c r="S27" i="5"/>
  <c r="R27" i="5"/>
  <c r="Q27" i="5"/>
  <c r="P27" i="5"/>
  <c r="P25" i="5" s="1"/>
  <c r="P16" i="5" s="1"/>
  <c r="O27" i="5"/>
  <c r="N27" i="5"/>
  <c r="M27" i="5"/>
  <c r="L27" i="5"/>
  <c r="K27" i="5"/>
  <c r="J27" i="5"/>
  <c r="I27" i="5"/>
  <c r="H27" i="5"/>
  <c r="H25" i="5" s="1"/>
  <c r="H16" i="5" s="1"/>
  <c r="G27" i="5"/>
  <c r="F27" i="5"/>
  <c r="E27" i="5"/>
  <c r="D27" i="5"/>
  <c r="T27" i="5" s="1"/>
  <c r="C27" i="5"/>
  <c r="A27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T26" i="5" s="1"/>
  <c r="C26" i="5"/>
  <c r="Q25" i="5"/>
  <c r="M25" i="5"/>
  <c r="I25" i="5"/>
  <c r="E25" i="5"/>
  <c r="T25" i="5" s="1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T23" i="5" s="1"/>
  <c r="C23" i="5"/>
  <c r="R22" i="5"/>
  <c r="Q22" i="5"/>
  <c r="Q21" i="5" s="1"/>
  <c r="P22" i="5"/>
  <c r="P21" i="5" s="1"/>
  <c r="O22" i="5"/>
  <c r="N22" i="5"/>
  <c r="M22" i="5"/>
  <c r="M21" i="5" s="1"/>
  <c r="L22" i="5"/>
  <c r="L21" i="5" s="1"/>
  <c r="K22" i="5"/>
  <c r="J22" i="5"/>
  <c r="I22" i="5"/>
  <c r="I21" i="5" s="1"/>
  <c r="H22" i="5"/>
  <c r="H21" i="5" s="1"/>
  <c r="G22" i="5"/>
  <c r="F22" i="5"/>
  <c r="E22" i="5"/>
  <c r="T22" i="5" s="1"/>
  <c r="D22" i="5"/>
  <c r="D21" i="5" s="1"/>
  <c r="C22" i="5"/>
  <c r="R21" i="5"/>
  <c r="O21" i="5"/>
  <c r="N21" i="5"/>
  <c r="K21" i="5"/>
  <c r="J21" i="5"/>
  <c r="G21" i="5"/>
  <c r="F21" i="5"/>
  <c r="C21" i="5"/>
  <c r="S20" i="5"/>
  <c r="S19" i="5" s="1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T19" i="5" s="1"/>
  <c r="D19" i="5"/>
  <c r="C19" i="5"/>
  <c r="R18" i="5"/>
  <c r="Q18" i="5"/>
  <c r="P18" i="5"/>
  <c r="P17" i="5" s="1"/>
  <c r="O18" i="5"/>
  <c r="O17" i="5" s="1"/>
  <c r="N18" i="5"/>
  <c r="M18" i="5"/>
  <c r="L18" i="5"/>
  <c r="L17" i="5" s="1"/>
  <c r="K18" i="5"/>
  <c r="K17" i="5" s="1"/>
  <c r="J18" i="5"/>
  <c r="I18" i="5"/>
  <c r="H18" i="5"/>
  <c r="H17" i="5" s="1"/>
  <c r="G18" i="5"/>
  <c r="G17" i="5" s="1"/>
  <c r="F18" i="5"/>
  <c r="E18" i="5"/>
  <c r="D18" i="5"/>
  <c r="D17" i="5" s="1"/>
  <c r="C18" i="5"/>
  <c r="C17" i="5" s="1"/>
  <c r="R17" i="5"/>
  <c r="Q17" i="5"/>
  <c r="N17" i="5"/>
  <c r="M17" i="5"/>
  <c r="J17" i="5"/>
  <c r="I17" i="5"/>
  <c r="F17" i="5"/>
  <c r="E17" i="5"/>
  <c r="D29" i="9" l="1"/>
  <c r="D21" i="9" s="1"/>
  <c r="D33" i="9"/>
  <c r="L21" i="9"/>
  <c r="L45" i="9" s="1"/>
  <c r="D45" i="9" s="1"/>
  <c r="L33" i="9"/>
  <c r="J18" i="7"/>
  <c r="G16" i="5"/>
  <c r="G15" i="5" s="1"/>
  <c r="D16" i="5"/>
  <c r="L16" i="5"/>
  <c r="Q15" i="6"/>
  <c r="T18" i="5"/>
  <c r="T31" i="5"/>
  <c r="T63" i="5"/>
  <c r="T71" i="5"/>
  <c r="J16" i="5"/>
  <c r="J15" i="5" s="1"/>
  <c r="C25" i="5"/>
  <c r="C16" i="5" s="1"/>
  <c r="C15" i="5" s="1"/>
  <c r="G25" i="5"/>
  <c r="K25" i="5"/>
  <c r="K16" i="5" s="1"/>
  <c r="K15" i="5" s="1"/>
  <c r="O25" i="5"/>
  <c r="O16" i="5" s="1"/>
  <c r="O15" i="5" s="1"/>
  <c r="T35" i="5"/>
  <c r="T43" i="5"/>
  <c r="T51" i="5"/>
  <c r="T59" i="5"/>
  <c r="T67" i="5"/>
  <c r="T75" i="5"/>
  <c r="T78" i="5"/>
  <c r="S81" i="5"/>
  <c r="E80" i="5"/>
  <c r="I80" i="5"/>
  <c r="I77" i="5" s="1"/>
  <c r="M80" i="5"/>
  <c r="Q80" i="5"/>
  <c r="Q77" i="5" s="1"/>
  <c r="T85" i="5"/>
  <c r="T86" i="5"/>
  <c r="S86" i="5"/>
  <c r="T93" i="5"/>
  <c r="T94" i="5"/>
  <c r="S94" i="5"/>
  <c r="T101" i="5"/>
  <c r="T102" i="5"/>
  <c r="S102" i="5"/>
  <c r="T109" i="5"/>
  <c r="T110" i="5"/>
  <c r="S110" i="5"/>
  <c r="T117" i="5"/>
  <c r="T118" i="5"/>
  <c r="S118" i="5"/>
  <c r="T125" i="5"/>
  <c r="T126" i="5"/>
  <c r="S126" i="5"/>
  <c r="T133" i="5"/>
  <c r="T134" i="5"/>
  <c r="S134" i="5"/>
  <c r="T141" i="5"/>
  <c r="T142" i="5"/>
  <c r="S142" i="5"/>
  <c r="T149" i="5"/>
  <c r="T150" i="5"/>
  <c r="S150" i="5"/>
  <c r="T157" i="5"/>
  <c r="T158" i="5"/>
  <c r="S158" i="5"/>
  <c r="T165" i="5"/>
  <c r="T166" i="5"/>
  <c r="S166" i="5"/>
  <c r="T172" i="5"/>
  <c r="S172" i="5"/>
  <c r="T174" i="5"/>
  <c r="S175" i="5"/>
  <c r="T175" i="5"/>
  <c r="S195" i="5"/>
  <c r="T195" i="5"/>
  <c r="T202" i="5"/>
  <c r="S202" i="5"/>
  <c r="T210" i="5"/>
  <c r="T217" i="5"/>
  <c r="C15" i="6"/>
  <c r="I15" i="6"/>
  <c r="T17" i="5"/>
  <c r="E16" i="5"/>
  <c r="M16" i="5"/>
  <c r="S18" i="5"/>
  <c r="S17" i="5" s="1"/>
  <c r="T29" i="5"/>
  <c r="S29" i="5"/>
  <c r="S32" i="5"/>
  <c r="T37" i="5"/>
  <c r="S37" i="5"/>
  <c r="S39" i="5"/>
  <c r="S40" i="5"/>
  <c r="T45" i="5"/>
  <c r="S45" i="5"/>
  <c r="S47" i="5"/>
  <c r="S48" i="5"/>
  <c r="T53" i="5"/>
  <c r="S53" i="5"/>
  <c r="S55" i="5"/>
  <c r="S56" i="5"/>
  <c r="T61" i="5"/>
  <c r="S61" i="5"/>
  <c r="S64" i="5"/>
  <c r="T69" i="5"/>
  <c r="S69" i="5"/>
  <c r="S72" i="5"/>
  <c r="E77" i="5"/>
  <c r="M77" i="5"/>
  <c r="S178" i="5"/>
  <c r="S179" i="5"/>
  <c r="T179" i="5"/>
  <c r="T181" i="5"/>
  <c r="S185" i="5"/>
  <c r="T186" i="5"/>
  <c r="S186" i="5"/>
  <c r="S190" i="5"/>
  <c r="T216" i="5"/>
  <c r="S216" i="5"/>
  <c r="T220" i="5"/>
  <c r="S220" i="5"/>
  <c r="S223" i="5"/>
  <c r="T223" i="5"/>
  <c r="T232" i="5"/>
  <c r="S232" i="5"/>
  <c r="F14" i="6"/>
  <c r="N15" i="6"/>
  <c r="N14" i="6" s="1"/>
  <c r="J79" i="6"/>
  <c r="J76" i="6" s="1"/>
  <c r="J14" i="6" s="1"/>
  <c r="N79" i="6"/>
  <c r="N76" i="6" s="1"/>
  <c r="AD79" i="6"/>
  <c r="AD76" i="6" s="1"/>
  <c r="AH79" i="6"/>
  <c r="AH76" i="6" s="1"/>
  <c r="AC28" i="7"/>
  <c r="AC19" i="7" s="1"/>
  <c r="AC18" i="7" s="1"/>
  <c r="F28" i="7"/>
  <c r="F19" i="7" s="1"/>
  <c r="F18" i="7" s="1"/>
  <c r="R28" i="7"/>
  <c r="R19" i="7" s="1"/>
  <c r="AP47" i="7"/>
  <c r="V51" i="7"/>
  <c r="M52" i="7"/>
  <c r="E28" i="7"/>
  <c r="E19" i="7" s="1"/>
  <c r="T82" i="5"/>
  <c r="S82" i="5"/>
  <c r="T90" i="5"/>
  <c r="S90" i="5"/>
  <c r="T98" i="5"/>
  <c r="S98" i="5"/>
  <c r="T106" i="5"/>
  <c r="S106" i="5"/>
  <c r="T114" i="5"/>
  <c r="S114" i="5"/>
  <c r="T122" i="5"/>
  <c r="S122" i="5"/>
  <c r="T130" i="5"/>
  <c r="S130" i="5"/>
  <c r="T138" i="5"/>
  <c r="S138" i="5"/>
  <c r="T146" i="5"/>
  <c r="S146" i="5"/>
  <c r="T154" i="5"/>
  <c r="S154" i="5"/>
  <c r="T162" i="5"/>
  <c r="S162" i="5"/>
  <c r="T170" i="5"/>
  <c r="S170" i="5"/>
  <c r="T200" i="5"/>
  <c r="S200" i="5"/>
  <c r="T204" i="5"/>
  <c r="S204" i="5"/>
  <c r="S207" i="5"/>
  <c r="T207" i="5"/>
  <c r="T234" i="5"/>
  <c r="S234" i="5"/>
  <c r="R14" i="6"/>
  <c r="G76" i="6"/>
  <c r="G14" i="6" s="1"/>
  <c r="AI76" i="6"/>
  <c r="L30" i="7"/>
  <c r="U28" i="7"/>
  <c r="U19" i="7" s="1"/>
  <c r="U18" i="7" s="1"/>
  <c r="AP40" i="7"/>
  <c r="AF45" i="7"/>
  <c r="AF28" i="7" s="1"/>
  <c r="AF19" i="7" s="1"/>
  <c r="L49" i="7"/>
  <c r="I16" i="5"/>
  <c r="Q16" i="5"/>
  <c r="S22" i="5"/>
  <c r="S21" i="5" s="1"/>
  <c r="E21" i="5"/>
  <c r="T21" i="5" s="1"/>
  <c r="F25" i="5"/>
  <c r="F16" i="5" s="1"/>
  <c r="F15" i="5" s="1"/>
  <c r="J25" i="5"/>
  <c r="N25" i="5"/>
  <c r="N16" i="5" s="1"/>
  <c r="N15" i="5" s="1"/>
  <c r="R25" i="5"/>
  <c r="R16" i="5" s="1"/>
  <c r="R15" i="5" s="1"/>
  <c r="S28" i="5"/>
  <c r="S25" i="5" s="1"/>
  <c r="T33" i="5"/>
  <c r="S33" i="5"/>
  <c r="S36" i="5"/>
  <c r="T41" i="5"/>
  <c r="S41" i="5"/>
  <c r="S44" i="5"/>
  <c r="T49" i="5"/>
  <c r="S49" i="5"/>
  <c r="S52" i="5"/>
  <c r="T57" i="5"/>
  <c r="S57" i="5"/>
  <c r="S60" i="5"/>
  <c r="T65" i="5"/>
  <c r="S65" i="5"/>
  <c r="S68" i="5"/>
  <c r="T73" i="5"/>
  <c r="S73" i="5"/>
  <c r="S76" i="5"/>
  <c r="D80" i="5"/>
  <c r="D77" i="5" s="1"/>
  <c r="H80" i="5"/>
  <c r="H77" i="5" s="1"/>
  <c r="H15" i="5" s="1"/>
  <c r="L80" i="5"/>
  <c r="L77" i="5" s="1"/>
  <c r="P80" i="5"/>
  <c r="P77" i="5" s="1"/>
  <c r="P15" i="5" s="1"/>
  <c r="T184" i="5"/>
  <c r="S184" i="5"/>
  <c r="T188" i="5"/>
  <c r="S188" i="5"/>
  <c r="T190" i="5"/>
  <c r="S191" i="5"/>
  <c r="T191" i="5"/>
  <c r="S211" i="5"/>
  <c r="T211" i="5"/>
  <c r="T213" i="5"/>
  <c r="T218" i="5"/>
  <c r="S218" i="5"/>
  <c r="S222" i="5"/>
  <c r="K15" i="6"/>
  <c r="S15" i="6"/>
  <c r="AK28" i="7"/>
  <c r="AK19" i="7" s="1"/>
  <c r="I69" i="7"/>
  <c r="U69" i="7"/>
  <c r="Y69" i="7"/>
  <c r="AK69" i="7"/>
  <c r="AO69" i="7"/>
  <c r="D72" i="7"/>
  <c r="D69" i="7" s="1"/>
  <c r="H72" i="7"/>
  <c r="H69" i="7" s="1"/>
  <c r="H18" i="7" s="1"/>
  <c r="L73" i="7"/>
  <c r="Q72" i="7"/>
  <c r="Q69" i="7" s="1"/>
  <c r="AG125" i="7"/>
  <c r="Y72" i="7"/>
  <c r="D19" i="7"/>
  <c r="D18" i="7" s="1"/>
  <c r="AB72" i="7"/>
  <c r="AB69" i="7" s="1"/>
  <c r="R72" i="7"/>
  <c r="R69" i="7" s="1"/>
  <c r="S183" i="5"/>
  <c r="S199" i="5"/>
  <c r="S215" i="5"/>
  <c r="S231" i="5"/>
  <c r="E24" i="6"/>
  <c r="E15" i="6" s="1"/>
  <c r="E14" i="6" s="1"/>
  <c r="I24" i="6"/>
  <c r="M24" i="6"/>
  <c r="M15" i="6" s="1"/>
  <c r="M14" i="6" s="1"/>
  <c r="Q24" i="6"/>
  <c r="U24" i="6"/>
  <c r="U15" i="6" s="1"/>
  <c r="U14" i="6" s="1"/>
  <c r="AC24" i="6"/>
  <c r="AG24" i="6"/>
  <c r="E76" i="6"/>
  <c r="I76" i="6"/>
  <c r="M76" i="6"/>
  <c r="Q76" i="6"/>
  <c r="U76" i="6"/>
  <c r="AC76" i="6"/>
  <c r="AG76" i="6"/>
  <c r="I19" i="7"/>
  <c r="I18" i="7" s="1"/>
  <c r="N28" i="7"/>
  <c r="N19" i="7" s="1"/>
  <c r="N18" i="7" s="1"/>
  <c r="V29" i="7"/>
  <c r="AO28" i="7"/>
  <c r="AO19" i="7" s="1"/>
  <c r="AO18" i="7" s="1"/>
  <c r="Q28" i="7"/>
  <c r="Q19" i="7" s="1"/>
  <c r="Q18" i="7" s="1"/>
  <c r="AJ28" i="7"/>
  <c r="AG32" i="7"/>
  <c r="M36" i="7"/>
  <c r="AF36" i="7"/>
  <c r="L40" i="7"/>
  <c r="AG41" i="7"/>
  <c r="AQ43" i="7"/>
  <c r="M45" i="7"/>
  <c r="AQ46" i="7"/>
  <c r="W47" i="7"/>
  <c r="W50" i="7"/>
  <c r="AP50" i="7"/>
  <c r="V54" i="7"/>
  <c r="AG64" i="7"/>
  <c r="M68" i="7"/>
  <c r="AF68" i="7"/>
  <c r="G69" i="7"/>
  <c r="AM69" i="7"/>
  <c r="N72" i="7"/>
  <c r="N69" i="7" s="1"/>
  <c r="O72" i="7"/>
  <c r="O69" i="7" s="1"/>
  <c r="W73" i="7"/>
  <c r="E72" i="7"/>
  <c r="E69" i="7" s="1"/>
  <c r="V76" i="7"/>
  <c r="AF76" i="7"/>
  <c r="AP77" i="7"/>
  <c r="S227" i="5"/>
  <c r="T19" i="7"/>
  <c r="AJ19" i="7"/>
  <c r="AJ18" i="7" s="1"/>
  <c r="G28" i="7"/>
  <c r="G19" i="7" s="1"/>
  <c r="K28" i="7"/>
  <c r="K19" i="7" s="1"/>
  <c r="K18" i="7" s="1"/>
  <c r="AD28" i="7"/>
  <c r="AD19" i="7" s="1"/>
  <c r="AD18" i="7" s="1"/>
  <c r="AI28" i="7"/>
  <c r="AI19" i="7" s="1"/>
  <c r="AI18" i="7" s="1"/>
  <c r="AM28" i="7"/>
  <c r="AM19" i="7" s="1"/>
  <c r="X72" i="7"/>
  <c r="X69" i="7" s="1"/>
  <c r="X18" i="7" s="1"/>
  <c r="AF73" i="7"/>
  <c r="S171" i="5"/>
  <c r="S187" i="5"/>
  <c r="S203" i="5"/>
  <c r="S219" i="5"/>
  <c r="T227" i="5"/>
  <c r="D15" i="6"/>
  <c r="D14" i="6" s="1"/>
  <c r="H15" i="6"/>
  <c r="H14" i="6" s="1"/>
  <c r="L15" i="6"/>
  <c r="L14" i="6" s="1"/>
  <c r="P15" i="6"/>
  <c r="P14" i="6" s="1"/>
  <c r="T15" i="6"/>
  <c r="T14" i="6" s="1"/>
  <c r="C79" i="6"/>
  <c r="C76" i="6" s="1"/>
  <c r="G79" i="6"/>
  <c r="K79" i="6"/>
  <c r="K76" i="6" s="1"/>
  <c r="O79" i="6"/>
  <c r="O76" i="6" s="1"/>
  <c r="O14" i="6" s="1"/>
  <c r="S79" i="6"/>
  <c r="S76" i="6" s="1"/>
  <c r="AA79" i="6"/>
  <c r="AA76" i="6" s="1"/>
  <c r="AE79" i="6"/>
  <c r="AE76" i="6" s="1"/>
  <c r="AI79" i="6"/>
  <c r="M29" i="7"/>
  <c r="AB28" i="7"/>
  <c r="AB19" i="7" s="1"/>
  <c r="AB18" i="7" s="1"/>
  <c r="Y28" i="7"/>
  <c r="Y19" i="7" s="1"/>
  <c r="Y18" i="7" s="1"/>
  <c r="I28" i="7"/>
  <c r="L32" i="7"/>
  <c r="L28" i="7" s="1"/>
  <c r="L19" i="7" s="1"/>
  <c r="AG33" i="7"/>
  <c r="AQ35" i="7"/>
  <c r="AQ28" i="7" s="1"/>
  <c r="AQ19" i="7" s="1"/>
  <c r="M37" i="7"/>
  <c r="AQ38" i="7"/>
  <c r="W39" i="7"/>
  <c r="W42" i="7"/>
  <c r="AP42" i="7"/>
  <c r="V46" i="7"/>
  <c r="AG56" i="7"/>
  <c r="M60" i="7"/>
  <c r="AF60" i="7"/>
  <c r="L64" i="7"/>
  <c r="AG65" i="7"/>
  <c r="AQ67" i="7"/>
  <c r="AI72" i="7"/>
  <c r="AI69" i="7" s="1"/>
  <c r="AQ73" i="7"/>
  <c r="AM72" i="7"/>
  <c r="W74" i="7"/>
  <c r="J72" i="7"/>
  <c r="J69" i="7" s="1"/>
  <c r="W77" i="7"/>
  <c r="AA72" i="7"/>
  <c r="AA69" i="7" s="1"/>
  <c r="AE72" i="7"/>
  <c r="AE69" i="7" s="1"/>
  <c r="AJ72" i="7"/>
  <c r="AJ69" i="7" s="1"/>
  <c r="AN72" i="7"/>
  <c r="AN69" i="7" s="1"/>
  <c r="AN18" i="7" s="1"/>
  <c r="O28" i="7"/>
  <c r="O19" i="7" s="1"/>
  <c r="S28" i="7"/>
  <c r="S19" i="7" s="1"/>
  <c r="S18" i="7" s="1"/>
  <c r="W29" i="7"/>
  <c r="AA28" i="7"/>
  <c r="AA19" i="7" s="1"/>
  <c r="AA18" i="7" s="1"/>
  <c r="AE28" i="7"/>
  <c r="AE19" i="7" s="1"/>
  <c r="AP30" i="7"/>
  <c r="AP28" i="7" s="1"/>
  <c r="AP19" i="7" s="1"/>
  <c r="AF32" i="7"/>
  <c r="V34" i="7"/>
  <c r="L36" i="7"/>
  <c r="AG37" i="7"/>
  <c r="AG28" i="7" s="1"/>
  <c r="AG19" i="7" s="1"/>
  <c r="AQ39" i="7"/>
  <c r="M41" i="7"/>
  <c r="W43" i="7"/>
  <c r="AP46" i="7"/>
  <c r="AF48" i="7"/>
  <c r="V50" i="7"/>
  <c r="L52" i="7"/>
  <c r="AG53" i="7"/>
  <c r="AQ55" i="7"/>
  <c r="M57" i="7"/>
  <c r="W59" i="7"/>
  <c r="AP62" i="7"/>
  <c r="AF64" i="7"/>
  <c r="V66" i="7"/>
  <c r="L68" i="7"/>
  <c r="P72" i="7"/>
  <c r="P69" i="7" s="1"/>
  <c r="P18" i="7" s="1"/>
  <c r="T72" i="7"/>
  <c r="T69" i="7" s="1"/>
  <c r="AG73" i="7"/>
  <c r="AP73" i="7"/>
  <c r="AP74" i="7"/>
  <c r="AQ76" i="7"/>
  <c r="M78" i="7"/>
  <c r="M72" i="7" s="1"/>
  <c r="M69" i="7" s="1"/>
  <c r="AQ79" i="7"/>
  <c r="W80" i="7"/>
  <c r="AF80" i="7"/>
  <c r="L81" i="7"/>
  <c r="W83" i="7"/>
  <c r="L84" i="7"/>
  <c r="AQ84" i="7"/>
  <c r="AF85" i="7"/>
  <c r="AQ87" i="7"/>
  <c r="W88" i="7"/>
  <c r="AF88" i="7"/>
  <c r="L89" i="7"/>
  <c r="W91" i="7"/>
  <c r="L92" i="7"/>
  <c r="AQ92" i="7"/>
  <c r="AF93" i="7"/>
  <c r="AQ95" i="7"/>
  <c r="W76" i="7"/>
  <c r="V79" i="7"/>
  <c r="M81" i="7"/>
  <c r="AG82" i="7"/>
  <c r="AP82" i="7"/>
  <c r="AP83" i="7"/>
  <c r="AG85" i="7"/>
  <c r="M86" i="7"/>
  <c r="V86" i="7"/>
  <c r="V72" i="7" s="1"/>
  <c r="V69" i="7" s="1"/>
  <c r="V87" i="7"/>
  <c r="M89" i="7"/>
  <c r="AG90" i="7"/>
  <c r="AP90" i="7"/>
  <c r="AP91" i="7"/>
  <c r="AG93" i="7"/>
  <c r="M94" i="7"/>
  <c r="V94" i="7"/>
  <c r="V95" i="7"/>
  <c r="L96" i="7"/>
  <c r="V96" i="7"/>
  <c r="AG96" i="7"/>
  <c r="W97" i="7"/>
  <c r="L98" i="7"/>
  <c r="AQ98" i="7"/>
  <c r="AF99" i="7"/>
  <c r="AQ101" i="7"/>
  <c r="W102" i="7"/>
  <c r="AF102" i="7"/>
  <c r="L103" i="7"/>
  <c r="W105" i="7"/>
  <c r="L106" i="7"/>
  <c r="AQ106" i="7"/>
  <c r="AF107" i="7"/>
  <c r="AQ109" i="7"/>
  <c r="W110" i="7"/>
  <c r="AF110" i="7"/>
  <c r="L111" i="7"/>
  <c r="W113" i="7"/>
  <c r="L114" i="7"/>
  <c r="AQ114" i="7"/>
  <c r="AF115" i="7"/>
  <c r="AQ117" i="7"/>
  <c r="W118" i="7"/>
  <c r="AF118" i="7"/>
  <c r="L119" i="7"/>
  <c r="W121" i="7"/>
  <c r="L122" i="7"/>
  <c r="AQ122" i="7"/>
  <c r="AF123" i="7"/>
  <c r="AQ125" i="7"/>
  <c r="W126" i="7"/>
  <c r="AF126" i="7"/>
  <c r="L127" i="7"/>
  <c r="W129" i="7"/>
  <c r="L130" i="7"/>
  <c r="AQ130" i="7"/>
  <c r="AF131" i="7"/>
  <c r="AQ133" i="7"/>
  <c r="W134" i="7"/>
  <c r="AF134" i="7"/>
  <c r="L135" i="7"/>
  <c r="W137" i="7"/>
  <c r="L138" i="7"/>
  <c r="AQ138" i="7"/>
  <c r="AF139" i="7"/>
  <c r="AQ141" i="7"/>
  <c r="W142" i="7"/>
  <c r="AF142" i="7"/>
  <c r="L143" i="7"/>
  <c r="W145" i="7"/>
  <c r="L146" i="7"/>
  <c r="AQ146" i="7"/>
  <c r="AF147" i="7"/>
  <c r="M96" i="7"/>
  <c r="AP97" i="7"/>
  <c r="AG99" i="7"/>
  <c r="M100" i="7"/>
  <c r="V100" i="7"/>
  <c r="V101" i="7"/>
  <c r="M103" i="7"/>
  <c r="AG104" i="7"/>
  <c r="AP104" i="7"/>
  <c r="AP105" i="7"/>
  <c r="AG107" i="7"/>
  <c r="M108" i="7"/>
  <c r="V108" i="7"/>
  <c r="V109" i="7"/>
  <c r="M111" i="7"/>
  <c r="AG112" i="7"/>
  <c r="AP112" i="7"/>
  <c r="AP113" i="7"/>
  <c r="AG115" i="7"/>
  <c r="M116" i="7"/>
  <c r="V116" i="7"/>
  <c r="V117" i="7"/>
  <c r="M119" i="7"/>
  <c r="AG120" i="7"/>
  <c r="AP120" i="7"/>
  <c r="AP121" i="7"/>
  <c r="AG123" i="7"/>
  <c r="M124" i="7"/>
  <c r="V124" i="7"/>
  <c r="V125" i="7"/>
  <c r="M127" i="7"/>
  <c r="AG128" i="7"/>
  <c r="AP128" i="7"/>
  <c r="AP129" i="7"/>
  <c r="AG131" i="7"/>
  <c r="M132" i="7"/>
  <c r="V132" i="7"/>
  <c r="V133" i="7"/>
  <c r="M135" i="7"/>
  <c r="AG136" i="7"/>
  <c r="AP136" i="7"/>
  <c r="AP137" i="7"/>
  <c r="AG139" i="7"/>
  <c r="M140" i="7"/>
  <c r="V140" i="7"/>
  <c r="V141" i="7"/>
  <c r="M143" i="7"/>
  <c r="AG144" i="7"/>
  <c r="AP144" i="7"/>
  <c r="AP145" i="7"/>
  <c r="AG147" i="7"/>
  <c r="M148" i="7"/>
  <c r="V148" i="7"/>
  <c r="AG149" i="7"/>
  <c r="AG148" i="7"/>
  <c r="AQ150" i="7"/>
  <c r="M151" i="7"/>
  <c r="AG152" i="7"/>
  <c r="AP152" i="7"/>
  <c r="AP153" i="7"/>
  <c r="AG155" i="7"/>
  <c r="M156" i="7"/>
  <c r="V156" i="7"/>
  <c r="V157" i="7"/>
  <c r="M159" i="7"/>
  <c r="AG160" i="7"/>
  <c r="AP160" i="7"/>
  <c r="AP161" i="7"/>
  <c r="AG163" i="7"/>
  <c r="M164" i="7"/>
  <c r="V164" i="7"/>
  <c r="V165" i="7"/>
  <c r="M167" i="7"/>
  <c r="AP168" i="7"/>
  <c r="W150" i="7"/>
  <c r="AF151" i="7"/>
  <c r="AQ153" i="7"/>
  <c r="W154" i="7"/>
  <c r="AF154" i="7"/>
  <c r="L155" i="7"/>
  <c r="W157" i="7"/>
  <c r="L158" i="7"/>
  <c r="AQ158" i="7"/>
  <c r="AF159" i="7"/>
  <c r="AQ161" i="7"/>
  <c r="W162" i="7"/>
  <c r="AF162" i="7"/>
  <c r="L163" i="7"/>
  <c r="W165" i="7"/>
  <c r="L166" i="7"/>
  <c r="AQ166" i="7"/>
  <c r="AF167" i="7"/>
  <c r="W171" i="7"/>
  <c r="AG168" i="7"/>
  <c r="AQ170" i="7"/>
  <c r="AP176" i="7"/>
  <c r="M179" i="7"/>
  <c r="V180" i="7"/>
  <c r="AP181" i="7"/>
  <c r="AG184" i="7"/>
  <c r="M188" i="7"/>
  <c r="AP188" i="7"/>
  <c r="V189" i="7"/>
  <c r="V192" i="7"/>
  <c r="AG199" i="7"/>
  <c r="AG200" i="7"/>
  <c r="AP201" i="7"/>
  <c r="M203" i="7"/>
  <c r="M204" i="7"/>
  <c r="AP204" i="7"/>
  <c r="V205" i="7"/>
  <c r="AF207" i="7"/>
  <c r="W170" i="7"/>
  <c r="V172" i="7"/>
  <c r="AP173" i="7"/>
  <c r="AG176" i="7"/>
  <c r="M180" i="7"/>
  <c r="M183" i="7"/>
  <c r="V185" i="7"/>
  <c r="AG187" i="7"/>
  <c r="AG188" i="7"/>
  <c r="AP189" i="7"/>
  <c r="M191" i="7"/>
  <c r="M192" i="7"/>
  <c r="AP192" i="7"/>
  <c r="V193" i="7"/>
  <c r="V196" i="7"/>
  <c r="AG203" i="7"/>
  <c r="AG204" i="7"/>
  <c r="AP205" i="7"/>
  <c r="AF171" i="7"/>
  <c r="AQ173" i="7"/>
  <c r="W174" i="7"/>
  <c r="AF174" i="7"/>
  <c r="L175" i="7"/>
  <c r="W177" i="7"/>
  <c r="L178" i="7"/>
  <c r="AQ178" i="7"/>
  <c r="AF179" i="7"/>
  <c r="AQ181" i="7"/>
  <c r="W182" i="7"/>
  <c r="AF182" i="7"/>
  <c r="L183" i="7"/>
  <c r="W185" i="7"/>
  <c r="L186" i="7"/>
  <c r="AQ186" i="7"/>
  <c r="AF187" i="7"/>
  <c r="AQ189" i="7"/>
  <c r="W190" i="7"/>
  <c r="AF190" i="7"/>
  <c r="L191" i="7"/>
  <c r="W193" i="7"/>
  <c r="L194" i="7"/>
  <c r="AQ194" i="7"/>
  <c r="AF195" i="7"/>
  <c r="AQ197" i="7"/>
  <c r="W198" i="7"/>
  <c r="AF198" i="7"/>
  <c r="L199" i="7"/>
  <c r="W201" i="7"/>
  <c r="L202" i="7"/>
  <c r="AQ202" i="7"/>
  <c r="AF203" i="7"/>
  <c r="AQ205" i="7"/>
  <c r="W206" i="7"/>
  <c r="AF206" i="7"/>
  <c r="L207" i="7"/>
  <c r="AQ18" i="7" l="1"/>
  <c r="AG72" i="7"/>
  <c r="AG69" i="7" s="1"/>
  <c r="AG18" i="7" s="1"/>
  <c r="AQ72" i="7"/>
  <c r="AQ69" i="7" s="1"/>
  <c r="M28" i="7"/>
  <c r="M19" i="7" s="1"/>
  <c r="M18" i="7" s="1"/>
  <c r="K14" i="6"/>
  <c r="I15" i="5"/>
  <c r="E18" i="7"/>
  <c r="R18" i="7"/>
  <c r="T77" i="5"/>
  <c r="E15" i="5"/>
  <c r="T15" i="5" s="1"/>
  <c r="T16" i="5"/>
  <c r="I14" i="6"/>
  <c r="Q14" i="6"/>
  <c r="W28" i="7"/>
  <c r="W19" i="7" s="1"/>
  <c r="W18" i="7" s="1"/>
  <c r="AM18" i="7"/>
  <c r="G18" i="7"/>
  <c r="W72" i="7"/>
  <c r="W69" i="7" s="1"/>
  <c r="AK18" i="7"/>
  <c r="C14" i="6"/>
  <c r="T80" i="5"/>
  <c r="L15" i="5"/>
  <c r="L72" i="7"/>
  <c r="L69" i="7" s="1"/>
  <c r="L18" i="7" s="1"/>
  <c r="S16" i="5"/>
  <c r="S80" i="5"/>
  <c r="S77" i="5" s="1"/>
  <c r="D15" i="5"/>
  <c r="AP72" i="7"/>
  <c r="AP69" i="7" s="1"/>
  <c r="AP18" i="7" s="1"/>
  <c r="AE18" i="7"/>
  <c r="O18" i="7"/>
  <c r="AF72" i="7"/>
  <c r="AF69" i="7" s="1"/>
  <c r="AF18" i="7" s="1"/>
  <c r="T18" i="7"/>
  <c r="V28" i="7"/>
  <c r="V19" i="7" s="1"/>
  <c r="V18" i="7" s="1"/>
  <c r="S14" i="6"/>
  <c r="Q15" i="5"/>
  <c r="M15" i="5"/>
  <c r="S15" i="5" l="1"/>
  <c r="B79" i="3" l="1"/>
  <c r="B73" i="3"/>
  <c r="B39" i="3"/>
  <c r="B75" i="1"/>
  <c r="B38" i="1"/>
  <c r="B84" i="3" l="1"/>
  <c r="B83" i="3"/>
  <c r="B82" i="3"/>
  <c r="B81" i="3" s="1"/>
  <c r="B68" i="3"/>
  <c r="B64" i="3"/>
  <c r="B60" i="3"/>
  <c r="B43" i="3"/>
  <c r="B80" i="1"/>
  <c r="B79" i="1" s="1"/>
  <c r="B78" i="1"/>
  <c r="B77" i="1" s="1"/>
  <c r="B69" i="1"/>
  <c r="B64" i="1"/>
  <c r="B60" i="1"/>
  <c r="B56" i="1"/>
  <c r="B47" i="1"/>
  <c r="B43" i="1"/>
  <c r="B39" i="1"/>
</calcChain>
</file>

<file path=xl/comments1.xml><?xml version="1.0" encoding="utf-8"?>
<comments xmlns="http://schemas.openxmlformats.org/spreadsheetml/2006/main">
  <authors>
    <author>Троицкий Дмитрий Александрович</author>
  </authors>
  <commentList>
    <comment ref="B24" authorId="0">
      <text>
        <r>
          <rPr>
            <b/>
            <sz val="9"/>
            <color indexed="81"/>
            <rFont val="Tahoma"/>
            <family val="2"/>
            <charset val="204"/>
          </rPr>
          <t>Троицкий Дмитрий Александрович:</t>
        </r>
        <r>
          <rPr>
            <sz val="9"/>
            <color indexed="81"/>
            <rFont val="Tahoma"/>
            <family val="2"/>
            <charset val="204"/>
          </rPr>
          <t xml:space="preserve">
приведенная к году</t>
        </r>
      </text>
    </comment>
  </commentList>
</comments>
</file>

<file path=xl/sharedStrings.xml><?xml version="1.0" encoding="utf-8"?>
<sst xmlns="http://schemas.openxmlformats.org/spreadsheetml/2006/main" count="2174" uniqueCount="646">
  <si>
    <t>Приложение  № 10</t>
  </si>
  <si>
    <t>к приказу Минэнерго России</t>
  </si>
  <si>
    <t>от «___»________2010 г. №____</t>
  </si>
  <si>
    <t>Отчет о ходе реализации проектов (заполняется для наиболее значимых проектов*)
(представляется ежеквартально)</t>
  </si>
  <si>
    <t>Генеральный директор</t>
  </si>
  <si>
    <t>ПАО "МРСК Северного Кавказа"</t>
  </si>
  <si>
    <t>_________________Ю.В. Зайцев</t>
  </si>
  <si>
    <t>«___»________________ 2015 года</t>
  </si>
  <si>
    <t>Наименование объекта</t>
  </si>
  <si>
    <t>Строительство ПС 110/10 кВ "Гудермес-Сити"</t>
  </si>
  <si>
    <t>Местоположение объекта (субъект РФ, населенный пункт)</t>
  </si>
  <si>
    <t>г. Гудермес, Чеченская Республика</t>
  </si>
  <si>
    <t>Тип проекта</t>
  </si>
  <si>
    <t>Строительство</t>
  </si>
  <si>
    <t>Вводимая мощность (в том числе прирост)</t>
  </si>
  <si>
    <t>50 МВА</t>
  </si>
  <si>
    <t>Срок ввода объекта</t>
  </si>
  <si>
    <t>Фактическая стадия реализации проекта на отчётную дату</t>
  </si>
  <si>
    <t>Проектная документация</t>
  </si>
  <si>
    <t>1. Кем, когда принято решение о строительстве объекта (реквизиты документа)</t>
  </si>
  <si>
    <t>ОАО "Нурэнерго" ИПР 2011 г.</t>
  </si>
  <si>
    <t>2. Кем, когда разработана проектная документация (разработана/не разработана (фактическое состояние), наименование проектной организации, утверждена/не утверждена, год утверждения, реквизиты документа)</t>
  </si>
  <si>
    <t>ООО ПСФ "Бештаупроект"</t>
  </si>
  <si>
    <t>3. Прохождение проектной документацией государственной экспертизы, утверждение документации (утверждена/не утверждена, наименование ведомства, проводящего экспертизу, когда выдано заключение, реквизиты документа**)</t>
  </si>
  <si>
    <t>Экспертное заключени ГУ "Управление госудратсвенной экспертизы проектов Чеченской Республики" от 30.12.2011 № 20-1-5-0332-11</t>
  </si>
  <si>
    <t>Землеотвод</t>
  </si>
  <si>
    <t xml:space="preserve"> - наличие землеотвода (кем, когда утверждено, реквизиты документа)</t>
  </si>
  <si>
    <t>Договор аренды от 29.06.2011 № 4982</t>
  </si>
  <si>
    <t>Исходно-разрешительная документация</t>
  </si>
  <si>
    <t xml:space="preserve"> - наличие разрешения на строительство (кем, когда выдано, реквизиты документа)</t>
  </si>
  <si>
    <t xml:space="preserve">РНС №RU20504000-063 от 24.03.2011 </t>
  </si>
  <si>
    <t>Прогнозное/ проектное топливо (основное и резервное)</t>
  </si>
  <si>
    <t>Прогнозный объем потребления топлива</t>
  </si>
  <si>
    <t>Топливообеспечение</t>
  </si>
  <si>
    <t>Технологическое присоединение объекта к электрической сети:</t>
  </si>
  <si>
    <t xml:space="preserve"> - заключение договора на технологическое присоединение (с указанием даты технологического присоединения к электрическим сетям)</t>
  </si>
  <si>
    <t>нет</t>
  </si>
  <si>
    <t>- разработка схемы выдачи мощности</t>
  </si>
  <si>
    <t>- получение технических условий на технологическое присоединение</t>
  </si>
  <si>
    <t>- договор на реализацию СВМ и график реализации СВМ</t>
  </si>
  <si>
    <t>Сметная стоимость проекта в ценах  2011 года с НДС, млн. руб.</t>
  </si>
  <si>
    <t>Документ, в соответствии с которым определена стоимость проекта</t>
  </si>
  <si>
    <t>Пректно-сметная документация</t>
  </si>
  <si>
    <t xml:space="preserve">Стоимость по результатам проведенных закупок с НДС, млн. руб. </t>
  </si>
  <si>
    <t>Объем заключенных на отчётную дату договоров по проекту, млн. руб.</t>
  </si>
  <si>
    <t>в том числе</t>
  </si>
  <si>
    <t xml:space="preserve"> - по договорам подряда (в разбивке по каждому подрядчику и по договорам):</t>
  </si>
  <si>
    <t>объем заключенного договора в ценах 2011 года с НДС, млн. руб.</t>
  </si>
  <si>
    <t>164.0   ООО "Успех"</t>
  </si>
  <si>
    <t>% от сметной стоимости проекта</t>
  </si>
  <si>
    <t>оплачено по договору, млн. руб.</t>
  </si>
  <si>
    <t>освоено по договору, млн. руб.</t>
  </si>
  <si>
    <t>объем заключенного договора в ценах 2014 года с НДС, млн. руб.</t>
  </si>
  <si>
    <t>45.7 ООО "Успех"</t>
  </si>
  <si>
    <t>объем заключенного договора в ценах 2015 года с НДС, млн. руб.</t>
  </si>
  <si>
    <t xml:space="preserve"> - по договорам поставки основного оборудования (в разбивке по каждому поставщику и по договорам):</t>
  </si>
  <si>
    <t>68.7 ООО "ТММ-Энерго"</t>
  </si>
  <si>
    <t>28.67 ООО "СК Регионспецмонтаж"</t>
  </si>
  <si>
    <t>35.72 ООО "СК Регионспецмонтаж"</t>
  </si>
  <si>
    <t xml:space="preserve"> - по прочим договорам (в разбивке по каждому контрагенту и по договорам)</t>
  </si>
  <si>
    <t>34.3  проектно-изыскательские работы                      ООО "Бештаупроект"</t>
  </si>
  <si>
    <t>% законтрактованности объекта непосредственно с изготовителями и поставщиками</t>
  </si>
  <si>
    <t xml:space="preserve"> - СМР, %</t>
  </si>
  <si>
    <t xml:space="preserve"> - поставка основного оборудования, %</t>
  </si>
  <si>
    <t xml:space="preserve"> - разработка проектной документации и рабочей документации, %</t>
  </si>
  <si>
    <t>% оплаты по объекту(предоплата)</t>
  </si>
  <si>
    <t>всего оплачено по объекту</t>
  </si>
  <si>
    <t>%  освоения по объекту за отчетный период</t>
  </si>
  <si>
    <t>всего освоено по объекту</t>
  </si>
  <si>
    <t>Участники реализации инвестиционного проекта:</t>
  </si>
  <si>
    <t>- заказчик-застройщик</t>
  </si>
  <si>
    <t>- проектно-изыскательские организации</t>
  </si>
  <si>
    <t>ООО "Бештаупроект", дог. № 11-546 от 11.07.2011</t>
  </si>
  <si>
    <t>- технические агенты</t>
  </si>
  <si>
    <t>- подрядчики</t>
  </si>
  <si>
    <t>ООО Предприятие "Успех", дог. № 06/10/2013/КС от 09.10.2013, от 16/12/2014/СМР от 10.12.2014</t>
  </si>
  <si>
    <t>- поставщики основного оборудования</t>
  </si>
  <si>
    <t>ООО "ТММ-Энерго" №556/2014 от 29.12.2014, ООО "СК "Регионспецмонтаж" №558/2014 от 29.12.2014</t>
  </si>
  <si>
    <t>Перечень субподрядных организаций, участвующих в строительстве объекта</t>
  </si>
  <si>
    <t>Количество строительно-монтажного персонала на площадке строительства энергообъекта</t>
  </si>
  <si>
    <t xml:space="preserve"> - строительный персонал</t>
  </si>
  <si>
    <t xml:space="preserve"> - монтажный персонал</t>
  </si>
  <si>
    <t>Основное оборудование</t>
  </si>
  <si>
    <t>Трансформатор 110/10 мощностью 25 МВА, Трансформатор 10/0,4 кВ мощностью 250 кВА</t>
  </si>
  <si>
    <t>График поставки основного оборудования</t>
  </si>
  <si>
    <t xml:space="preserve"> - дата поставки</t>
  </si>
  <si>
    <t xml:space="preserve"> - задержки в поставке</t>
  </si>
  <si>
    <t xml:space="preserve"> - причины задержек</t>
  </si>
  <si>
    <t>Фактическое состояние реализации инвестиционного проекта в срок</t>
  </si>
  <si>
    <t>Факты и события, влияющие на ход реализации проекта, проблемные вопросы:</t>
  </si>
  <si>
    <t xml:space="preserve"> - выявленные нарушения договоров подряда,</t>
  </si>
  <si>
    <t xml:space="preserve"> - рекламации к заводам - изготовителям и поставщикам,</t>
  </si>
  <si>
    <t xml:space="preserve"> - предписания надзорных органов,</t>
  </si>
  <si>
    <t xml:space="preserve"> - дефицит источников финансирования и др.,</t>
  </si>
  <si>
    <t xml:space="preserve"> - другое (расшифровать)</t>
  </si>
  <si>
    <t xml:space="preserve">     3. Генерирующие объекты мощностью свыше 100 МВт.</t>
  </si>
  <si>
    <t xml:space="preserve">     4. Проекты, имеющие федеральное значение (объекты энергоснабжения Олимпиады в г. Сочи, саммита АТЭС в г. Владивосток, ВСТО и др.).</t>
  </si>
  <si>
    <t xml:space="preserve">     5. Проекты сметной стоимостью свыше 3 млрд. руб. (в текущих ценах с НДС)</t>
  </si>
  <si>
    <t xml:space="preserve">     6. Объекты, предусмотренные Генеральной схемой размещения объектов электроэнергетики до 2020 года.</t>
  </si>
  <si>
    <t>** Копии положительного заключения Госэкспертизы по ПСД, сводного сметного расчета  необходимо представить в Минэнерго России</t>
  </si>
  <si>
    <t>Приложение  № 3.1</t>
  </si>
  <si>
    <t>от 24 марта 2010 г. № 114</t>
  </si>
  <si>
    <t xml:space="preserve">Укрупненный сетевой график выполнения инвестиционного проекта  </t>
  </si>
  <si>
    <t>М.П.</t>
  </si>
  <si>
    <t>Наименование инвестиционного проекта - Строительство ПС 110/10 кВ "Гудермес-Сити"</t>
  </si>
  <si>
    <t>№ пункта укрупненного сетевого графика</t>
  </si>
  <si>
    <t>Наименование этапов основных работ (с учетом подготовительного периода до начала строительства) по общему сетевому графику *</t>
  </si>
  <si>
    <t>Сроки выполнения задач по укрупненному сетевому графику</t>
  </si>
  <si>
    <t>Процент исполнения  работ за весь период (%)</t>
  </si>
  <si>
    <t>Процент выполнения за отчетный период (%)</t>
  </si>
  <si>
    <t>Причины невыполнения</t>
  </si>
  <si>
    <t>Предложения по корректирующим мероприятиям по устранению отставания</t>
  </si>
  <si>
    <t>План</t>
  </si>
  <si>
    <t>Факт</t>
  </si>
  <si>
    <t>начало</t>
  </si>
  <si>
    <t>окончание</t>
  </si>
  <si>
    <t>Предпроектный и проектный этап</t>
  </si>
  <si>
    <t>1.1.</t>
  </si>
  <si>
    <t>Получение заявки на ТП</t>
  </si>
  <si>
    <t>не требуется</t>
  </si>
  <si>
    <t>1.2.</t>
  </si>
  <si>
    <t>Разработка и выдача ТУ на ТП</t>
  </si>
  <si>
    <t>1.3.</t>
  </si>
  <si>
    <t>Заключение договора на разработку проектной документации</t>
  </si>
  <si>
    <t>1.4.</t>
  </si>
  <si>
    <t>Получение положительного заключения  экспертизы на проектную документацию</t>
  </si>
  <si>
    <t>30.12.2011.</t>
  </si>
  <si>
    <t>1.5.</t>
  </si>
  <si>
    <t>Утверждение проектной документации</t>
  </si>
  <si>
    <t>1.6.</t>
  </si>
  <si>
    <t>Разработка рабочей документации</t>
  </si>
  <si>
    <t>Организационный этап</t>
  </si>
  <si>
    <t>2.1.</t>
  </si>
  <si>
    <t>Заключение договора  подряда (допсоглашения к договору)</t>
  </si>
  <si>
    <t>2.2.</t>
  </si>
  <si>
    <t>Получение правоустанавливающих документов для выделения земельного участка под строительство</t>
  </si>
  <si>
    <t>2.3.</t>
  </si>
  <si>
    <t>Получение разрешительной документации для реализации СВМ</t>
  </si>
  <si>
    <t>Сетевое строительство (реконструкция) и пусконаладочные работы</t>
  </si>
  <si>
    <t>3.1.</t>
  </si>
  <si>
    <t>Подготовка площадки строительства для подстанций, трассы – для ЛЭП</t>
  </si>
  <si>
    <t>3.2.</t>
  </si>
  <si>
    <t>Поставка основного оборудования</t>
  </si>
  <si>
    <t>3.3.</t>
  </si>
  <si>
    <t>Монтаж основного оборудования</t>
  </si>
  <si>
    <t>3.4.</t>
  </si>
  <si>
    <t>Пусконаладочные работы</t>
  </si>
  <si>
    <t>3.5.</t>
  </si>
  <si>
    <t>Завершение строительства</t>
  </si>
  <si>
    <t>Испытания и ввод в эксплуатацию</t>
  </si>
  <si>
    <t>4.1.</t>
  </si>
  <si>
    <t xml:space="preserve">Комплексное опробование оборудования </t>
  </si>
  <si>
    <t>4.2.</t>
  </si>
  <si>
    <t>Оформление (подписание) актов об осуществлении технологического присоединения к электрическим сетям</t>
  </si>
  <si>
    <t>4.3.</t>
  </si>
  <si>
    <t xml:space="preserve">Получение разрешения на ввод объекта в эксплуатацию. </t>
  </si>
  <si>
    <t>4.4.</t>
  </si>
  <si>
    <t xml:space="preserve"> Ввод в эксплуатацию объекта сетевого строительства</t>
  </si>
  <si>
    <t>* - заполняется в соответствии с приложением 3.2</t>
  </si>
  <si>
    <t>Строительство ПС 110/10 кВ "Черноречье"</t>
  </si>
  <si>
    <t>32 МВА</t>
  </si>
  <si>
    <t>2017 г., 2018 г.</t>
  </si>
  <si>
    <t>ОАО "Чеченэнерго" ИПР 2014 г.</t>
  </si>
  <si>
    <t xml:space="preserve">Экспертное заключени ГУ "Управление госудратсвенной экспертизы проектов Чеченской Республики" от 19.12.2014 № 20-1-4-0262-14 </t>
  </si>
  <si>
    <t>132.96   ООО "Успех"</t>
  </si>
  <si>
    <t>81.0 ООО "СК Регионспецмонтаж"</t>
  </si>
  <si>
    <t>35.5 ООО "СК Регионспецмонтаж"</t>
  </si>
  <si>
    <t>29.0 ООО "Энергологистик"</t>
  </si>
  <si>
    <t>ООО "Бештаупроект", дог. № 14-92 от 27.10.2014</t>
  </si>
  <si>
    <t>ООО Предприятие "Успех", дог. №17/12/2014/Успех от 29.12.2014</t>
  </si>
  <si>
    <t>ООО "Энерго-Логистик" №20/2015 от 19.01.2015, ООО "СК "Регионспецмонтаж" №557/2014 от 29.12.2014</t>
  </si>
  <si>
    <t>Трансформатор 110/10 мощностью 16 МВА, Трансформатор 10/0,4 кВ мощностью 160 кВА</t>
  </si>
  <si>
    <t>Наименование инвестиционного проекта - Строительство ПС 110/10 кВ "Черноречье-110"</t>
  </si>
  <si>
    <t>17.12.2014   20.03.2017</t>
  </si>
  <si>
    <t>100%                         0%</t>
  </si>
  <si>
    <t>17.12.2014      20.03.2017</t>
  </si>
  <si>
    <t>30.12.2014 21.04.2017</t>
  </si>
  <si>
    <t xml:space="preserve"> 27.12.2017 25.10.2018</t>
  </si>
  <si>
    <t xml:space="preserve"> 26.12.2017    12.10.2018</t>
  </si>
  <si>
    <t>Получение положительного заключения государственной экспертизы на проектную документацию</t>
  </si>
  <si>
    <t>Получение разрешения на ввод объекта в эксплуатацию</t>
  </si>
  <si>
    <t xml:space="preserve"> 20.12.2017 30.10.2019</t>
  </si>
  <si>
    <t xml:space="preserve">  20.12.2017 30.10.2019</t>
  </si>
  <si>
    <t>25.09.2017 25.09.2019</t>
  </si>
  <si>
    <t>01.10.2017 01.10.2019</t>
  </si>
  <si>
    <t>19.12.2017 14.10.2019</t>
  </si>
  <si>
    <t>20.12.2017 30.10.2019</t>
  </si>
  <si>
    <t>Отчетный период: 4 кв. 2015г.</t>
  </si>
  <si>
    <t>по состоянию на 31.12.2015</t>
  </si>
  <si>
    <t>2017 г., 2019 г.</t>
  </si>
  <si>
    <t>АО "Чеченэнерго"</t>
  </si>
  <si>
    <t xml:space="preserve"> 26.12.2017     12.10.2018</t>
  </si>
  <si>
    <t>Сметная стоимость проекта в ценах  2014 года с НДС, млн. руб.</t>
  </si>
  <si>
    <t>31.2 проектно-изыскательские работы  ООО "Бештаупроект"</t>
  </si>
  <si>
    <t>Отчетный период: 4 кв. 2015 г.</t>
  </si>
  <si>
    <t xml:space="preserve">по состоянию на 31.12.2015 </t>
  </si>
  <si>
    <t>Приложение  № 7.1</t>
  </si>
  <si>
    <t>от 24 марта 2010 г. №114</t>
  </si>
  <si>
    <t>Отчет об исполнении инвестиционной программы АО "Чеченэнерго" за 4 квартал 2015 года, млн. рублей с НДС
(представляется ежеквартально)</t>
  </si>
  <si>
    <t xml:space="preserve"> Генеральный директор</t>
  </si>
  <si>
    <t>«___»________________ 2016 года</t>
  </si>
  <si>
    <t>№№</t>
  </si>
  <si>
    <t xml:space="preserve">Остаток стоимости на начало года * </t>
  </si>
  <si>
    <t>Объем финансирования
 [отчетный год]</t>
  </si>
  <si>
    <t>Освоено 
(закрыто актами 
выполненных работ),
млн.рублей</t>
  </si>
  <si>
    <t>Введено оформлено актами ввода в эксплуатацию)
млн.рублей</t>
  </si>
  <si>
    <t>Осталось профинансировать по результатам отчетного периода *</t>
  </si>
  <si>
    <t>Отклонение ***</t>
  </si>
  <si>
    <t>Причины отклонений</t>
  </si>
  <si>
    <t>всего</t>
  </si>
  <si>
    <t>1 кв</t>
  </si>
  <si>
    <t>2 кв</t>
  </si>
  <si>
    <t>3 кв</t>
  </si>
  <si>
    <t>4 кв</t>
  </si>
  <si>
    <t>млн.рублей</t>
  </si>
  <si>
    <t>%</t>
  </si>
  <si>
    <t>в том числе за счет</t>
  </si>
  <si>
    <t>план**</t>
  </si>
  <si>
    <t>факт***</t>
  </si>
  <si>
    <t>план</t>
  </si>
  <si>
    <t>факт</t>
  </si>
  <si>
    <t>за отчетный 
квартал</t>
  </si>
  <si>
    <t>уточнения стоимости по результатам утвержденной ПСД</t>
  </si>
  <si>
    <t>уточнения стоимости по результатм закупочных процедур</t>
  </si>
  <si>
    <t>ВСЕГО</t>
  </si>
  <si>
    <t>1.</t>
  </si>
  <si>
    <t>Техническое перевооружение и реконструкция</t>
  </si>
  <si>
    <t>Энергосбережение и повышение энергетической эффективности</t>
  </si>
  <si>
    <t>АСКУЭ оптового рынка</t>
  </si>
  <si>
    <t>Дефицит денежных средств</t>
  </si>
  <si>
    <t>Создание систем противоаварийной и режимной автоматики</t>
  </si>
  <si>
    <t xml:space="preserve">Создание систем телемеханики  и связи </t>
  </si>
  <si>
    <t>Модернизация системы передачи информации ОАО "Чеченэнерго"</t>
  </si>
  <si>
    <t>Установка устройств регулирования напряжения и компенсации реактивной мощности</t>
  </si>
  <si>
    <t>Прочее</t>
  </si>
  <si>
    <t>ПС 110/35/6 кВ "Ищерская"</t>
  </si>
  <si>
    <t>ПС 110/35 кВ ПС "Гудермес-Тяговая"</t>
  </si>
  <si>
    <t>ПС 110/35/10 кВ "Каргалинская"  (ТМГ-40 кВа (ТСН))</t>
  </si>
  <si>
    <t>ПС 35 кВ "Шелковская"</t>
  </si>
  <si>
    <t>ПС 35 кВ "№ 56"</t>
  </si>
  <si>
    <t>Технологическое присоединение к сетям ОАО "Чеченэнерго" ПС 110 кВ "Северная"-ГБУ "Спортивного комплеска имени С.Г. Билимханова (Спортивная арена "Колизей на 5000 мест) ( договор №483/2014 от 18.11.2014г.</t>
  </si>
  <si>
    <t>Технологическое присоединение к сетям ОАО "Чеченэнерго" ПС 110 кВ "Цемзавод" - ЗАО "ИСТ "Казбек" (договор № 210/2011НЭ от 30.05.2011)</t>
  </si>
  <si>
    <t>Технологичесоке присоединение к сетям ОАО "Чеченэнерго ПС 110 кВ "Южная""- ООО многофункциональный комплекс "Ахмат Тауэр" г.Грозный (договор № 490/2014 от  26.11.2014 г.)</t>
  </si>
  <si>
    <t>Реконструкция ВЛ 0,4-6/10 кВ (резерв)</t>
  </si>
  <si>
    <t>Погашение Кт задолженности</t>
  </si>
  <si>
    <t>ВЛ-10кВ Ф-2 ПС Курчалой с. Гелдаган  L- 0,227 км</t>
  </si>
  <si>
    <t>ВЛ-10кВ Ф-5 ПС Курчалой с. Курчалой  L- 0,349 км</t>
  </si>
  <si>
    <t>ВЛ-10 кВ Ф-5 ПС "Курчалой" c Курчалой, L- 0,122 км.</t>
  </si>
  <si>
    <t>ВЛ-10 кВ, Ф-4, ПС "Башан", хут. Башан, L-0,156 км.</t>
  </si>
  <si>
    <t>ВЛ-10 кВ, Ф-11, ПС "Красноармейская", с. Алхан-Юрт, L- 0,033 км.</t>
  </si>
  <si>
    <t>ВЛ-10 кВ, Ф-23, ПС "Восточная", с. Старая Сунжа,  ТП 23-310 А,  L-0,011 км.</t>
  </si>
  <si>
    <t>ВЛ 6-10 кВ Ф-7 ПС"Северная" на ТЭЦ-3 г.Грозный протяжен.0,119 км.</t>
  </si>
  <si>
    <t>ВЛ 6-10 кВ Ф-10 (7) ПС "Электроприбор" протяжен.0,21 км.</t>
  </si>
  <si>
    <t>Реконструкция ВЛ 0,4-10 кВ и ТП</t>
  </si>
  <si>
    <t>ВЛ-0,4кВ Ф-3 ПС Бачи-юрт с.Центарой ТП 3-4  L-0,088км</t>
  </si>
  <si>
    <t>ВЛ-0,4кВ Ф-3 ПС Бачи-юрт с.Центарой ТП 3-36  L- 0,58км</t>
  </si>
  <si>
    <t>ВЛ-0,4кВ Ф-3 ПС Бачи-юрт с.Центарой ТП 3-2  L- 0,713км</t>
  </si>
  <si>
    <t>ВЛ-0,4кВ Ф-5 ПС Бачи-юрт с.Центарой ТП 5-4  L-0,216км</t>
  </si>
  <si>
    <t>ВЛ - 0,4 кВ, Ф-2 ПС Махкеты с.Махкеты  ТП 2-33   L- 1,04 км</t>
  </si>
  <si>
    <t>ВЛ-0,4кВ Ф-8 ПС Курчалой с. Майртуп ТП 8-1  L- 0,353 км</t>
  </si>
  <si>
    <t>ВЛ-0,4 кВ, Ф-5, ПС "Курчалой", с. Курчалой,  ТП 5-30, L-0,128 км.</t>
  </si>
  <si>
    <t>ВЛ-0,4 кВ, Ф-5, ПС "Курчалой", с. Курчалой, ТП 5-19, L-1,0 км.</t>
  </si>
  <si>
    <t>ВЛ-0,4 кВ, Ф-5, ПС "Курчалой", с. Курчалой, ТП 5-36,  L-0,7 км.</t>
  </si>
  <si>
    <t>ВЛ-0,4 кВ, Ф-5, ПС "Курчалой", с. Курчалой, ТП 5-40, L-1,6 км.</t>
  </si>
  <si>
    <t>ВЛ-0,4 кВ, Ф-5, ПС "Курчалой", с. Курчалой, ТП 5-41, L-1,5 км.</t>
  </si>
  <si>
    <t>ВЛ-0,4 кВ, Ф-8, ПС "Курчалой", с. Майртуп, ТП8-43,  L-0,75 км.</t>
  </si>
  <si>
    <t>ВЛ-0,4 кВ, Ф-8, ПС "Курчалой", с. Майртуп, ТП 8-39, L-2,3 км.</t>
  </si>
  <si>
    <t>ВЛ 0,4 кВ, Ф-1 ПС "Курчалой"  ТП 1-8 с. Иласхан-Юрт,    L-0,185 км.</t>
  </si>
  <si>
    <t>ВЛ-0,4 кВ, Ф-5, ПС "Калаус"ТП 5-5,  L-0,09 км.</t>
  </si>
  <si>
    <t>ВЛ-0,4 кВ, Ф-24, ПС "Гудермес", с. Новые Шуани, ТП 24-78, L-0,078 км.</t>
  </si>
  <si>
    <t>ВЛ-0,4 кВ, Ф-1, ПС «Тепличная», г. Грозный, ТП-106, L-0,13 км.</t>
  </si>
  <si>
    <t>ВЛ 0,4 кВ Ф-19 ПС "Восточная г.Грозный протяжен. 0,05 км.</t>
  </si>
  <si>
    <t>ВЛ 0,4 кВ Ф-17 ПС "Катар-Юрт"</t>
  </si>
  <si>
    <t>ВЛ 0,4 кВ Ф-5 ПС "Горская-3" кошара протяжен. 0,1 км.</t>
  </si>
  <si>
    <t>ВЛ 0,4 кВ Ф-2 ТП 2-29 ПС "Бачи-Юрт" с. Бачи-Юрт протяжен. 0,027 км.</t>
  </si>
  <si>
    <t>Ф-8 ПС №84 пос. Долинский  ЗТП 8-20</t>
  </si>
  <si>
    <t>ТМ 250 кВа Ф-5 ПС "Шатой" с.Шатой ТП 5-4</t>
  </si>
  <si>
    <t>ТМ 630 кВа Ф-14 ПС "Трансмаш" г.Грозный ТП 303</t>
  </si>
  <si>
    <t>КТП-100 Ф-2 ПС "Итум-Кали с.Бугарой ТП 2-11</t>
  </si>
  <si>
    <t>КТП с ТМ 63 кВа Ф-3 ПС "Итум-Кали" с.Ведучи ТП 3-14</t>
  </si>
  <si>
    <t>ТМ-250 кВа Ф-9 ПС "Гойт-Корт" с.Белгатой ТП 9-8</t>
  </si>
  <si>
    <t>ТМ-250 кВа Ф-4 ПС "Шали" с.Автуры ТП 4-42</t>
  </si>
  <si>
    <t>ТМ-400 Ф-2 ПС "Сержень-Юрт" с.Сержень-Юрт ТП 2-5</t>
  </si>
  <si>
    <t>ТМГ-160 Ф-5 ПС "Шали" с.Герменчук ТП 5-45</t>
  </si>
  <si>
    <t>ТМГ11-250 кВа Ф-20 ПС "АТЭЦ" с.Мескер-Юрт ТП 20-11</t>
  </si>
  <si>
    <t>Оборудование, требующее монтажа</t>
  </si>
  <si>
    <t>Оборудование, не входящее в сметы строек</t>
  </si>
  <si>
    <t>2.</t>
  </si>
  <si>
    <t>Новое строительство</t>
  </si>
  <si>
    <t>Энергосбережение  и повышение энергетической эффективности</t>
  </si>
  <si>
    <t>Прочее новое строительство</t>
  </si>
  <si>
    <t>Строительство ПС 110/10 кВ "Гудермес-Сити" с организацией заходов ВЛ 110 кВ</t>
  </si>
  <si>
    <t>Строительство ПС 110/10 кВ "Черноречье-110"(строительство ПС 110/10 с 2-мя трансформаторами по 16,0 МВА )</t>
  </si>
  <si>
    <t>Строительство ВЛ 110 кВ : отпайка от ВЛ 110 кВ ПС "Грозный-330"- ПС "ГРП" Л 136/ВЛ 110 кВ ПС "ГРП"-ПС "Октябрьская" Л 137 до проектируемой ПС 110/10 кВ НПЗ (технологическое присоединение ОАО НК "Роснефть")</t>
  </si>
  <si>
    <t>Строительство отпайки ЛЭП 35 кВ от опоры № 133 ВЛ 35 кВ ПС Шатой-ПС Итум-Кале до проектируемой ПС 35/10 кВ</t>
  </si>
  <si>
    <t>Стр-во ЛЭП-10 кВ. ВЛ=550м. АС-50.  КЛ=50м. ААБл -1 3х95 для ТП песчанный карьер ЗАО "Иновационный строительный технопарк "Казбек" с.Дачу-Барзой Грозненский р-н ( договор № 931 от 16.12.2014г.)</t>
  </si>
  <si>
    <t>Стр-во ЛЭП-10 кВ. L=530м. АС-50 для ТП известковый карьер ЗАО "Инновационный строительный технопарк Казбек" с.Ярыш-Марды Грозненского района ( договор № 942 от 16.12.2014 г.)</t>
  </si>
  <si>
    <t>Стр-во ЛЭП-6 кВ. 70м. АС -35 для ТП детского супермаркета "Мега" г,Гудермес ул. 84 Морской бригады,50 ( договор № 948 от 22.12.2014)</t>
  </si>
  <si>
    <t>Стр-во ЛЭП -10 кВ. L=50м для ТП Средняя общеобразовательная школа с.Катар-Юрт Ачхой-Мартановского р-на( договор № 363 от 30.04.2014 г.)</t>
  </si>
  <si>
    <t>Стр-во ЛЭП -0.4 кВ. для ТП Гатаевой С.М.- Стоматологическая клиника г.Грозный ул.Заветы Ильича ( доп.соглашение от 30.12.2014 г. к договору №654 от 01.09.2014 г.)</t>
  </si>
  <si>
    <t>Стр-во отпайки 0.4 кВ. L=87м для ТП частного дома г.Грозный ул.ХанкальскаяЧагаев А.П. ( договор № 977 от 26.12.2014 г.)</t>
  </si>
  <si>
    <t xml:space="preserve">ВЛ-6 кВ, Ф-6 ПС "Червленная"  ст.Червленная , L- 0,13 км. </t>
  </si>
  <si>
    <t xml:space="preserve">ВЛ-10 кВ Ф-9 ПС Катыр-Юрт, с. Валерик  L=0,560 км. </t>
  </si>
  <si>
    <t>ВЛ-6 кВ, Ф-3 ПС "Октябрьская"  с.Чечен-Аул  L= 0,5 км</t>
  </si>
  <si>
    <t>ВЛ-10 кВ Ф-3 ПС "Итум-Кали", х. Уми-Чу L= 2,05 км.</t>
  </si>
  <si>
    <t>ВЛ-6кВ Ф-8 ПС №84 пос.Долинский   L-0,292км</t>
  </si>
  <si>
    <t>ВЛ-6кВ Ф-8 ПС №84 пос.Долинский   L-0,618км</t>
  </si>
  <si>
    <t>ВЛ-6кВ Ф-3 ПС Гудермес-Город  с.Шуани  L-5,68км</t>
  </si>
  <si>
    <t xml:space="preserve">ВЛ-10кВ Ф-2 ПС Энгель-Юрт с.Кади-Юрт  L-2,769 </t>
  </si>
  <si>
    <t>ВЛ-6кВ Ф-8 ПС 84 с.Радужное   L-0,852км</t>
  </si>
  <si>
    <t>Погашение Кт задолженности, начисление з/п</t>
  </si>
  <si>
    <t>Строительство ВЛ 6 кВ Ф-17 ПС "Ойсунгур" с.Ойсунгур                                  протяжен. 6,5 км.</t>
  </si>
  <si>
    <t>Начисление з/п</t>
  </si>
  <si>
    <t>ВЛ-0,4 кВ, Ф-1, ПС "Красноармейская", с. Хамби-Ирзи, ТП 1- , L=0,640км.</t>
  </si>
  <si>
    <t>ВЛ-0,4 кВ ТП 3-  Ф-3 ПС "Итум-Кали", х. Уми-Чу,  L- 0,370 км.</t>
  </si>
  <si>
    <t>ВЛ - 0,4 кВ, Ф-8 ПС "Курчалой"  с Майртуп ТП 8-49, L- 0,41 км.</t>
  </si>
  <si>
    <t>ВЛ-0,4 кВ, Ф-8, ПС "Алхазурово", с. Алхазурово, ул. Бетерсханова ТП 8-7, L- 0,17 км.</t>
  </si>
  <si>
    <t>ВЛ - 0,4 кВ, Ф-3 ПС "Октябрьская"  с.Чечен-Аул ТП 3-49   пр.1,0 км.</t>
  </si>
  <si>
    <t>ВЛ - 0,4 кВ, Ф-8 ПС Ачхой-Мартан  с Бамут ТП 8-1 L= 1,021 км.</t>
  </si>
  <si>
    <t>ВЛ-0,4 кВ ТП 10-42 Ф-10 ПС "Урус-Мартан" с.Гехи L=0,3 км</t>
  </si>
  <si>
    <t>ВЛ-0,4 кВ  Ф-2 ПС Самашки, с.Шаами-Юрт  L=0,65 км.</t>
  </si>
  <si>
    <t xml:space="preserve">ВЛ 0,4 кВ Ф-5 ПС "ГРП" с.Алхан-Кала ул.Элимбаева, Х.Мусалатова    ТП 5-     L=1,335 км  </t>
  </si>
  <si>
    <t>ВЛ-0,4 кВ ТП 1-32 Ф-1 ПС "Урус-Мартан" с.Гехи, L=0,892</t>
  </si>
  <si>
    <t>ВЛ-0,4 кВ ТП 1-27 Ф-10  (1) ПС "Урус-Мартан" с.Гехи, L=0,889</t>
  </si>
  <si>
    <t xml:space="preserve">  ВЛ - 0,4 кВ, Ф-8 ПС Ачхой-Мартан  с Бамут ТП 8-14,  L= 0,9 км</t>
  </si>
  <si>
    <t xml:space="preserve">ВЛ-0,4 кВ, Ф-7, ПС «Электроприбор», с. Садовое,  ТП 7-22,         L=0,910 км               </t>
  </si>
  <si>
    <t>ВЛ 0,4 кВ Ф-7 ПС "Электроприбор" ТП 7-3 L=0,186 км.</t>
  </si>
  <si>
    <t>ВЛ 0,4 кВ Ф-7 ПС "Электроприбор" ТП 7-9 L=0,471 км.</t>
  </si>
  <si>
    <t>ВЛ 0,4 кВ Ф-7 ПС "Электроприбор" ТП 7-10 L=0,244 км.</t>
  </si>
  <si>
    <t>ВЛ - 0,4 кВ  Ф-8  ПС №84 пос.Долинский ТП 8-18  L- 0,849 км.</t>
  </si>
  <si>
    <t>ВЛ - 0,4 кВ Ф-8  ПС №84 пос.Долинский  ТП 8-36  L- 0,261 км.</t>
  </si>
  <si>
    <t>ВЛ - 0,4 кВ Ф-8  ПС №84 пос.Долинский ТП 8-20  L- 0,327 км.</t>
  </si>
  <si>
    <t>ВЛ - 0,4 кВ Ф-8  ПС №84 пос.Долинский  ТП 8-35    L-1,288 км</t>
  </si>
  <si>
    <t>ВЛ-0,4кВ Ф-3 ПС Бачи-юрт т с. Центарой ТП 3-49  L- 0,105км</t>
  </si>
  <si>
    <t>ВЛ-0,4кВ Ф-3 ПС Бачи-юрт т с. Центарой ТП 3-19  L-1,733км</t>
  </si>
  <si>
    <t>ВЛ-0,4кВ Ф-3 ПС Бачи-юрт с.Центарой ТП 3-16  L- 0,12км</t>
  </si>
  <si>
    <t>ВЛ-0,4кВ Ф-3 ПС Бачи-юрт с.Центарой ТП 3-11  L-0,463км</t>
  </si>
  <si>
    <t>ВЛ-0,4кВ Ф-3 ПС Бачи-юрт с.Центарой ТП 3-27  L-0,77км</t>
  </si>
  <si>
    <t>ВЛ-0,4кВ Ф-3 ПС Бачи-юрт с.Центарой ТП 3-22  L-0,65км</t>
  </si>
  <si>
    <t>ВЛ - 0,4 кВ  Ф-3 ПС Итум-Кали с.Ведучи  ТП 3-7   L- 0,3 км</t>
  </si>
  <si>
    <t>ВЛ - 0,4 кВ  Ф-8 ПС 84 с.Радужное ТП 8-37   L- 0,3 км</t>
  </si>
  <si>
    <t>ВЛ - 0,4 кВ Ф-10 ПС Урус-Мартан с.Гехи-Чу ТП 10-65  L- 0,178км</t>
  </si>
  <si>
    <t>ВЛ - 0,4 кВ Ф-11 ПС Красноармейская с.Алхан-Юрт ТП 11-27  L- 0,122км</t>
  </si>
  <si>
    <t>ВЛ - 0,4 кВ Ф-19 ПС Горец с.Гойты ТП 19-71  L- 0,343км</t>
  </si>
  <si>
    <t>ВЛ - 0,4 кВ, Ф-9 ПС Шали, г.Шали ТП 9-51, L-0,476 км.</t>
  </si>
  <si>
    <t>ВЛ - 0,4 кВ,Ф-3 ПС Цемзавод с.Новые Атаги ТП 3-22 , L-0,243км.</t>
  </si>
  <si>
    <t>ВЛ - 0,4 кВ,Ф-3 ПС Цемзавод с.Новые Атаги ТП 3-31 , L- 0,208км.</t>
  </si>
  <si>
    <t>ВЛ - 0,4 кВ,Ф-18 ПС Горец г.Урус-Мартан ТП 18-45 , L- 0,177км.</t>
  </si>
  <si>
    <t>ВЛ-0,4кВ Ф-2 ПС Бачи-Юрт с. Бачи-Юрт ТП 2-19  L- 1,826 км</t>
  </si>
  <si>
    <t>ВЛ-0,4кВ Ф-2 ПС Курчалой с. Гелдаган ТП 2-80  L- 0,11 км</t>
  </si>
  <si>
    <t>ВЛ - 0,4 кВ  Ф-3 ПС Братская  с. Братское ТП 3-11   L- 1,5 км</t>
  </si>
  <si>
    <t>ВЛ-0,4 кВ Ф-9 ПС Катыр-Юрт, с. Валерик  L=0,798 км.</t>
  </si>
  <si>
    <t xml:space="preserve">Строительство ВЛ 0,4-10 кВ и ТП </t>
  </si>
  <si>
    <t>Ф-3 ПС "Итум-Кали", х. Уми-Чу, ТП 3-  КТП с ТМ -160 кВА - 1 компл.</t>
  </si>
  <si>
    <t>Ф-9  ТП-9-38 ПС Катыр-Юрт, с. Валерик,  КТП с ТМ - 100 кВА - 1 компл.</t>
  </si>
  <si>
    <t>Ф-24 ПС "Северная" ТП -230 г.Грозный    с трансформаторами ТМГ-630/10  -2шт.</t>
  </si>
  <si>
    <t xml:space="preserve">Ф-3  ПС "Октябрьская"  с.Чечен-Аул  ТП 3-49 КТП с ТМ-160 кВА    </t>
  </si>
  <si>
    <t>Ф-6 ПС "Червленная", ст.ЧервленнаяТП 6- КТП с ТМ-63 кВА</t>
  </si>
  <si>
    <t>Ф-8 ПС "Курчалой"  с Майртуп ТП 8-49 КТП с ТМ 160 кВа - 1 комплект</t>
  </si>
  <si>
    <t>КТПН с ТМ-250кВА Ф-8 ПС №84 пос.Долинский ТП 8-36</t>
  </si>
  <si>
    <t>КТПН с ТМ-400кВА Ф-8 ПС №84 пос.Долинский ТП 8-18</t>
  </si>
  <si>
    <t>КТПН с ТМ-400кВА Ф-8 ПС №84 пос.Долинский ТП 8-35</t>
  </si>
  <si>
    <t xml:space="preserve">ТМ-400кВА Ф-2 ПС Энгель-Юрт с.Кади-Юрт ТП 2-11  </t>
  </si>
  <si>
    <t>КТП с ТМ 100кВА Ф-9 ПС Шали г.Шали ТП 9-51</t>
  </si>
  <si>
    <t>КТП с ТМ-160 Ф-1 ПС  Урус-Мартан с.Гехи ТП 1-42</t>
  </si>
  <si>
    <t>КТП с ТМ-160 Ф-8 ПС №84 с. Радужное  ТП 8-37</t>
  </si>
  <si>
    <t>КТП с ТМ-160 Ф-18 ПС Горец г. Урус-Мартан  ТП 18-45</t>
  </si>
  <si>
    <t>КТП с ТМ-160кВА Ф-2 ПС Курчалой с. Гелдаган ТП 2-80</t>
  </si>
  <si>
    <t>КТП с ТМ-100кВА Ф-2 ПС Курчалой с. Гелдаган ТП 2-83</t>
  </si>
  <si>
    <t>КТП с ТМ 63 кВа ПС "Шатой" с. Борзой ТП 2-28</t>
  </si>
  <si>
    <t>ТМ-63 кВа Ф-1 ПС "Итум-Кали" с.Тазбичи ТП 1-12</t>
  </si>
  <si>
    <t>КТП с ТМ 250 кВа Ф-2 ПС "Шали" г.Шали ТП 2-12</t>
  </si>
  <si>
    <t>КТП с ТМ 250 кВа Ф-3 ПС "Шали" г.Шали ТП 3-45</t>
  </si>
  <si>
    <t>ТМ-250 кВа Ф-20 ПС "АТЭЦ" с.Мескер-Юрт ТП 20-20</t>
  </si>
  <si>
    <t>ТМ-250 кВа Ф-20 ПС "АТЭЦ" с.Мескер-Юрт ТП 20-26</t>
  </si>
  <si>
    <t>ТМГ-250 кВа Ф-2 ПС "Шали" г.Шали ТП 2-32</t>
  </si>
  <si>
    <t>ТМ-250 кВа Ф-5 ПС "Шали" с.Герменчук ТП 5-49</t>
  </si>
  <si>
    <t>ТМ-250 кВа Ф-5 ПС "Шали" с.Герменчук ТП 5-20</t>
  </si>
  <si>
    <t>ТМ-250 Ф-2 ПС "Шали" г.Шали ТП 2-27</t>
  </si>
  <si>
    <t>ТМ-160 Ф-2 ПС "Гвардейская" с.Бено-Юрт ТП 2-18</t>
  </si>
  <si>
    <t>ТМ-63 Ф-6 ПС "Знаменская" с.Знаменское ТП 6-13</t>
  </si>
  <si>
    <t>КТП с ТМ 100 кВа Ф-4 ПС "Калиновская" с.Новотерское ТП 4-6</t>
  </si>
  <si>
    <t>КТП с ТМ 100 кВа Ф-16 ПС "Гудермес" с.Новый Беной ТП 16-6</t>
  </si>
  <si>
    <t>ТМ-160 кВа Ф-6 ПС "Ойсунгур" с.Бильты ТП 6-31</t>
  </si>
  <si>
    <t>ТМ-250 кВа Ф-20 ПС "Горец" г.Урус-Мартан ТП 20-27</t>
  </si>
  <si>
    <t>ТМ-160 кВа Ф-2 ПС "Урус-Мартан" с.Танги-Чу ТП 2-20</t>
  </si>
  <si>
    <t>ТМ-100 Ф-1 ПС "Старогладовская" кошара ТП 1-16</t>
  </si>
  <si>
    <t>ТМ-100 кВа Ф-6 ПС "Степная" с.Бурунское ТП 6-3</t>
  </si>
  <si>
    <t>ТМ-25 кВа Ф-1 ПС "Степная" кошара ТП 1-8</t>
  </si>
  <si>
    <t>КТП с ТМ 100 кВа Ф-8 ПС "Курчалой с.Майртуп ТП 8-43</t>
  </si>
  <si>
    <t>КТП с ТМ 250 кВа Ф-2 ПС "Бачи-Юрт" с.Бачи-Юрт ТП 2-39</t>
  </si>
  <si>
    <t>ТМ-100 кВа Ф-6 ПС "Курчалой" с.Хиди-хутор ТП 6-33</t>
  </si>
  <si>
    <t>ТМ-100 кВа Ф-9 ПС "Курчалой" с.Цоци-Юрт ТП 9-39</t>
  </si>
  <si>
    <t>ТМ-400 кВа Ф-5 ПС "Курчалой" с.Курчалой ТП 5-47</t>
  </si>
  <si>
    <t>ТМ-400 кВа Ф-2 ПС "Курчалой" с.Гелдаган ТП 2-56</t>
  </si>
  <si>
    <t>КТП-160 кВа Ф-8 ПС "Толстой-Юрт" с.Толстой-Юрт ТП 8-20</t>
  </si>
  <si>
    <t>КТП-250 кВа Ф-8 ПС "№84" с.Радужное ТП 8-13</t>
  </si>
  <si>
    <t>КТП-250 кВа Ф-3 ПС "Октябрьская" с.Чечен-Аул ТП 3-46</t>
  </si>
  <si>
    <t>КТП с ТМ 400 кВа Ф-2 ПС "Октябрьская" с.Пригородное ТП 2-8</t>
  </si>
  <si>
    <t>КТП с ТМ 63 кВа Ф-3  ПС "Аэропорт" с.Алхан-Чурт ТП 3-49</t>
  </si>
  <si>
    <t>ТМ-160 кВа Ф-4 ПС "Предгорная" с.Старые Атаги ТП 4-4</t>
  </si>
  <si>
    <t>ТМГ11-160 кВа Ф-2 ПС "Предгорная" с.Старые Атаги ТП 2-7</t>
  </si>
  <si>
    <t>ТМ-250 кВа Ф-6 ПС "Бердыкель" с.Бердыкель ТП 6-2</t>
  </si>
  <si>
    <t>ТМГ11-250 кВа Ф-7 ПС "Электроприбор" с.Садовое ТП 7-12</t>
  </si>
  <si>
    <t>КТП с ТМ 160 кВа Ф-22 ПС "Гудермес" г.Гудермес ул.Карамзина-Зорге ТП 22-72</t>
  </si>
  <si>
    <t>КТП с ТМ 100 кВа Ф-2 ПС "Самашки" с.Закан-Юрт ТП 2-48</t>
  </si>
  <si>
    <t>ТМ-100 кВа Ф-4 ПС "Катар-Юрт" с.Катар-Юрт ТП 4-11</t>
  </si>
  <si>
    <t>ТМ-100 кВа Ф-3 ПС "Серноводская" с.Серноводск ТП 3-7</t>
  </si>
  <si>
    <t>ТМ-250 кВа Ф-2 ПС "Ачхой-Мартан с.Ачхой-Мартан ТП 2-18</t>
  </si>
  <si>
    <t>ТМ-250 кВа Ф-9 ПС "Катар-Юрт" с.Катар-Юрт" ТП 9-40</t>
  </si>
  <si>
    <t>ТМГ-63 кВА  Ф-14  ПС  Гудермес  г.Гудермес  ТП 14-85</t>
  </si>
  <si>
    <t>КТП-400 кВА  Ф-19  ПС  Гудермес-Город  с.Н.Шуани  ТП 19-77</t>
  </si>
  <si>
    <t>КТП с ТМ-250 кВА  Ф-4  ПС  Ойсунгур  с.Н.Нойбера  ТП 4-80</t>
  </si>
  <si>
    <t>ТМГ-63кВА  Ф-6   ПС  Ойсунгур  с.Кади-Юрт  ТП  6-70</t>
  </si>
  <si>
    <t>КТП с ТМ-160 кВА  Ф-5  ПС Курчалой  с. Курчалой  ТП 5-33</t>
  </si>
  <si>
    <t>КТП с ТМ-250 кВА  Ф-5  ПС Бачи-Юрт  с. Центорой  ТП 5-21</t>
  </si>
  <si>
    <t>ТМ-100 кВА  Ф-2  ПС Бачи-Юрт  с. Бачи-Юрт  ТП 2-32</t>
  </si>
  <si>
    <t>ТМ-160 кВА  Ф-2  ПС Курчалой  с. Гелдаган  ТП 2-18</t>
  </si>
  <si>
    <t>ТМ-160 кВА  Ф-9  ПС Курчалой  с. Цоци-Юрт  ТП 9-42</t>
  </si>
  <si>
    <t>ТМ-250 кВА  Ф-1  ПС Курчалой  с. Илсхан-Юрт  ТП 1-24</t>
  </si>
  <si>
    <t>ТМ-63 кВА  Ф-9  ПС Курчалой  с. Цоци-Юрт  ТП 9-61</t>
  </si>
  <si>
    <t>ТМГ11-250 кВА  Ф-5  ПС Курчалой  с. Курчалой  ТП 5-4</t>
  </si>
  <si>
    <t>ТМ-25 кВА  Ф-1  ПС Старогладовская  кошара  ТП 1-19</t>
  </si>
  <si>
    <t>ТМ-25 кВА Ф-1  ПС Старогладовская  кошара  ТП 1-5</t>
  </si>
  <si>
    <t>КТП с ТМ 100 кВа Ф-15 ПС "АТЭЦ" с. Мескер-Юрт ТП 15-</t>
  </si>
  <si>
    <t>КТП с ТМ 100 кВа Ф-2 ТП 2-27 ПС "Гвардейская" с.Бено-Юрт</t>
  </si>
  <si>
    <t>ТМГ-400 кВа Ф-2 ПС "Надтеречная" с.Надтеречное ТП 2-24</t>
  </si>
  <si>
    <t>ТМ-400 кВа Ф-6 ПС "Знаменская" с.Знаменское ТП 6-7</t>
  </si>
  <si>
    <t>КТП-100 кВа Ф-3 ПС "Шатой" с.Н.Дай  ТП 3-26</t>
  </si>
  <si>
    <t>ТМ-100 кВа Ф-2 ПС "Шатой" с.Вашендарой  ТП 2-4</t>
  </si>
  <si>
    <t>КТП-63 кВа Ф-2 ПС "Итум-Кали" с.Гухой ТП 2-6</t>
  </si>
  <si>
    <t>КТП-250 Ква Ф-3 ПС "Энгель-Юрт" с.Энгель-Юрт ТП 3-3</t>
  </si>
  <si>
    <t>КТП-100 кВа Ф-3 ПС "Энгель-Юрт" с.Энгель-Юрт ТП 3-12</t>
  </si>
  <si>
    <t>КТП с ТМ 160 кВа Ф-2 Пс "Энгель-Юрт" с.Н.Герзель ТП 2-13</t>
  </si>
  <si>
    <t>КТПК/ВВ-400 кВа с ТМГ-400 кВа Ф-2 ПС "Энгель-Юрт"  с.Энгель-Юрт ТП 2-12</t>
  </si>
  <si>
    <t>КТП-250 кВа с ТМГ-63 кВа Ф-16 ПС "АТЭЦ г.Аргун ул.Кадырова ТП 16-189</t>
  </si>
  <si>
    <t>КТП с ТМ 160 кВа Ф-5 ПС "ГРП" с.Алхан-Кала ТП 5-55</t>
  </si>
  <si>
    <t>ТМ-100 кВа Ф-14 ПС "Горячеисточненская" с.Толстой-Юрт кошара ТП 14-1</t>
  </si>
  <si>
    <t>ТМ-160 кВа Ф-3 ПС "Предгорная" с.Старые Атаги ТП 3-11</t>
  </si>
  <si>
    <t>ТМ-250 кВа Ф-8 ПС "№84" с.Побединское ТП 8-25</t>
  </si>
  <si>
    <t>Производственно-административное здание</t>
  </si>
  <si>
    <t>РПБ ЗЭС</t>
  </si>
  <si>
    <t>РПБ ВЭС</t>
  </si>
  <si>
    <t>РПБ СЭС</t>
  </si>
  <si>
    <t>База Шелковских РЭС</t>
  </si>
  <si>
    <t>База Наурских РЭС</t>
  </si>
  <si>
    <t>ПРП "Нурэнергоремонт" (ПРС)</t>
  </si>
  <si>
    <t>3.</t>
  </si>
  <si>
    <t>Приобретение основных средств</t>
  </si>
  <si>
    <t>4.</t>
  </si>
  <si>
    <t>Погашение задолженности</t>
  </si>
  <si>
    <t>Справочно:</t>
  </si>
  <si>
    <t>Оплата процентов за привлеченные кредитные ресурсы</t>
  </si>
  <si>
    <t>* - в ценах отчетного года</t>
  </si>
  <si>
    <t>** - план, согласно утвержденной инвестиционной программе</t>
  </si>
  <si>
    <t>* план в соответствии с утвержденной инвестиционной программой</t>
  </si>
  <si>
    <t>Приложение  № 7.2</t>
  </si>
  <si>
    <t>Отчет об исполнении основных этапов работ по реализации инвестиционной программы АО "Чеченэнерго" за 4 квартал 2015г.
(представляется ежеквартально)</t>
  </si>
  <si>
    <t>Генеральный иректор</t>
  </si>
  <si>
    <t>Плановый объем финансирования, млн. руб.*</t>
  </si>
  <si>
    <t>Фактически профинансировано, млн. руб.</t>
  </si>
  <si>
    <t>Отклонение фактической стоимости работ от плановой стоимости, млн. руб.</t>
  </si>
  <si>
    <t>Фактически освоено (закрыто актами выполненных работ), млн. руб.</t>
  </si>
  <si>
    <t>Технические характеристики созданных объектов</t>
  </si>
  <si>
    <t>Генерирующие объекты</t>
  </si>
  <si>
    <t xml:space="preserve">Подстанции </t>
  </si>
  <si>
    <t>Линии электропередачи</t>
  </si>
  <si>
    <t>Иные 
объекты</t>
  </si>
  <si>
    <t>Всего</t>
  </si>
  <si>
    <t>ПИР</t>
  </si>
  <si>
    <t>СМР</t>
  </si>
  <si>
    <t>оборудование и материалы</t>
  </si>
  <si>
    <t>прочие</t>
  </si>
  <si>
    <t>год ввода в эксплуатацию</t>
  </si>
  <si>
    <t>Нормативный 
срок службы, 
лет</t>
  </si>
  <si>
    <t>мощность, МВт</t>
  </si>
  <si>
    <t>тепловая энергия, 
Гкал/час</t>
  </si>
  <si>
    <t>Нормативный срок службы, лет</t>
  </si>
  <si>
    <t>Количество и марка силовых трансформаторов, шт</t>
  </si>
  <si>
    <t>Мощность, МВА</t>
  </si>
  <si>
    <t>год ввода в эксплуа-тацию</t>
  </si>
  <si>
    <t>Тип опор</t>
  </si>
  <si>
    <t>Марка кабеля</t>
  </si>
  <si>
    <t>протяженность, км</t>
  </si>
  <si>
    <t xml:space="preserve">ВСЕГО, </t>
  </si>
  <si>
    <t xml:space="preserve">Прочее </t>
  </si>
  <si>
    <t>Погашение задолженности.</t>
  </si>
  <si>
    <t>Объект 1</t>
  </si>
  <si>
    <t>Объект 2</t>
  </si>
  <si>
    <t>Приложение  № 9</t>
  </si>
  <si>
    <t>Отчет о вводах/выводах объектов филиала АО "Чеченэнерго"  за 4 квартал 2015 года.
(представляется ежеквартально)</t>
  </si>
  <si>
    <t>№ п/п</t>
  </si>
  <si>
    <t>Наименование проекта</t>
  </si>
  <si>
    <t>Ввод мощностей</t>
  </si>
  <si>
    <t>Вывод мощностей</t>
  </si>
  <si>
    <t>план*</t>
  </si>
  <si>
    <t>МВт, Гкал/час, км, МВА</t>
  </si>
  <si>
    <t xml:space="preserve">1 кв. </t>
  </si>
  <si>
    <t>2 кв.</t>
  </si>
  <si>
    <t>3 кв.</t>
  </si>
  <si>
    <t>4 кв.</t>
  </si>
  <si>
    <t>2015 г.</t>
  </si>
  <si>
    <t>МВА</t>
  </si>
  <si>
    <t>км</t>
  </si>
  <si>
    <t>Приложение  № 13</t>
  </si>
  <si>
    <t>Отчет о техническом состоянии объекта  за  2015г.
(представляется ежеквартально)</t>
  </si>
  <si>
    <t>Утверждаю</t>
  </si>
  <si>
    <t>руководитель организации</t>
  </si>
  <si>
    <t>_____________Ю.В. Зайцев</t>
  </si>
  <si>
    <t>«___»________ 2015года</t>
  </si>
  <si>
    <t>№ 
п/п</t>
  </si>
  <si>
    <t>Наименование направления/
проекта 
инвестиционной 
программы</t>
  </si>
  <si>
    <t>Технические характеристики</t>
  </si>
  <si>
    <t>Сроки 
реализации 
проекта</t>
  </si>
  <si>
    <t>Наличие исходно-разрешительной документации</t>
  </si>
  <si>
    <t>мощность, 
МВт, МВА</t>
  </si>
  <si>
    <t>выработка, млн.кВт/ч</t>
  </si>
  <si>
    <t>длина 
ВЛ,
км</t>
  </si>
  <si>
    <t>Год начала
строительства</t>
  </si>
  <si>
    <t>Год ввода в 
эксплуатацию</t>
  </si>
  <si>
    <t>Утвержденная  
проектно-сметная 
документация  (типовой проект)
(+;-)</t>
  </si>
  <si>
    <t>Заключение 
Главгос
экспертизы 
России (+;-)</t>
  </si>
  <si>
    <t>Оформленный 
в соответствии 
с законо
дательством 
землеотвод (+;-)</t>
  </si>
  <si>
    <t>Разрешение 
на строи
тельство (+;-)</t>
  </si>
  <si>
    <t>ОАО "Чеченэнерго"</t>
  </si>
  <si>
    <t>+</t>
  </si>
  <si>
    <t>Строительство ПС 110/10 кВ "Черноречье-110 " (строительство ПС 110/10 с 2-мя трансформаторами по 16,0 МВА )</t>
  </si>
  <si>
    <t>-</t>
  </si>
  <si>
    <t>ТПиР</t>
  </si>
  <si>
    <t>Строительство ВЛ 6 кВ Ф-17 ПС "Ойсунгур" с.Ойсунгур протяжен. 6,5 км.</t>
  </si>
  <si>
    <t>ВЛ-0,4 кВ ТП 3-    Ф-3 ПС "Итум-Кали", х. Уми-Чу,  L- 0,370 км.</t>
  </si>
  <si>
    <t>ВЛ - 0,4 кВ, Ф-3 ПС "Октябрьская"  с.Чечен-Аул ТП 3-   пр.1,0 км.</t>
  </si>
  <si>
    <t xml:space="preserve">Ф-3  ПС "Октябрьская"  с.Чечен-Аул  ТП 3- КТП с ТМ-160 кВА    </t>
  </si>
  <si>
    <t>КТП-100 кВа Ф-3 ПС "Шатой" с.Н.Дай            ТП 3-26</t>
  </si>
  <si>
    <t>ПС 110 /35/10 Шали ВЭБ-110 II*-40/2500УХЛ1*( вкл.стойки 1400 мм, ЗИП №1,ЗИП №2.)</t>
  </si>
  <si>
    <t>ПС 110 /35/10 Шали Ограничитель перенапряжения ОПН-10/12/10(110/77)</t>
  </si>
  <si>
    <t>ПС 110 35/10 Шали Разъединитель РВО 10/400- РДЗ-2(разные)</t>
  </si>
  <si>
    <t>ПС 110/35 Гудермес-Тяговая.  Выключатель ВБ-110</t>
  </si>
  <si>
    <t>ПС 35/10 Ассиновская  Трансформатор ТСН типа ТМГ-25/10</t>
  </si>
  <si>
    <t>ПС 35/10 Ачхой-Мартан Выкл.ВВН-СЭЩ-35-25/1600</t>
  </si>
  <si>
    <t>ПС 35/10 Шатой Трансформатор ТСН типа ТМГ-40/10</t>
  </si>
  <si>
    <t>Приложение  № 8</t>
  </si>
  <si>
    <t>Отчет об источниках финансирования инвестиционной программы филиала ОАО "МРСК Северного Кавказа" за  2015 год, млн. рублей 
(представляется ежеквартально)</t>
  </si>
  <si>
    <t>ОАО "МРСК Северного Кавказа"</t>
  </si>
  <si>
    <t>«___»________________ 2014 года</t>
  </si>
  <si>
    <t>млн. руб. с НДС</t>
  </si>
  <si>
    <t>Источник финансирования</t>
  </si>
  <si>
    <t>факт**</t>
  </si>
  <si>
    <t>Собственные средства</t>
  </si>
  <si>
    <t>Прибыль, направляемая на инвестиции:</t>
  </si>
  <si>
    <t>1.1.1.</t>
  </si>
  <si>
    <t>в т.ч. инвестиционная составляющая в тарифе</t>
  </si>
  <si>
    <t>1.1.2.</t>
  </si>
  <si>
    <t xml:space="preserve">в т.ч. прибыль со свободного сектора </t>
  </si>
  <si>
    <t>1.1.3.</t>
  </si>
  <si>
    <t>в т.ч. от технологического присоединения (для электросетевых компаний)</t>
  </si>
  <si>
    <t>1.1.3.1.</t>
  </si>
  <si>
    <t>в т.ч. от технологического присоединения генерации</t>
  </si>
  <si>
    <t>1.1.3.2.</t>
  </si>
  <si>
    <t>в т.ч. от технологического присоединения потребителей</t>
  </si>
  <si>
    <t>1.1.4.</t>
  </si>
  <si>
    <t>Прочая прибыль</t>
  </si>
  <si>
    <t>Амортизация</t>
  </si>
  <si>
    <t>1.2.1.</t>
  </si>
  <si>
    <t>Амортизация, учтенная в тарифе</t>
  </si>
  <si>
    <t>1.2.2.</t>
  </si>
  <si>
    <t>Прочая амортизация</t>
  </si>
  <si>
    <t>1.2.3.</t>
  </si>
  <si>
    <t>Недоиспользованная амортизация прошлых лет</t>
  </si>
  <si>
    <t>Возврат НДС</t>
  </si>
  <si>
    <t>Прочие собственные средства</t>
  </si>
  <si>
    <t xml:space="preserve">1.4.1. </t>
  </si>
  <si>
    <t>в т.ч. средства допэмиссии</t>
  </si>
  <si>
    <t>Остаток собственных средств на начало года</t>
  </si>
  <si>
    <t>Привлеченные средства, в т.ч.:</t>
  </si>
  <si>
    <t>Кредиты</t>
  </si>
  <si>
    <t>Облигационные займы</t>
  </si>
  <si>
    <t>Займы организаций</t>
  </si>
  <si>
    <t>2.4.</t>
  </si>
  <si>
    <t>Бюджетное финансирование</t>
  </si>
  <si>
    <t>2.5.</t>
  </si>
  <si>
    <t>Средства внешних инвесторов</t>
  </si>
  <si>
    <t>2.6.</t>
  </si>
  <si>
    <t>Использование лизинга</t>
  </si>
  <si>
    <t>2.7.</t>
  </si>
  <si>
    <t>Прочие привлеченные средства</t>
  </si>
  <si>
    <t>ВСЕГО источников финансирования</t>
  </si>
  <si>
    <t>для ОГК/ТГК, в том числе</t>
  </si>
  <si>
    <t>ДПМ</t>
  </si>
  <si>
    <t>вне ДПМ</t>
  </si>
  <si>
    <t>** накопленным итогом за год</t>
  </si>
  <si>
    <t>Приложение  № 12</t>
  </si>
  <si>
    <t>от «24» марта 2010 г. №114</t>
  </si>
  <si>
    <t>Форма представления показателей финансовой отчетности 
(представляется ежеквартально)</t>
  </si>
  <si>
    <t>Финансовые показатели за отчетный период [ 12 месяцев 2015 года]</t>
  </si>
  <si>
    <t xml:space="preserve">                           АО "Чеченэнерго"</t>
  </si>
  <si>
    <t xml:space="preserve">Генеральный директор </t>
  </si>
  <si>
    <t xml:space="preserve"> </t>
  </si>
  <si>
    <t xml:space="preserve">ПАО "МРСК Северного Кавказа" </t>
  </si>
  <si>
    <t>____________________ Ю.В. Зайцев</t>
  </si>
  <si>
    <t>«___»________ 20__ года</t>
  </si>
  <si>
    <t>Наименование показателя</t>
  </si>
  <si>
    <t xml:space="preserve">Метод учета </t>
  </si>
  <si>
    <t xml:space="preserve">На конец 2015 года </t>
  </si>
  <si>
    <t xml:space="preserve">На конец 2014 года </t>
  </si>
  <si>
    <t>Выручка</t>
  </si>
  <si>
    <t>Чистая прибыль</t>
  </si>
  <si>
    <t xml:space="preserve">Направления распределения чистой прибыли: </t>
  </si>
  <si>
    <t>дивиденды</t>
  </si>
  <si>
    <t xml:space="preserve">другое (расшифровать) </t>
  </si>
  <si>
    <t>EBITDA</t>
  </si>
  <si>
    <t>4 кв. 2014</t>
  </si>
  <si>
    <t>9 мес 2015</t>
  </si>
  <si>
    <t>прив год</t>
  </si>
  <si>
    <t xml:space="preserve">Дебиторская задолженность, в т.ч.: </t>
  </si>
  <si>
    <t>Прибыль до нал</t>
  </si>
  <si>
    <t xml:space="preserve">    покупатели и заказчики</t>
  </si>
  <si>
    <t>% к упл</t>
  </si>
  <si>
    <t xml:space="preserve">    авансы выданные</t>
  </si>
  <si>
    <t>амортизац</t>
  </si>
  <si>
    <t>Собственный капитал</t>
  </si>
  <si>
    <t xml:space="preserve">* Заемный капитал (долгосрочные обязательства), в т.ч.: </t>
  </si>
  <si>
    <t>кредиты</t>
  </si>
  <si>
    <t>облигационные займы</t>
  </si>
  <si>
    <t>займы организаций</t>
  </si>
  <si>
    <t xml:space="preserve">прочее </t>
  </si>
  <si>
    <t>Краткосрочные обязательства, в т.ч.:</t>
  </si>
  <si>
    <t xml:space="preserve">кредиты и займы* </t>
  </si>
  <si>
    <t xml:space="preserve">кредиторская задолженность, в т.ч.: </t>
  </si>
  <si>
    <t xml:space="preserve"> по строительству</t>
  </si>
  <si>
    <t>по ремонтам</t>
  </si>
  <si>
    <t>по поставкам топлива</t>
  </si>
  <si>
    <t>Сумма процентов, выплаченых по кредитам и займам</t>
  </si>
  <si>
    <t>Оценка обеспеченности инвестиционных программ</t>
  </si>
  <si>
    <t>Всего потребность в финансировании инвестиционной программы</t>
  </si>
  <si>
    <t>Профинансировано на отчетную дату</t>
  </si>
  <si>
    <t xml:space="preserve">Обеспеченность источниками финансирования </t>
  </si>
  <si>
    <t>Дефицит финансирования</t>
  </si>
  <si>
    <t xml:space="preserve">Оценка кредитного потенциала </t>
  </si>
  <si>
    <t xml:space="preserve">Собственная оценка кредитного потенциала: </t>
  </si>
  <si>
    <t xml:space="preserve">    на 2014 г. </t>
  </si>
  <si>
    <t xml:space="preserve">    на 2015 г.</t>
  </si>
  <si>
    <t>Пояснения по расчету кредитного потенциала</t>
  </si>
  <si>
    <t>Показатель EBITDA за 9 месяцев 2015 года (приведенное значение) имеет отрицательное значение, кредитный потенциал крайне низок</t>
  </si>
  <si>
    <t>И.о заместителя Генерального директора по экономике и финансам</t>
  </si>
  <si>
    <t>* по кредитам и займам необходимо указать сумму открытых кредитных линий и сумму реально выбранных средств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</si>
</sst>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р_._-;\-* #,##0.00_р_._-;_-* &quot;-&quot;??_р_._-;_-@_-"/>
    <numFmt numFmtId="164" formatCode="0.0"/>
    <numFmt numFmtId="165" formatCode="0.0%"/>
    <numFmt numFmtId="166" formatCode="######0.0#####"/>
    <numFmt numFmtId="167" formatCode="#,##0.000"/>
    <numFmt numFmtId="168" formatCode="0.000"/>
    <numFmt numFmtId="169" formatCode="#,##0.0000"/>
    <numFmt numFmtId="170" formatCode="_-* #,##0;\(#,##0\);_-* &quot;-&quot;??;_-@"/>
    <numFmt numFmtId="171" formatCode="_-* #,##0_р_._-;\-* #,##0_р_._-;_-* &quot;-&quot;??_р_._-;_-@_-"/>
  </numFmts>
  <fonts count="5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5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Helv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theme="1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i/>
      <sz val="9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3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4"/>
      <color theme="3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name val="Calibri"/>
      <family val="2"/>
      <charset val="204"/>
    </font>
    <font>
      <sz val="12"/>
      <color indexed="8"/>
      <name val="Calibri"/>
      <family val="2"/>
      <charset val="204"/>
    </font>
    <font>
      <sz val="12"/>
      <name val="Times New Roman"/>
      <charset val="204"/>
    </font>
    <font>
      <u/>
      <sz val="12"/>
      <name val="Times New Roman"/>
      <family val="1"/>
      <charset val="204"/>
    </font>
    <font>
      <sz val="13.5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8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9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8" fillId="0" borderId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20" borderId="0" applyNumberFormat="0" applyBorder="0" applyAlignment="0" applyProtection="0"/>
    <xf numFmtId="0" fontId="19" fillId="8" borderId="22" applyNumberFormat="0" applyAlignment="0" applyProtection="0"/>
    <xf numFmtId="0" fontId="20" fillId="21" borderId="23" applyNumberFormat="0" applyAlignment="0" applyProtection="0"/>
    <xf numFmtId="0" fontId="21" fillId="21" borderId="22" applyNumberFormat="0" applyAlignment="0" applyProtection="0"/>
    <xf numFmtId="0" fontId="22" fillId="0" borderId="24" applyNumberFormat="0" applyFill="0" applyAlignment="0" applyProtection="0"/>
    <xf numFmtId="0" fontId="23" fillId="0" borderId="25" applyNumberFormat="0" applyFill="0" applyAlignment="0" applyProtection="0"/>
    <xf numFmtId="0" fontId="24" fillId="0" borderId="26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27" applyNumberFormat="0" applyFill="0" applyAlignment="0" applyProtection="0"/>
    <xf numFmtId="0" fontId="26" fillId="22" borderId="28" applyNumberFormat="0" applyAlignment="0" applyProtection="0"/>
    <xf numFmtId="0" fontId="27" fillId="0" borderId="0" applyNumberFormat="0" applyFill="0" applyBorder="0" applyAlignment="0" applyProtection="0"/>
    <xf numFmtId="0" fontId="28" fillId="23" borderId="0" applyNumberFormat="0" applyBorder="0" applyAlignment="0" applyProtection="0"/>
    <xf numFmtId="0" fontId="1" fillId="0" borderId="0"/>
    <xf numFmtId="0" fontId="1" fillId="0" borderId="0"/>
    <xf numFmtId="0" fontId="10" fillId="0" borderId="0"/>
    <xf numFmtId="0" fontId="2" fillId="0" borderId="0"/>
    <xf numFmtId="0" fontId="2" fillId="0" borderId="0"/>
    <xf numFmtId="0" fontId="1" fillId="0" borderId="0"/>
    <xf numFmtId="0" fontId="29" fillId="0" borderId="0"/>
    <xf numFmtId="0" fontId="29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30" fillId="4" borderId="0" applyNumberFormat="0" applyBorder="0" applyAlignment="0" applyProtection="0"/>
    <xf numFmtId="0" fontId="31" fillId="0" borderId="0" applyNumberFormat="0" applyFill="0" applyBorder="0" applyAlignment="0" applyProtection="0"/>
    <xf numFmtId="0" fontId="16" fillId="24" borderId="29" applyNumberFormat="0" applyFont="0" applyAlignment="0" applyProtection="0"/>
    <xf numFmtId="0" fontId="16" fillId="24" borderId="2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2" fillId="0" borderId="30" applyNumberFormat="0" applyFill="0" applyAlignment="0" applyProtection="0"/>
    <xf numFmtId="0" fontId="15" fillId="0" borderId="0"/>
    <xf numFmtId="0" fontId="15" fillId="0" borderId="0"/>
    <xf numFmtId="0" fontId="33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4" fillId="5" borderId="0" applyNumberFormat="0" applyBorder="0" applyAlignment="0" applyProtection="0"/>
    <xf numFmtId="0" fontId="18" fillId="0" borderId="0"/>
    <xf numFmtId="0" fontId="2" fillId="0" borderId="0"/>
    <xf numFmtId="0" fontId="18" fillId="0" borderId="0"/>
    <xf numFmtId="0" fontId="2" fillId="0" borderId="0"/>
    <xf numFmtId="0" fontId="48" fillId="0" borderId="0"/>
    <xf numFmtId="43" fontId="1" fillId="0" borderId="0" applyFont="0" applyFill="0" applyBorder="0" applyAlignment="0" applyProtection="0"/>
  </cellStyleXfs>
  <cellXfs count="349">
    <xf numFmtId="0" fontId="0" fillId="0" borderId="0" xfId="0"/>
    <xf numFmtId="0" fontId="3" fillId="0" borderId="0" xfId="1" applyFont="1" applyFill="1"/>
    <xf numFmtId="0" fontId="2" fillId="0" borderId="0" xfId="1" applyFont="1" applyFill="1" applyAlignment="1">
      <alignment horizontal="right"/>
    </xf>
    <xf numFmtId="0" fontId="2" fillId="0" borderId="0" xfId="2"/>
    <xf numFmtId="0" fontId="2" fillId="0" borderId="0" xfId="3" applyFont="1" applyAlignment="1">
      <alignment horizontal="right"/>
    </xf>
    <xf numFmtId="0" fontId="5" fillId="0" borderId="0" xfId="3" applyFont="1" applyAlignment="1">
      <alignment horizontal="right" vertical="center"/>
    </xf>
    <xf numFmtId="2" fontId="5" fillId="0" borderId="0" xfId="3" applyNumberFormat="1" applyFont="1" applyAlignment="1">
      <alignment horizontal="right"/>
    </xf>
    <xf numFmtId="0" fontId="5" fillId="0" borderId="0" xfId="3" applyFont="1" applyAlignment="1">
      <alignment horizontal="right"/>
    </xf>
    <xf numFmtId="0" fontId="3" fillId="0" borderId="0" xfId="1" applyFont="1" applyFill="1" applyAlignment="1">
      <alignment horizontal="right"/>
    </xf>
    <xf numFmtId="0" fontId="4" fillId="0" borderId="1" xfId="1" applyFont="1" applyFill="1" applyBorder="1" applyAlignment="1">
      <alignment horizontal="justify"/>
    </xf>
    <xf numFmtId="0" fontId="3" fillId="0" borderId="2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justify"/>
    </xf>
    <xf numFmtId="0" fontId="3" fillId="0" borderId="3" xfId="1" applyFont="1" applyFill="1" applyBorder="1" applyAlignment="1">
      <alignment horizontal="justify"/>
    </xf>
    <xf numFmtId="0" fontId="4" fillId="0" borderId="1" xfId="1" applyFont="1" applyFill="1" applyBorder="1" applyAlignment="1">
      <alignment vertical="top" wrapText="1"/>
    </xf>
    <xf numFmtId="0" fontId="4" fillId="0" borderId="4" xfId="1" applyFont="1" applyFill="1" applyBorder="1" applyAlignment="1">
      <alignment vertical="top" wrapText="1"/>
    </xf>
    <xf numFmtId="0" fontId="4" fillId="0" borderId="3" xfId="1" applyFont="1" applyFill="1" applyBorder="1" applyAlignment="1">
      <alignment vertical="top" wrapText="1"/>
    </xf>
    <xf numFmtId="0" fontId="3" fillId="0" borderId="1" xfId="1" applyFont="1" applyFill="1" applyBorder="1" applyAlignment="1">
      <alignment horizontal="justify" vertical="top" wrapText="1"/>
    </xf>
    <xf numFmtId="0" fontId="3" fillId="0" borderId="1" xfId="4" applyFont="1" applyFill="1" applyBorder="1" applyAlignment="1">
      <alignment horizontal="justify" vertical="top" wrapText="1"/>
    </xf>
    <xf numFmtId="0" fontId="3" fillId="0" borderId="3" xfId="1" applyFont="1" applyFill="1" applyBorder="1" applyAlignment="1">
      <alignment vertical="top" wrapText="1"/>
    </xf>
    <xf numFmtId="0" fontId="3" fillId="0" borderId="1" xfId="1" applyFont="1" applyFill="1" applyBorder="1" applyAlignment="1">
      <alignment vertical="top" wrapText="1"/>
    </xf>
    <xf numFmtId="0" fontId="3" fillId="0" borderId="1" xfId="1" quotePrefix="1" applyFont="1" applyFill="1" applyBorder="1" applyAlignment="1">
      <alignment vertical="top" wrapText="1"/>
    </xf>
    <xf numFmtId="0" fontId="3" fillId="0" borderId="5" xfId="1" applyFont="1" applyFill="1" applyBorder="1" applyAlignment="1">
      <alignment horizontal="justify" vertical="top" wrapText="1"/>
    </xf>
    <xf numFmtId="0" fontId="3" fillId="0" borderId="3" xfId="1" applyFont="1" applyFill="1" applyBorder="1" applyAlignment="1">
      <alignment horizontal="justify" vertical="top" wrapText="1"/>
    </xf>
    <xf numFmtId="0" fontId="3" fillId="0" borderId="6" xfId="1" applyFont="1" applyFill="1" applyBorder="1" applyAlignment="1">
      <alignment vertical="top" wrapText="1"/>
    </xf>
    <xf numFmtId="0" fontId="3" fillId="0" borderId="4" xfId="1" quotePrefix="1" applyFont="1" applyFill="1" applyBorder="1" applyAlignment="1">
      <alignment vertical="top" wrapText="1"/>
    </xf>
    <xf numFmtId="0" fontId="3" fillId="0" borderId="4" xfId="1" applyFont="1" applyFill="1" applyBorder="1" applyAlignment="1">
      <alignment vertical="top" wrapText="1"/>
    </xf>
    <xf numFmtId="0" fontId="4" fillId="0" borderId="4" xfId="1" applyFont="1" applyFill="1" applyBorder="1" applyAlignment="1">
      <alignment horizontal="justify" vertical="top" wrapText="1"/>
    </xf>
    <xf numFmtId="164" fontId="3" fillId="0" borderId="1" xfId="1" applyNumberFormat="1" applyFont="1" applyFill="1" applyBorder="1" applyAlignment="1">
      <alignment horizontal="left" vertical="top" wrapText="1"/>
    </xf>
    <xf numFmtId="0" fontId="4" fillId="0" borderId="1" xfId="1" applyFont="1" applyFill="1" applyBorder="1" applyAlignment="1">
      <alignment horizontal="justify" vertical="top" wrapText="1"/>
    </xf>
    <xf numFmtId="164" fontId="3" fillId="0" borderId="1" xfId="1" applyNumberFormat="1" applyFont="1" applyFill="1" applyBorder="1" applyAlignment="1">
      <alignment horizontal="justify" vertical="top" wrapText="1"/>
    </xf>
    <xf numFmtId="9" fontId="3" fillId="0" borderId="1" xfId="1" applyNumberFormat="1" applyFont="1" applyFill="1" applyBorder="1" applyAlignment="1">
      <alignment horizontal="justify" vertical="top" wrapText="1"/>
    </xf>
    <xf numFmtId="165" fontId="3" fillId="0" borderId="1" xfId="1" applyNumberFormat="1" applyFont="1" applyFill="1" applyBorder="1" applyAlignment="1">
      <alignment horizontal="justify" vertical="top" wrapText="1"/>
    </xf>
    <xf numFmtId="0" fontId="3" fillId="0" borderId="1" xfId="1" applyFont="1" applyFill="1" applyBorder="1" applyAlignment="1">
      <alignment horizontal="left" vertical="top" wrapText="1"/>
    </xf>
    <xf numFmtId="0" fontId="3" fillId="0" borderId="7" xfId="1" quotePrefix="1" applyFont="1" applyFill="1" applyBorder="1" applyAlignment="1">
      <alignment horizontal="justify" vertical="top" wrapText="1"/>
    </xf>
    <xf numFmtId="9" fontId="3" fillId="0" borderId="7" xfId="1" quotePrefix="1" applyNumberFormat="1" applyFont="1" applyFill="1" applyBorder="1" applyAlignment="1">
      <alignment horizontal="justify" vertical="top" wrapText="1"/>
    </xf>
    <xf numFmtId="9" fontId="3" fillId="0" borderId="8" xfId="1" applyNumberFormat="1" applyFont="1" applyFill="1" applyBorder="1" applyAlignment="1">
      <alignment horizontal="justify" vertical="top" wrapText="1"/>
    </xf>
    <xf numFmtId="3" fontId="3" fillId="0" borderId="8" xfId="1" applyNumberFormat="1" applyFont="1" applyFill="1" applyBorder="1" applyAlignment="1">
      <alignment horizontal="justify" vertical="top" wrapText="1"/>
    </xf>
    <xf numFmtId="3" fontId="3" fillId="0" borderId="5" xfId="1" applyNumberFormat="1" applyFont="1" applyFill="1" applyBorder="1" applyAlignment="1">
      <alignment horizontal="justify" vertical="top" wrapText="1"/>
    </xf>
    <xf numFmtId="0" fontId="3" fillId="0" borderId="3" xfId="1" applyFont="1" applyFill="1" applyBorder="1" applyAlignment="1">
      <alignment horizontal="left" vertical="top" wrapText="1"/>
    </xf>
    <xf numFmtId="0" fontId="3" fillId="0" borderId="6" xfId="3" applyFont="1" applyFill="1" applyBorder="1" applyAlignment="1">
      <alignment horizontal="left" vertical="top" wrapText="1"/>
    </xf>
    <xf numFmtId="0" fontId="3" fillId="0" borderId="6" xfId="1" applyFont="1" applyFill="1" applyBorder="1" applyAlignment="1">
      <alignment horizontal="left" vertical="top" wrapText="1"/>
    </xf>
    <xf numFmtId="0" fontId="3" fillId="0" borderId="7" xfId="1" applyFont="1" applyFill="1" applyBorder="1" applyAlignment="1">
      <alignment vertical="top" wrapText="1"/>
    </xf>
    <xf numFmtId="0" fontId="3" fillId="0" borderId="7" xfId="1" applyFont="1" applyFill="1" applyBorder="1" applyAlignment="1">
      <alignment horizontal="left" vertical="top" wrapText="1"/>
    </xf>
    <xf numFmtId="0" fontId="4" fillId="0" borderId="3" xfId="1" applyFont="1" applyFill="1" applyBorder="1" applyAlignment="1">
      <alignment horizontal="left" vertical="center" wrapText="1"/>
    </xf>
    <xf numFmtId="0" fontId="3" fillId="0" borderId="3" xfId="1" applyFont="1" applyFill="1" applyBorder="1" applyAlignment="1">
      <alignment horizontal="left" vertical="center" wrapText="1"/>
    </xf>
    <xf numFmtId="0" fontId="3" fillId="0" borderId="8" xfId="1" applyFont="1" applyFill="1" applyBorder="1" applyAlignment="1">
      <alignment horizontal="justify" vertical="top" wrapText="1"/>
    </xf>
    <xf numFmtId="14" fontId="3" fillId="0" borderId="7" xfId="1" applyNumberFormat="1" applyFont="1" applyFill="1" applyBorder="1" applyAlignment="1">
      <alignment horizontal="justify" vertical="top" wrapText="1"/>
    </xf>
    <xf numFmtId="0" fontId="3" fillId="0" borderId="7" xfId="1" applyFont="1" applyFill="1" applyBorder="1" applyAlignment="1">
      <alignment horizontal="justify" vertical="top" wrapText="1"/>
    </xf>
    <xf numFmtId="0" fontId="4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/>
    <xf numFmtId="0" fontId="2" fillId="0" borderId="0" xfId="2" applyFont="1" applyFill="1"/>
    <xf numFmtId="0" fontId="2" fillId="0" borderId="0" xfId="2" applyFont="1" applyAlignment="1">
      <alignment horizontal="right"/>
    </xf>
    <xf numFmtId="0" fontId="6" fillId="0" borderId="0" xfId="2" applyFont="1" applyFill="1" applyAlignment="1">
      <alignment horizontal="center" vertical="top" wrapText="1"/>
    </xf>
    <xf numFmtId="2" fontId="7" fillId="0" borderId="0" xfId="2" applyNumberFormat="1" applyFont="1" applyAlignment="1">
      <alignment vertical="center"/>
    </xf>
    <xf numFmtId="0" fontId="2" fillId="0" borderId="0" xfId="2" applyFont="1" applyFill="1" applyBorder="1" applyAlignment="1">
      <alignment horizontal="right" vertical="center"/>
    </xf>
    <xf numFmtId="2" fontId="7" fillId="0" borderId="0" xfId="2" applyNumberFormat="1" applyFont="1" applyAlignment="1">
      <alignment vertical="center" wrapText="1"/>
    </xf>
    <xf numFmtId="2" fontId="8" fillId="0" borderId="0" xfId="2" applyNumberFormat="1" applyFont="1" applyAlignment="1">
      <alignment horizontal="right" vertical="top" wrapText="1"/>
    </xf>
    <xf numFmtId="0" fontId="2" fillId="0" borderId="0" xfId="2" applyFont="1" applyFill="1" applyAlignment="1">
      <alignment horizontal="left" vertical="center"/>
    </xf>
    <xf numFmtId="2" fontId="8" fillId="0" borderId="0" xfId="2" applyNumberFormat="1" applyFont="1" applyAlignment="1">
      <alignment horizontal="center" vertical="top" wrapText="1"/>
    </xf>
    <xf numFmtId="0" fontId="7" fillId="0" borderId="0" xfId="2" applyFont="1" applyAlignment="1">
      <alignment vertical="center"/>
    </xf>
    <xf numFmtId="0" fontId="2" fillId="0" borderId="0" xfId="2" applyFill="1"/>
    <xf numFmtId="0" fontId="0" fillId="0" borderId="0" xfId="3" applyFont="1" applyFill="1"/>
    <xf numFmtId="0" fontId="4" fillId="0" borderId="14" xfId="2" applyNumberFormat="1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0" fontId="6" fillId="0" borderId="1" xfId="3" applyNumberFormat="1" applyFont="1" applyFill="1" applyBorder="1" applyAlignment="1">
      <alignment horizontal="center" vertical="top" wrapText="1"/>
    </xf>
    <xf numFmtId="0" fontId="6" fillId="0" borderId="16" xfId="3" applyNumberFormat="1" applyFont="1" applyBorder="1" applyAlignment="1">
      <alignment horizontal="center" vertical="top" wrapText="1"/>
    </xf>
    <xf numFmtId="0" fontId="6" fillId="0" borderId="17" xfId="3" applyFont="1" applyBorder="1" applyAlignment="1">
      <alignment horizontal="left" vertical="top" wrapText="1"/>
    </xf>
    <xf numFmtId="14" fontId="10" fillId="0" borderId="18" xfId="5" applyNumberFormat="1" applyBorder="1" applyAlignment="1">
      <alignment horizontal="center" vertical="center"/>
    </xf>
    <xf numFmtId="9" fontId="2" fillId="0" borderId="18" xfId="2" applyNumberFormat="1" applyFont="1" applyFill="1" applyBorder="1" applyAlignment="1">
      <alignment horizontal="center" vertical="top" wrapText="1"/>
    </xf>
    <xf numFmtId="0" fontId="2" fillId="0" borderId="18" xfId="2" applyFont="1" applyFill="1" applyBorder="1"/>
    <xf numFmtId="0" fontId="6" fillId="0" borderId="12" xfId="3" applyNumberFormat="1" applyFont="1" applyBorder="1" applyAlignment="1">
      <alignment horizontal="center" vertical="top" wrapText="1"/>
    </xf>
    <xf numFmtId="0" fontId="2" fillId="0" borderId="19" xfId="3" applyFont="1" applyBorder="1" applyAlignment="1">
      <alignment horizontal="left" vertical="top" wrapText="1"/>
    </xf>
    <xf numFmtId="14" fontId="3" fillId="0" borderId="2" xfId="5" applyNumberFormat="1" applyFont="1" applyBorder="1" applyAlignment="1">
      <alignment horizontal="center" vertical="center"/>
    </xf>
    <xf numFmtId="9" fontId="3" fillId="0" borderId="2" xfId="2" applyNumberFormat="1" applyFont="1" applyFill="1" applyBorder="1" applyAlignment="1">
      <alignment horizontal="center" vertical="center" wrapText="1"/>
    </xf>
    <xf numFmtId="9" fontId="2" fillId="0" borderId="2" xfId="2" applyNumberFormat="1" applyFont="1" applyFill="1" applyBorder="1" applyAlignment="1">
      <alignment horizontal="center" vertical="top" wrapText="1"/>
    </xf>
    <xf numFmtId="0" fontId="2" fillId="0" borderId="2" xfId="2" applyFont="1" applyFill="1" applyBorder="1"/>
    <xf numFmtId="9" fontId="2" fillId="0" borderId="2" xfId="2" applyNumberFormat="1" applyFont="1" applyFill="1" applyBorder="1" applyAlignment="1">
      <alignment horizontal="center" vertical="center" wrapText="1"/>
    </xf>
    <xf numFmtId="9" fontId="2" fillId="0" borderId="2" xfId="2" applyNumberFormat="1" applyFont="1" applyFill="1" applyBorder="1" applyAlignment="1">
      <alignment horizontal="center" wrapText="1"/>
    </xf>
    <xf numFmtId="0" fontId="6" fillId="0" borderId="19" xfId="3" applyFont="1" applyBorder="1" applyAlignment="1">
      <alignment horizontal="left" vertical="top" wrapText="1"/>
    </xf>
    <xf numFmtId="0" fontId="3" fillId="0" borderId="2" xfId="2" applyNumberFormat="1" applyFont="1" applyFill="1" applyBorder="1" applyAlignment="1">
      <alignment horizontal="center" vertical="center" wrapText="1"/>
    </xf>
    <xf numFmtId="14" fontId="3" fillId="2" borderId="2" xfId="2" applyNumberFormat="1" applyFont="1" applyFill="1" applyBorder="1" applyAlignment="1">
      <alignment horizontal="center" vertical="center" wrapText="1"/>
    </xf>
    <xf numFmtId="9" fontId="3" fillId="2" borderId="2" xfId="2" applyNumberFormat="1" applyFont="1" applyFill="1" applyBorder="1" applyAlignment="1">
      <alignment horizontal="center" vertical="center" wrapText="1"/>
    </xf>
    <xf numFmtId="14" fontId="3" fillId="0" borderId="2" xfId="5" applyNumberFormat="1" applyFont="1" applyFill="1" applyBorder="1" applyAlignment="1">
      <alignment horizontal="center" vertical="center"/>
    </xf>
    <xf numFmtId="14" fontId="11" fillId="0" borderId="2" xfId="5" applyNumberFormat="1" applyFont="1" applyFill="1" applyBorder="1" applyAlignment="1">
      <alignment horizontal="center" vertical="center"/>
    </xf>
    <xf numFmtId="9" fontId="11" fillId="0" borderId="2" xfId="2" applyNumberFormat="1" applyFont="1" applyFill="1" applyBorder="1" applyAlignment="1">
      <alignment horizontal="center" vertical="center" wrapText="1"/>
    </xf>
    <xf numFmtId="14" fontId="11" fillId="0" borderId="2" xfId="5" applyNumberFormat="1" applyFont="1" applyBorder="1" applyAlignment="1">
      <alignment horizontal="center" vertical="center"/>
    </xf>
    <xf numFmtId="14" fontId="3" fillId="0" borderId="2" xfId="5" applyNumberFormat="1" applyFont="1" applyBorder="1" applyAlignment="1">
      <alignment horizontal="center" vertical="center" wrapText="1"/>
    </xf>
    <xf numFmtId="9" fontId="12" fillId="0" borderId="2" xfId="2" applyNumberFormat="1" applyFont="1" applyFill="1" applyBorder="1" applyAlignment="1">
      <alignment horizontal="center" vertical="center" wrapText="1"/>
    </xf>
    <xf numFmtId="0" fontId="6" fillId="0" borderId="20" xfId="3" applyNumberFormat="1" applyFont="1" applyBorder="1" applyAlignment="1">
      <alignment horizontal="center" vertical="top" wrapText="1"/>
    </xf>
    <xf numFmtId="0" fontId="6" fillId="0" borderId="2" xfId="3" applyNumberFormat="1" applyFont="1" applyBorder="1" applyAlignment="1">
      <alignment horizontal="center" vertical="top" wrapText="1"/>
    </xf>
    <xf numFmtId="0" fontId="2" fillId="0" borderId="0" xfId="2" applyFont="1" applyFill="1" applyBorder="1" applyAlignment="1">
      <alignment horizontal="left" wrapText="1"/>
    </xf>
    <xf numFmtId="0" fontId="2" fillId="0" borderId="0" xfId="2" applyFont="1" applyBorder="1" applyAlignment="1"/>
    <xf numFmtId="0" fontId="2" fillId="0" borderId="0" xfId="2" applyFont="1" applyFill="1" applyBorder="1"/>
    <xf numFmtId="0" fontId="13" fillId="0" borderId="0" xfId="2" applyFont="1" applyFill="1" applyBorder="1" applyAlignment="1">
      <alignment horizontal="center"/>
    </xf>
    <xf numFmtId="0" fontId="2" fillId="0" borderId="0" xfId="2" applyNumberFormat="1" applyFont="1" applyFill="1" applyBorder="1" applyAlignment="1">
      <alignment horizontal="left" vertical="top"/>
    </xf>
    <xf numFmtId="166" fontId="6" fillId="0" borderId="0" xfId="2" applyNumberFormat="1" applyFont="1" applyFill="1" applyBorder="1" applyAlignment="1">
      <alignment horizontal="right" vertical="top" wrapText="1"/>
    </xf>
    <xf numFmtId="0" fontId="2" fillId="0" borderId="18" xfId="2" applyNumberFormat="1" applyFont="1" applyFill="1" applyBorder="1" applyAlignment="1">
      <alignment horizontal="center" vertical="top" wrapText="1"/>
    </xf>
    <xf numFmtId="14" fontId="3" fillId="0" borderId="2" xfId="2" applyNumberFormat="1" applyFont="1" applyFill="1" applyBorder="1" applyAlignment="1">
      <alignment horizontal="center" vertical="center" wrapText="1"/>
    </xf>
    <xf numFmtId="0" fontId="2" fillId="0" borderId="19" xfId="3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top" wrapText="1"/>
    </xf>
    <xf numFmtId="0" fontId="2" fillId="0" borderId="21" xfId="3" applyFont="1" applyBorder="1" applyAlignment="1">
      <alignment horizontal="left" vertical="center" wrapText="1"/>
    </xf>
    <xf numFmtId="0" fontId="2" fillId="0" borderId="2" xfId="3" applyFont="1" applyBorder="1" applyAlignment="1">
      <alignment horizontal="left" vertical="center" wrapText="1"/>
    </xf>
    <xf numFmtId="0" fontId="0" fillId="0" borderId="18" xfId="0" applyNumberFormat="1" applyFont="1" applyFill="1" applyBorder="1" applyAlignment="1">
      <alignment horizontal="center" vertical="top" wrapText="1"/>
    </xf>
    <xf numFmtId="0" fontId="3" fillId="0" borderId="2" xfId="0" applyNumberFormat="1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center" wrapText="1"/>
    </xf>
    <xf numFmtId="0" fontId="6" fillId="0" borderId="17" xfId="3" applyFont="1" applyBorder="1" applyAlignment="1">
      <alignment horizontal="left" vertical="center" wrapText="1"/>
    </xf>
    <xf numFmtId="0" fontId="6" fillId="0" borderId="19" xfId="3" applyFont="1" applyBorder="1" applyAlignment="1">
      <alignment horizontal="left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14" fontId="3" fillId="0" borderId="31" xfId="0" applyNumberFormat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wrapText="1"/>
    </xf>
    <xf numFmtId="0" fontId="4" fillId="0" borderId="0" xfId="1" applyFont="1" applyFill="1" applyAlignment="1">
      <alignment horizontal="center"/>
    </xf>
    <xf numFmtId="0" fontId="3" fillId="0" borderId="3" xfId="1" applyFont="1" applyFill="1" applyBorder="1" applyAlignment="1">
      <alignment horizontal="left" vertical="top" wrapText="1"/>
    </xf>
    <xf numFmtId="0" fontId="3" fillId="0" borderId="6" xfId="1" applyFont="1" applyFill="1" applyBorder="1" applyAlignment="1">
      <alignment horizontal="left" vertical="top" wrapText="1"/>
    </xf>
    <xf numFmtId="0" fontId="3" fillId="0" borderId="4" xfId="1" applyFont="1" applyFill="1" applyBorder="1" applyAlignment="1">
      <alignment horizontal="left" vertical="top" wrapText="1"/>
    </xf>
    <xf numFmtId="0" fontId="3" fillId="0" borderId="0" xfId="1" applyFont="1" applyFill="1" applyAlignment="1">
      <alignment horizontal="left" wrapText="1"/>
    </xf>
    <xf numFmtId="0" fontId="6" fillId="0" borderId="1" xfId="3" applyFont="1" applyFill="1" applyBorder="1" applyAlignment="1">
      <alignment horizontal="center" vertical="center" wrapText="1"/>
    </xf>
    <xf numFmtId="0" fontId="4" fillId="0" borderId="11" xfId="2" applyFont="1" applyFill="1" applyBorder="1" applyAlignment="1">
      <alignment horizontal="center" vertical="center" wrapText="1"/>
    </xf>
    <xf numFmtId="0" fontId="4" fillId="0" borderId="13" xfId="2" applyFont="1" applyFill="1" applyBorder="1" applyAlignment="1">
      <alignment horizontal="center" vertical="center" wrapText="1"/>
    </xf>
    <xf numFmtId="0" fontId="4" fillId="0" borderId="15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2" fillId="0" borderId="0" xfId="2" applyFill="1" applyBorder="1" applyAlignment="1">
      <alignment horizontal="left" wrapText="1"/>
    </xf>
    <xf numFmtId="0" fontId="2" fillId="0" borderId="0" xfId="2" applyFont="1" applyFill="1" applyBorder="1" applyAlignment="1">
      <alignment horizontal="left" wrapText="1"/>
    </xf>
    <xf numFmtId="0" fontId="2" fillId="0" borderId="0" xfId="2" applyFont="1" applyFill="1" applyBorder="1" applyAlignment="1"/>
    <xf numFmtId="0" fontId="4" fillId="0" borderId="10" xfId="2" applyFont="1" applyFill="1" applyBorder="1" applyAlignment="1">
      <alignment horizontal="center" vertical="center" wrapText="1"/>
    </xf>
    <xf numFmtId="0" fontId="2" fillId="0" borderId="0" xfId="2" applyNumberFormat="1" applyFont="1" applyFill="1" applyBorder="1" applyAlignment="1">
      <alignment horizontal="left" vertical="top" wrapText="1"/>
    </xf>
    <xf numFmtId="0" fontId="9" fillId="0" borderId="9" xfId="2" applyFont="1" applyBorder="1" applyAlignment="1">
      <alignment horizontal="center" vertical="center" wrapText="1"/>
    </xf>
    <xf numFmtId="0" fontId="9" fillId="0" borderId="12" xfId="2" applyFont="1" applyBorder="1" applyAlignment="1">
      <alignment horizontal="center" vertical="center" wrapText="1"/>
    </xf>
    <xf numFmtId="0" fontId="6" fillId="0" borderId="1" xfId="3" applyNumberFormat="1" applyFont="1" applyFill="1" applyBorder="1" applyAlignment="1">
      <alignment horizontal="center" vertical="center" wrapText="1"/>
    </xf>
    <xf numFmtId="0" fontId="6" fillId="0" borderId="0" xfId="2" applyFont="1" applyFill="1" applyAlignment="1">
      <alignment horizontal="center" vertical="top" wrapText="1"/>
    </xf>
    <xf numFmtId="0" fontId="2" fillId="0" borderId="0" xfId="2" applyNumberFormat="1" applyFont="1" applyFill="1"/>
    <xf numFmtId="0" fontId="2" fillId="0" borderId="0" xfId="2" applyFont="1" applyFill="1" applyAlignment="1">
      <alignment horizontal="center"/>
    </xf>
    <xf numFmtId="0" fontId="2" fillId="0" borderId="0" xfId="3" applyFont="1" applyFill="1" applyAlignment="1">
      <alignment horizontal="right"/>
    </xf>
    <xf numFmtId="0" fontId="2" fillId="0" borderId="0" xfId="2" applyFont="1" applyFill="1" applyAlignment="1">
      <alignment horizontal="right"/>
    </xf>
    <xf numFmtId="0" fontId="6" fillId="0" borderId="0" xfId="2" applyFont="1" applyFill="1" applyAlignment="1">
      <alignment horizontal="center" wrapText="1"/>
    </xf>
    <xf numFmtId="0" fontId="6" fillId="0" borderId="0" xfId="2" applyFont="1" applyFill="1" applyAlignment="1">
      <alignment horizontal="center"/>
    </xf>
    <xf numFmtId="0" fontId="6" fillId="0" borderId="0" xfId="2" applyNumberFormat="1" applyFont="1" applyFill="1" applyAlignment="1">
      <alignment horizontal="center" wrapText="1"/>
    </xf>
    <xf numFmtId="0" fontId="6" fillId="0" borderId="0" xfId="2" applyFont="1" applyFill="1" applyAlignment="1">
      <alignment horizontal="center"/>
    </xf>
    <xf numFmtId="0" fontId="6" fillId="0" borderId="0" xfId="2" applyFont="1" applyFill="1" applyAlignment="1">
      <alignment horizontal="right"/>
    </xf>
    <xf numFmtId="0" fontId="6" fillId="0" borderId="0" xfId="2" applyFont="1" applyFill="1"/>
    <xf numFmtId="167" fontId="2" fillId="0" borderId="0" xfId="2" applyNumberFormat="1" applyFont="1" applyFill="1"/>
    <xf numFmtId="0" fontId="6" fillId="0" borderId="32" xfId="2" applyNumberFormat="1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 wrapText="1"/>
    </xf>
    <xf numFmtId="0" fontId="6" fillId="0" borderId="33" xfId="2" applyNumberFormat="1" applyFont="1" applyFill="1" applyBorder="1" applyAlignment="1">
      <alignment horizontal="center" vertical="center" wrapText="1"/>
    </xf>
    <xf numFmtId="0" fontId="2" fillId="0" borderId="2" xfId="2" applyFont="1" applyFill="1" applyBorder="1"/>
    <xf numFmtId="0" fontId="6" fillId="0" borderId="34" xfId="2" applyNumberFormat="1" applyFont="1" applyFill="1" applyBorder="1" applyAlignment="1">
      <alignment horizontal="center" vertical="center" wrapText="1"/>
    </xf>
    <xf numFmtId="0" fontId="6" fillId="0" borderId="14" xfId="2" applyFont="1" applyFill="1" applyBorder="1" applyAlignment="1">
      <alignment horizontal="center" vertical="center" wrapText="1"/>
    </xf>
    <xf numFmtId="0" fontId="6" fillId="0" borderId="14" xfId="2" applyFont="1" applyFill="1" applyBorder="1" applyAlignment="1">
      <alignment horizontal="center" vertical="center" wrapText="1"/>
    </xf>
    <xf numFmtId="0" fontId="2" fillId="0" borderId="14" xfId="2" applyFont="1" applyFill="1" applyBorder="1"/>
    <xf numFmtId="0" fontId="6" fillId="0" borderId="2" xfId="2" applyNumberFormat="1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 wrapText="1"/>
    </xf>
    <xf numFmtId="4" fontId="6" fillId="0" borderId="2" xfId="2" applyNumberFormat="1" applyFont="1" applyFill="1" applyBorder="1" applyAlignment="1">
      <alignment horizontal="center" vertical="center" wrapText="1"/>
    </xf>
    <xf numFmtId="9" fontId="6" fillId="0" borderId="2" xfId="83" applyFont="1" applyFill="1" applyBorder="1" applyAlignment="1">
      <alignment horizontal="center" vertical="center" wrapText="1"/>
    </xf>
    <xf numFmtId="167" fontId="6" fillId="0" borderId="2" xfId="2" applyNumberFormat="1" applyFont="1" applyFill="1" applyBorder="1" applyAlignment="1">
      <alignment horizontal="center" vertical="center" wrapText="1"/>
    </xf>
    <xf numFmtId="0" fontId="2" fillId="0" borderId="2" xfId="2" applyNumberFormat="1" applyFont="1" applyFill="1" applyBorder="1" applyAlignment="1">
      <alignment vertical="center" wrapText="1"/>
    </xf>
    <xf numFmtId="0" fontId="2" fillId="0" borderId="2" xfId="2" applyFont="1" applyFill="1" applyBorder="1" applyAlignment="1">
      <alignment vertical="center" wrapText="1"/>
    </xf>
    <xf numFmtId="4" fontId="2" fillId="0" borderId="2" xfId="2" applyNumberFormat="1" applyFont="1" applyFill="1" applyBorder="1" applyAlignment="1">
      <alignment horizontal="center" vertical="center" wrapText="1"/>
    </xf>
    <xf numFmtId="0" fontId="2" fillId="0" borderId="0" xfId="2" applyFont="1" applyFill="1" applyAlignment="1">
      <alignment vertical="center" wrapText="1"/>
    </xf>
    <xf numFmtId="0" fontId="2" fillId="0" borderId="2" xfId="2" applyNumberFormat="1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left" vertical="center" wrapText="1"/>
    </xf>
    <xf numFmtId="167" fontId="2" fillId="0" borderId="2" xfId="2" applyNumberFormat="1" applyFont="1" applyFill="1" applyBorder="1" applyAlignment="1">
      <alignment horizontal="center" vertical="center" wrapText="1"/>
    </xf>
    <xf numFmtId="4" fontId="2" fillId="0" borderId="2" xfId="3" applyNumberFormat="1" applyFont="1" applyFill="1" applyBorder="1" applyAlignment="1">
      <alignment horizontal="center" vertical="center" wrapText="1"/>
    </xf>
    <xf numFmtId="167" fontId="2" fillId="0" borderId="2" xfId="2" applyNumberFormat="1" applyFont="1" applyFill="1" applyBorder="1" applyAlignment="1">
      <alignment horizontal="left" vertical="center" wrapText="1"/>
    </xf>
    <xf numFmtId="0" fontId="2" fillId="0" borderId="2" xfId="2" applyFont="1" applyFill="1" applyBorder="1" applyAlignment="1">
      <alignment horizontal="center" vertical="center" wrapText="1"/>
    </xf>
    <xf numFmtId="168" fontId="2" fillId="0" borderId="2" xfId="2" applyNumberFormat="1" applyFont="1" applyFill="1" applyBorder="1" applyAlignment="1">
      <alignment horizontal="left" vertical="center" wrapText="1"/>
    </xf>
    <xf numFmtId="168" fontId="2" fillId="0" borderId="2" xfId="93" applyNumberFormat="1" applyFont="1" applyFill="1" applyBorder="1" applyAlignment="1">
      <alignment horizontal="left" vertical="center" wrapText="1"/>
    </xf>
    <xf numFmtId="168" fontId="2" fillId="0" borderId="2" xfId="93" applyNumberFormat="1" applyFont="1" applyFill="1" applyBorder="1" applyAlignment="1">
      <alignment horizontal="center" vertical="center" wrapText="1"/>
    </xf>
    <xf numFmtId="0" fontId="35" fillId="0" borderId="2" xfId="2" applyNumberFormat="1" applyFont="1" applyFill="1" applyBorder="1" applyAlignment="1">
      <alignment horizontal="center" vertical="center" wrapText="1"/>
    </xf>
    <xf numFmtId="0" fontId="36" fillId="0" borderId="2" xfId="2" applyFont="1" applyFill="1" applyBorder="1" applyAlignment="1">
      <alignment horizontal="center" vertical="center" wrapText="1"/>
    </xf>
    <xf numFmtId="0" fontId="2" fillId="0" borderId="0" xfId="2" applyNumberFormat="1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left" vertical="center" wrapText="1"/>
    </xf>
    <xf numFmtId="0" fontId="6" fillId="0" borderId="0" xfId="2" applyNumberFormat="1" applyFont="1" applyFill="1" applyBorder="1" applyAlignment="1">
      <alignment horizontal="center" vertical="center" wrapText="1"/>
    </xf>
    <xf numFmtId="0" fontId="2" fillId="0" borderId="0" xfId="2" applyNumberFormat="1" applyFont="1" applyFill="1" applyAlignment="1">
      <alignment vertical="center" wrapText="1"/>
    </xf>
    <xf numFmtId="0" fontId="2" fillId="0" borderId="0" xfId="2" applyFont="1" applyFill="1" applyAlignment="1">
      <alignment horizontal="center" vertical="center" wrapText="1"/>
    </xf>
    <xf numFmtId="0" fontId="2" fillId="0" borderId="0" xfId="2" applyFont="1" applyFill="1" applyBorder="1" applyAlignment="1">
      <alignment vertical="center" wrapText="1"/>
    </xf>
    <xf numFmtId="167" fontId="2" fillId="0" borderId="0" xfId="2" applyNumberFormat="1" applyFont="1" applyFill="1" applyBorder="1" applyAlignment="1">
      <alignment horizontal="left" vertical="center" wrapText="1"/>
    </xf>
    <xf numFmtId="0" fontId="6" fillId="0" borderId="0" xfId="2" applyFont="1" applyFill="1" applyAlignment="1">
      <alignment horizontal="center" wrapText="1"/>
    </xf>
    <xf numFmtId="0" fontId="2" fillId="0" borderId="0" xfId="2" applyFont="1" applyFill="1" applyAlignment="1">
      <alignment horizontal="center" wrapText="1"/>
    </xf>
    <xf numFmtId="0" fontId="5" fillId="0" borderId="0" xfId="2" applyFont="1" applyFill="1" applyAlignment="1">
      <alignment horizontal="center" wrapText="1"/>
    </xf>
    <xf numFmtId="0" fontId="5" fillId="0" borderId="0" xfId="2" applyFont="1" applyFill="1" applyAlignment="1">
      <alignment horizontal="right"/>
    </xf>
    <xf numFmtId="0" fontId="2" fillId="0" borderId="0" xfId="2" applyFill="1" applyAlignment="1">
      <alignment horizontal="right"/>
    </xf>
    <xf numFmtId="0" fontId="5" fillId="0" borderId="0" xfId="2" applyFont="1" applyFill="1"/>
    <xf numFmtId="0" fontId="6" fillId="0" borderId="2" xfId="2" applyNumberFormat="1" applyFont="1" applyFill="1" applyBorder="1" applyAlignment="1">
      <alignment horizontal="center" vertical="center" wrapText="1"/>
    </xf>
    <xf numFmtId="0" fontId="6" fillId="0" borderId="21" xfId="2" applyFont="1" applyFill="1" applyBorder="1" applyAlignment="1">
      <alignment horizontal="center" vertical="center" wrapText="1"/>
    </xf>
    <xf numFmtId="0" fontId="6" fillId="0" borderId="35" xfId="2" applyFont="1" applyFill="1" applyBorder="1" applyAlignment="1">
      <alignment horizontal="center" vertical="center" wrapText="1"/>
    </xf>
    <xf numFmtId="0" fontId="6" fillId="0" borderId="36" xfId="2" applyFont="1" applyFill="1" applyBorder="1" applyAlignment="1">
      <alignment horizontal="center" vertical="center" wrapText="1"/>
    </xf>
    <xf numFmtId="0" fontId="37" fillId="0" borderId="19" xfId="2" applyFont="1" applyFill="1" applyBorder="1" applyAlignment="1">
      <alignment horizontal="center" vertical="center" wrapText="1"/>
    </xf>
    <xf numFmtId="0" fontId="37" fillId="0" borderId="37" xfId="2" applyFont="1" applyFill="1" applyBorder="1" applyAlignment="1">
      <alignment horizontal="center" vertical="center" wrapText="1"/>
    </xf>
    <xf numFmtId="0" fontId="37" fillId="0" borderId="38" xfId="2" applyFont="1" applyFill="1" applyBorder="1" applyAlignment="1">
      <alignment horizontal="center" vertical="center" wrapText="1"/>
    </xf>
    <xf numFmtId="0" fontId="6" fillId="0" borderId="17" xfId="2" applyFont="1" applyFill="1" applyBorder="1" applyAlignment="1">
      <alignment horizontal="center" vertical="center" wrapText="1"/>
    </xf>
    <xf numFmtId="0" fontId="6" fillId="0" borderId="39" xfId="2" applyFont="1" applyFill="1" applyBorder="1" applyAlignment="1">
      <alignment horizontal="center" vertical="center" wrapText="1"/>
    </xf>
    <xf numFmtId="0" fontId="6" fillId="0" borderId="40" xfId="2" applyFont="1" applyFill="1" applyBorder="1" applyAlignment="1">
      <alignment horizontal="center" vertical="center" wrapText="1"/>
    </xf>
    <xf numFmtId="0" fontId="6" fillId="0" borderId="19" xfId="2" applyFont="1" applyFill="1" applyBorder="1" applyAlignment="1">
      <alignment horizontal="center" vertical="center" wrapText="1"/>
    </xf>
    <xf numFmtId="0" fontId="6" fillId="0" borderId="37" xfId="2" applyFont="1" applyFill="1" applyBorder="1" applyAlignment="1">
      <alignment horizontal="center" vertical="center" wrapText="1"/>
    </xf>
    <xf numFmtId="0" fontId="6" fillId="0" borderId="38" xfId="2" applyFont="1" applyFill="1" applyBorder="1" applyAlignment="1">
      <alignment horizontal="center" vertical="center" wrapText="1"/>
    </xf>
    <xf numFmtId="0" fontId="38" fillId="0" borderId="2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distributed" wrapText="1"/>
    </xf>
    <xf numFmtId="0" fontId="39" fillId="0" borderId="2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distributed"/>
    </xf>
    <xf numFmtId="0" fontId="39" fillId="0" borderId="2" xfId="2" applyFont="1" applyFill="1" applyBorder="1" applyAlignment="1">
      <alignment vertical="center" wrapText="1"/>
    </xf>
    <xf numFmtId="0" fontId="6" fillId="0" borderId="2" xfId="2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left" vertical="center" wrapText="1"/>
    </xf>
    <xf numFmtId="0" fontId="2" fillId="0" borderId="2" xfId="2" applyNumberFormat="1" applyFill="1" applyBorder="1"/>
    <xf numFmtId="0" fontId="2" fillId="0" borderId="2" xfId="2" applyFill="1" applyBorder="1"/>
    <xf numFmtId="4" fontId="2" fillId="0" borderId="2" xfId="2" applyNumberFormat="1" applyFill="1" applyBorder="1" applyAlignment="1">
      <alignment horizontal="center"/>
    </xf>
    <xf numFmtId="0" fontId="2" fillId="0" borderId="2" xfId="2" applyFill="1" applyBorder="1" applyAlignment="1">
      <alignment horizontal="center"/>
    </xf>
    <xf numFmtId="1" fontId="2" fillId="0" borderId="2" xfId="2" applyNumberFormat="1" applyFont="1" applyFill="1" applyBorder="1" applyAlignment="1">
      <alignment horizontal="center" vertical="center" wrapText="1"/>
    </xf>
    <xf numFmtId="1" fontId="6" fillId="0" borderId="2" xfId="2" applyNumberFormat="1" applyFont="1" applyFill="1" applyBorder="1" applyAlignment="1">
      <alignment horizontal="center" vertical="center" wrapText="1"/>
    </xf>
    <xf numFmtId="168" fontId="2" fillId="0" borderId="2" xfId="2" applyNumberFormat="1" applyFont="1" applyFill="1" applyBorder="1" applyAlignment="1">
      <alignment horizontal="center" vertical="center" wrapText="1"/>
    </xf>
    <xf numFmtId="169" fontId="6" fillId="0" borderId="2" xfId="2" applyNumberFormat="1" applyFont="1" applyFill="1" applyBorder="1" applyAlignment="1">
      <alignment horizontal="center" vertical="center" wrapText="1"/>
    </xf>
    <xf numFmtId="0" fontId="36" fillId="0" borderId="2" xfId="2" applyNumberFormat="1" applyFont="1" applyFill="1" applyBorder="1" applyAlignment="1">
      <alignment horizontal="center" vertical="center" wrapText="1"/>
    </xf>
    <xf numFmtId="0" fontId="2" fillId="0" borderId="0" xfId="2" applyNumberFormat="1" applyFill="1"/>
    <xf numFmtId="0" fontId="5" fillId="0" borderId="0" xfId="3" applyFont="1" applyFill="1" applyAlignment="1">
      <alignment horizontal="right" vertical="center"/>
    </xf>
    <xf numFmtId="0" fontId="40" fillId="0" borderId="0" xfId="2" applyFont="1" applyFill="1" applyAlignment="1">
      <alignment horizontal="center" wrapText="1"/>
    </xf>
    <xf numFmtId="0" fontId="40" fillId="0" borderId="0" xfId="2" applyFont="1" applyFill="1" applyAlignment="1">
      <alignment horizontal="center"/>
    </xf>
    <xf numFmtId="2" fontId="5" fillId="0" borderId="0" xfId="3" applyNumberFormat="1" applyFont="1" applyFill="1" applyAlignment="1">
      <alignment horizontal="right"/>
    </xf>
    <xf numFmtId="0" fontId="41" fillId="0" borderId="0" xfId="2" applyNumberFormat="1" applyFont="1" applyFill="1"/>
    <xf numFmtId="0" fontId="41" fillId="0" borderId="0" xfId="2" applyFont="1" applyFill="1"/>
    <xf numFmtId="0" fontId="42" fillId="0" borderId="0" xfId="2" applyFont="1" applyFill="1"/>
    <xf numFmtId="0" fontId="43" fillId="0" borderId="0" xfId="3" applyFont="1" applyFill="1" applyAlignment="1">
      <alignment horizontal="center"/>
    </xf>
    <xf numFmtId="0" fontId="5" fillId="0" borderId="0" xfId="3" applyFont="1" applyFill="1" applyAlignment="1">
      <alignment horizontal="right"/>
    </xf>
    <xf numFmtId="0" fontId="6" fillId="0" borderId="14" xfId="2" applyNumberFormat="1" applyFont="1" applyFill="1" applyBorder="1" applyAlignment="1">
      <alignment horizontal="center" vertical="center" wrapText="1"/>
    </xf>
    <xf numFmtId="0" fontId="6" fillId="0" borderId="2" xfId="3" applyFont="1" applyFill="1" applyBorder="1" applyAlignment="1">
      <alignment horizontal="center" vertical="top" wrapText="1"/>
    </xf>
    <xf numFmtId="0" fontId="6" fillId="0" borderId="41" xfId="2" applyNumberFormat="1" applyFont="1" applyFill="1" applyBorder="1" applyAlignment="1">
      <alignment horizontal="center" vertical="center" wrapText="1"/>
    </xf>
    <xf numFmtId="0" fontId="6" fillId="0" borderId="41" xfId="2" applyFont="1" applyFill="1" applyBorder="1" applyAlignment="1">
      <alignment horizontal="center" vertical="center" wrapText="1"/>
    </xf>
    <xf numFmtId="0" fontId="6" fillId="0" borderId="41" xfId="2" applyFont="1" applyFill="1" applyBorder="1" applyAlignment="1">
      <alignment horizontal="center" vertical="center" wrapText="1"/>
    </xf>
    <xf numFmtId="0" fontId="6" fillId="0" borderId="42" xfId="2" applyFont="1" applyFill="1" applyBorder="1" applyAlignment="1">
      <alignment horizontal="center" vertical="center" wrapText="1"/>
    </xf>
    <xf numFmtId="0" fontId="6" fillId="0" borderId="19" xfId="3" applyFont="1" applyFill="1" applyBorder="1" applyAlignment="1">
      <alignment horizontal="center" vertical="top" wrapText="1"/>
    </xf>
    <xf numFmtId="0" fontId="6" fillId="0" borderId="37" xfId="3" applyFont="1" applyFill="1" applyBorder="1" applyAlignment="1">
      <alignment horizontal="center" vertical="top" wrapText="1"/>
    </xf>
    <xf numFmtId="0" fontId="6" fillId="0" borderId="38" xfId="3" applyFont="1" applyFill="1" applyBorder="1" applyAlignment="1">
      <alignment horizontal="center" vertical="top" wrapText="1"/>
    </xf>
    <xf numFmtId="0" fontId="6" fillId="0" borderId="2" xfId="3" applyFont="1" applyFill="1" applyBorder="1" applyAlignment="1">
      <alignment horizontal="center" vertical="center" wrapText="1"/>
    </xf>
    <xf numFmtId="0" fontId="6" fillId="0" borderId="18" xfId="2" applyNumberFormat="1" applyFont="1" applyFill="1" applyBorder="1" applyAlignment="1">
      <alignment horizontal="center" vertical="center" wrapText="1"/>
    </xf>
    <xf numFmtId="0" fontId="6" fillId="0" borderId="18" xfId="2" applyFont="1" applyFill="1" applyBorder="1" applyAlignment="1">
      <alignment horizontal="center" vertical="center" wrapText="1"/>
    </xf>
    <xf numFmtId="0" fontId="6" fillId="0" borderId="18" xfId="2" applyFont="1" applyFill="1" applyBorder="1" applyAlignment="1">
      <alignment horizontal="center" vertical="center" wrapText="1"/>
    </xf>
    <xf numFmtId="0" fontId="6" fillId="0" borderId="2" xfId="3" applyFont="1" applyFill="1" applyBorder="1" applyAlignment="1">
      <alignment horizontal="center" vertical="center" wrapText="1"/>
    </xf>
    <xf numFmtId="0" fontId="6" fillId="0" borderId="2" xfId="2" applyNumberFormat="1" applyFont="1" applyFill="1" applyBorder="1" applyAlignment="1">
      <alignment horizontal="center"/>
    </xf>
    <xf numFmtId="0" fontId="6" fillId="0" borderId="2" xfId="2" applyFont="1" applyFill="1" applyBorder="1" applyAlignment="1">
      <alignment horizontal="center"/>
    </xf>
    <xf numFmtId="0" fontId="6" fillId="0" borderId="2" xfId="3" applyFont="1" applyFill="1" applyBorder="1" applyAlignment="1">
      <alignment horizontal="center"/>
    </xf>
    <xf numFmtId="4" fontId="6" fillId="0" borderId="2" xfId="2" applyNumberFormat="1" applyFont="1" applyFill="1" applyBorder="1" applyAlignment="1">
      <alignment horizontal="center" vertical="center"/>
    </xf>
    <xf numFmtId="4" fontId="2" fillId="0" borderId="2" xfId="2" applyNumberFormat="1" applyFont="1" applyFill="1" applyBorder="1" applyAlignment="1">
      <alignment horizontal="center" vertical="center"/>
    </xf>
    <xf numFmtId="4" fontId="2" fillId="0" borderId="2" xfId="2" applyNumberFormat="1" applyFont="1" applyFill="1" applyBorder="1" applyAlignment="1">
      <alignment horizontal="left" vertical="center" wrapText="1"/>
    </xf>
    <xf numFmtId="0" fontId="36" fillId="0" borderId="2" xfId="2" applyFont="1" applyFill="1" applyBorder="1" applyAlignment="1">
      <alignment horizontal="left" vertical="center" wrapText="1"/>
    </xf>
    <xf numFmtId="2" fontId="6" fillId="0" borderId="2" xfId="2" applyNumberFormat="1" applyFont="1" applyFill="1" applyBorder="1" applyAlignment="1">
      <alignment horizontal="center" vertical="center" wrapText="1"/>
    </xf>
    <xf numFmtId="2" fontId="6" fillId="0" borderId="2" xfId="2" applyNumberFormat="1" applyFont="1" applyFill="1" applyBorder="1" applyAlignment="1">
      <alignment horizontal="center" vertical="center"/>
    </xf>
    <xf numFmtId="2" fontId="2" fillId="0" borderId="2" xfId="2" applyNumberFormat="1" applyFont="1" applyFill="1" applyBorder="1" applyAlignment="1">
      <alignment horizontal="center" vertical="center"/>
    </xf>
    <xf numFmtId="0" fontId="6" fillId="0" borderId="34" xfId="2" applyNumberFormat="1" applyFont="1" applyFill="1" applyBorder="1" applyAlignment="1">
      <alignment horizontal="center" vertical="center" wrapText="1"/>
    </xf>
    <xf numFmtId="0" fontId="38" fillId="0" borderId="0" xfId="94" applyFont="1" applyFill="1"/>
    <xf numFmtId="0" fontId="38" fillId="0" borderId="0" xfId="94" applyFont="1" applyFill="1" applyAlignment="1">
      <alignment vertical="center"/>
    </xf>
    <xf numFmtId="0" fontId="2" fillId="0" borderId="0" xfId="94" applyFont="1" applyFill="1" applyAlignment="1">
      <alignment horizontal="right"/>
    </xf>
    <xf numFmtId="0" fontId="44" fillId="0" borderId="0" xfId="94" applyFont="1" applyFill="1" applyAlignment="1">
      <alignment horizontal="center" wrapText="1"/>
    </xf>
    <xf numFmtId="0" fontId="44" fillId="0" borderId="0" xfId="94" applyFont="1" applyFill="1" applyAlignment="1">
      <alignment horizontal="center"/>
    </xf>
    <xf numFmtId="2" fontId="2" fillId="0" borderId="0" xfId="94" applyNumberFormat="1" applyFont="1" applyFill="1" applyBorder="1" applyAlignment="1">
      <alignment horizontal="right" vertical="top" wrapText="1"/>
    </xf>
    <xf numFmtId="0" fontId="37" fillId="0" borderId="2" xfId="94" applyFont="1" applyFill="1" applyBorder="1" applyAlignment="1">
      <alignment horizontal="center" vertical="center" wrapText="1"/>
    </xf>
    <xf numFmtId="0" fontId="37" fillId="0" borderId="2" xfId="94" applyFont="1" applyFill="1" applyBorder="1" applyAlignment="1">
      <alignment horizontal="center" vertical="center"/>
    </xf>
    <xf numFmtId="0" fontId="37" fillId="0" borderId="2" xfId="94" applyFont="1" applyFill="1" applyBorder="1" applyAlignment="1">
      <alignment horizontal="center" vertical="center"/>
    </xf>
    <xf numFmtId="0" fontId="37" fillId="0" borderId="2" xfId="94" applyFont="1" applyFill="1" applyBorder="1" applyAlignment="1">
      <alignment horizontal="center" vertical="center" wrapText="1"/>
    </xf>
    <xf numFmtId="2" fontId="37" fillId="0" borderId="2" xfId="94" applyNumberFormat="1" applyFont="1" applyFill="1" applyBorder="1" applyAlignment="1">
      <alignment horizontal="center" vertical="center" wrapText="1"/>
    </xf>
    <xf numFmtId="0" fontId="45" fillId="0" borderId="2" xfId="94" applyFont="1" applyFill="1" applyBorder="1" applyAlignment="1">
      <alignment horizontal="center" vertical="center" wrapText="1"/>
    </xf>
    <xf numFmtId="0" fontId="46" fillId="0" borderId="2" xfId="95" applyFont="1" applyFill="1" applyBorder="1" applyAlignment="1">
      <alignment horizontal="left" vertical="center" wrapText="1"/>
    </xf>
    <xf numFmtId="2" fontId="47" fillId="0" borderId="2" xfId="94" applyNumberFormat="1" applyFont="1" applyFill="1" applyBorder="1" applyAlignment="1">
      <alignment horizontal="center" vertical="center" wrapText="1"/>
    </xf>
    <xf numFmtId="0" fontId="47" fillId="0" borderId="2" xfId="94" applyFont="1" applyFill="1" applyBorder="1" applyAlignment="1">
      <alignment horizontal="center" vertical="center" wrapText="1"/>
    </xf>
    <xf numFmtId="0" fontId="45" fillId="0" borderId="0" xfId="94" applyFont="1" applyFill="1" applyAlignment="1">
      <alignment wrapText="1"/>
    </xf>
    <xf numFmtId="0" fontId="38" fillId="0" borderId="0" xfId="94" applyFont="1" applyFill="1" applyBorder="1"/>
    <xf numFmtId="0" fontId="2" fillId="0" borderId="0" xfId="3" applyFont="1" applyAlignment="1">
      <alignment vertical="center"/>
    </xf>
    <xf numFmtId="0" fontId="2" fillId="0" borderId="0" xfId="3" applyFont="1" applyAlignment="1">
      <alignment horizontal="right" vertical="center"/>
    </xf>
    <xf numFmtId="0" fontId="6" fillId="2" borderId="0" xfId="3" applyFont="1" applyFill="1" applyAlignment="1">
      <alignment horizontal="center" vertical="center" wrapText="1"/>
    </xf>
    <xf numFmtId="0" fontId="6" fillId="2" borderId="0" xfId="3" applyFont="1" applyFill="1" applyAlignment="1">
      <alignment horizontal="center" vertical="center"/>
    </xf>
    <xf numFmtId="0" fontId="6" fillId="0" borderId="0" xfId="3" applyFont="1" applyAlignment="1">
      <alignment horizontal="right" vertical="center"/>
    </xf>
    <xf numFmtId="0" fontId="6" fillId="0" borderId="0" xfId="3" applyFont="1" applyAlignment="1">
      <alignment horizontal="center" vertical="center"/>
    </xf>
    <xf numFmtId="0" fontId="6" fillId="0" borderId="0" xfId="3" applyFont="1" applyAlignment="1">
      <alignment horizontal="right" vertical="center"/>
    </xf>
    <xf numFmtId="0" fontId="5" fillId="0" borderId="0" xfId="3" applyFont="1" applyAlignment="1">
      <alignment horizontal="right" vertical="center"/>
    </xf>
    <xf numFmtId="0" fontId="5" fillId="0" borderId="0" xfId="3" applyFont="1" applyAlignment="1">
      <alignment vertical="center"/>
    </xf>
    <xf numFmtId="2" fontId="5" fillId="0" borderId="0" xfId="3" applyNumberFormat="1" applyFont="1" applyAlignment="1">
      <alignment horizontal="right" vertical="center" wrapText="1"/>
    </xf>
    <xf numFmtId="2" fontId="5" fillId="0" borderId="0" xfId="3" applyNumberFormat="1" applyFont="1" applyAlignment="1">
      <alignment vertical="center" wrapText="1"/>
    </xf>
    <xf numFmtId="0" fontId="2" fillId="0" borderId="0" xfId="97" applyNumberFormat="1" applyFont="1" applyFill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2" fontId="2" fillId="0" borderId="0" xfId="3" applyNumberFormat="1" applyFont="1" applyAlignment="1">
      <alignment horizontal="right" vertical="center" wrapText="1"/>
    </xf>
    <xf numFmtId="2" fontId="49" fillId="0" borderId="0" xfId="3" applyNumberFormat="1" applyFont="1" applyAlignment="1">
      <alignment horizontal="right" vertical="center" wrapText="1"/>
    </xf>
    <xf numFmtId="0" fontId="6" fillId="0" borderId="0" xfId="3" applyFont="1" applyAlignment="1">
      <alignment vertical="center"/>
    </xf>
    <xf numFmtId="0" fontId="6" fillId="0" borderId="2" xfId="3" applyFont="1" applyBorder="1" applyAlignment="1">
      <alignment horizontal="center" vertical="center" wrapText="1"/>
    </xf>
    <xf numFmtId="0" fontId="6" fillId="0" borderId="2" xfId="3" applyFont="1" applyBorder="1" applyAlignment="1">
      <alignment horizontal="center" vertical="center" wrapText="1"/>
    </xf>
    <xf numFmtId="0" fontId="6" fillId="25" borderId="2" xfId="3" applyFont="1" applyFill="1" applyBorder="1" applyAlignment="1">
      <alignment horizontal="center" vertical="center" wrapText="1"/>
    </xf>
    <xf numFmtId="0" fontId="6" fillId="0" borderId="2" xfId="3" applyFont="1" applyFill="1" applyBorder="1" applyAlignment="1">
      <alignment horizontal="left" vertical="center" wrapText="1"/>
    </xf>
    <xf numFmtId="4" fontId="6" fillId="0" borderId="2" xfId="3" applyNumberFormat="1" applyFont="1" applyFill="1" applyBorder="1" applyAlignment="1">
      <alignment horizontal="center" vertical="center" wrapText="1"/>
    </xf>
    <xf numFmtId="4" fontId="6" fillId="25" borderId="2" xfId="3" applyNumberFormat="1" applyFont="1" applyFill="1" applyBorder="1" applyAlignment="1">
      <alignment horizontal="center" vertical="center" wrapText="1"/>
    </xf>
    <xf numFmtId="0" fontId="6" fillId="0" borderId="0" xfId="3" applyFont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/>
    </xf>
    <xf numFmtId="0" fontId="2" fillId="0" borderId="2" xfId="3" applyFont="1" applyFill="1" applyBorder="1" applyAlignment="1">
      <alignment horizontal="left" vertical="center" wrapText="1"/>
    </xf>
    <xf numFmtId="0" fontId="2" fillId="0" borderId="2" xfId="3" applyFont="1" applyFill="1" applyBorder="1" applyAlignment="1">
      <alignment vertical="center"/>
    </xf>
    <xf numFmtId="2" fontId="2" fillId="0" borderId="2" xfId="3" applyNumberFormat="1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vertical="center" wrapText="1"/>
    </xf>
    <xf numFmtId="168" fontId="2" fillId="0" borderId="2" xfId="3" applyNumberFormat="1" applyFont="1" applyFill="1" applyBorder="1" applyAlignment="1">
      <alignment horizontal="center" vertical="center" wrapText="1"/>
    </xf>
    <xf numFmtId="0" fontId="6" fillId="0" borderId="2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vertical="center"/>
    </xf>
    <xf numFmtId="0" fontId="2" fillId="0" borderId="2" xfId="3" applyNumberFormat="1" applyFont="1" applyFill="1" applyBorder="1" applyAlignment="1">
      <alignment horizontal="center" vertical="center"/>
    </xf>
    <xf numFmtId="4" fontId="2" fillId="0" borderId="2" xfId="3" applyNumberFormat="1" applyFont="1" applyBorder="1" applyAlignment="1">
      <alignment horizontal="center" vertical="center" wrapText="1"/>
    </xf>
    <xf numFmtId="0" fontId="2" fillId="0" borderId="2" xfId="3" applyFont="1" applyBorder="1" applyAlignment="1">
      <alignment vertical="center"/>
    </xf>
    <xf numFmtId="0" fontId="6" fillId="0" borderId="2" xfId="3" applyFont="1" applyFill="1" applyBorder="1" applyAlignment="1">
      <alignment horizontal="left" vertical="center"/>
    </xf>
    <xf numFmtId="0" fontId="6" fillId="0" borderId="2" xfId="3" applyFont="1" applyBorder="1" applyAlignment="1">
      <alignment vertical="center"/>
    </xf>
    <xf numFmtId="0" fontId="2" fillId="0" borderId="2" xfId="3" applyFont="1" applyFill="1" applyBorder="1" applyAlignment="1">
      <alignment horizontal="left" vertical="center"/>
    </xf>
    <xf numFmtId="0" fontId="2" fillId="0" borderId="2" xfId="3" applyFont="1" applyFill="1" applyBorder="1" applyAlignment="1">
      <alignment horizontal="right" vertical="center" wrapText="1"/>
    </xf>
    <xf numFmtId="0" fontId="2" fillId="0" borderId="0" xfId="3" applyFont="1" applyFill="1" applyBorder="1" applyAlignment="1">
      <alignment horizontal="left" vertical="center"/>
    </xf>
    <xf numFmtId="0" fontId="2" fillId="0" borderId="0" xfId="3" applyFont="1" applyFill="1" applyBorder="1" applyAlignment="1">
      <alignment horizontal="right" vertical="center" wrapText="1"/>
    </xf>
    <xf numFmtId="0" fontId="2" fillId="0" borderId="0" xfId="3" applyFont="1" applyFill="1" applyBorder="1" applyAlignment="1">
      <alignment vertical="center"/>
    </xf>
    <xf numFmtId="4" fontId="2" fillId="0" borderId="0" xfId="3" applyNumberFormat="1" applyFont="1" applyFill="1" applyBorder="1" applyAlignment="1">
      <alignment vertical="center"/>
    </xf>
    <xf numFmtId="0" fontId="2" fillId="0" borderId="0" xfId="3" applyFont="1" applyBorder="1" applyAlignment="1">
      <alignment vertical="center"/>
    </xf>
    <xf numFmtId="0" fontId="2" fillId="0" borderId="0" xfId="3" applyFont="1" applyFill="1" applyBorder="1" applyAlignment="1">
      <alignment horizontal="left" vertical="center" wrapText="1"/>
    </xf>
    <xf numFmtId="2" fontId="6" fillId="0" borderId="0" xfId="3" applyNumberFormat="1" applyFont="1" applyBorder="1" applyAlignment="1">
      <alignment horizontal="center" vertical="center" wrapText="1"/>
    </xf>
    <xf numFmtId="0" fontId="2" fillId="0" borderId="0" xfId="3" applyFont="1" applyFill="1" applyBorder="1" applyAlignment="1">
      <alignment horizontal="center" vertical="center" wrapText="1"/>
    </xf>
    <xf numFmtId="2" fontId="2" fillId="0" borderId="0" xfId="3" applyNumberFormat="1" applyFont="1" applyAlignment="1">
      <alignment vertical="center"/>
    </xf>
    <xf numFmtId="49" fontId="2" fillId="0" borderId="0" xfId="3" applyNumberFormat="1" applyFont="1" applyBorder="1" applyAlignment="1">
      <alignment horizontal="left" vertical="center"/>
    </xf>
    <xf numFmtId="2" fontId="2" fillId="0" borderId="0" xfId="3" applyNumberFormat="1" applyFont="1" applyAlignment="1">
      <alignment vertical="center" wrapText="1"/>
    </xf>
    <xf numFmtId="2" fontId="2" fillId="0" borderId="0" xfId="3" applyNumberFormat="1" applyFont="1" applyAlignment="1">
      <alignment horizontal="center" vertical="center" wrapText="1"/>
    </xf>
    <xf numFmtId="2" fontId="2" fillId="0" borderId="0" xfId="3" applyNumberFormat="1" applyFont="1" applyAlignment="1">
      <alignment horizontal="center" vertical="center"/>
    </xf>
    <xf numFmtId="0" fontId="6" fillId="0" borderId="0" xfId="3" applyFont="1" applyAlignment="1">
      <alignment horizontal="center" vertical="center" wrapText="1"/>
    </xf>
    <xf numFmtId="0" fontId="6" fillId="0" borderId="0" xfId="3" applyFont="1" applyAlignment="1">
      <alignment horizontal="center" vertical="center"/>
    </xf>
    <xf numFmtId="0" fontId="50" fillId="0" borderId="0" xfId="3" applyFont="1" applyAlignment="1">
      <alignment vertical="center"/>
    </xf>
    <xf numFmtId="0" fontId="6" fillId="0" borderId="0" xfId="3" applyFont="1" applyAlignment="1">
      <alignment horizontal="center"/>
    </xf>
    <xf numFmtId="2" fontId="2" fillId="0" borderId="0" xfId="3" applyNumberFormat="1" applyFont="1" applyBorder="1" applyAlignment="1">
      <alignment vertical="center" wrapText="1"/>
    </xf>
    <xf numFmtId="2" fontId="2" fillId="0" borderId="0" xfId="3" applyNumberFormat="1" applyFont="1" applyBorder="1" applyAlignment="1">
      <alignment horizontal="right" vertical="center"/>
    </xf>
    <xf numFmtId="170" fontId="6" fillId="0" borderId="14" xfId="3" applyNumberFormat="1" applyFont="1" applyBorder="1" applyAlignment="1">
      <alignment horizontal="center" vertical="center" wrapText="1"/>
    </xf>
    <xf numFmtId="170" fontId="6" fillId="0" borderId="2" xfId="3" applyNumberFormat="1" applyFont="1" applyBorder="1" applyAlignment="1">
      <alignment horizontal="center" vertical="center" wrapText="1"/>
    </xf>
    <xf numFmtId="0" fontId="51" fillId="0" borderId="19" xfId="3" applyFont="1" applyBorder="1" applyAlignment="1">
      <alignment horizontal="center" vertical="center"/>
    </xf>
    <xf numFmtId="170" fontId="6" fillId="26" borderId="2" xfId="3" applyNumberFormat="1" applyFont="1" applyFill="1" applyBorder="1" applyAlignment="1">
      <alignment horizontal="center" vertical="center" wrapText="1"/>
    </xf>
    <xf numFmtId="0" fontId="6" fillId="26" borderId="2" xfId="3" applyNumberFormat="1" applyFont="1" applyFill="1" applyBorder="1" applyAlignment="1">
      <alignment horizontal="center" vertical="center"/>
    </xf>
    <xf numFmtId="170" fontId="2" fillId="0" borderId="2" xfId="3" applyNumberFormat="1" applyFont="1" applyBorder="1" applyAlignment="1">
      <alignment vertical="center" wrapText="1"/>
    </xf>
    <xf numFmtId="170" fontId="2" fillId="0" borderId="2" xfId="3" applyNumberFormat="1" applyFont="1" applyBorder="1" applyAlignment="1">
      <alignment horizontal="right" vertical="center" wrapText="1"/>
    </xf>
    <xf numFmtId="1" fontId="2" fillId="0" borderId="0" xfId="3" applyNumberFormat="1" applyFont="1" applyAlignment="1">
      <alignment vertical="center"/>
    </xf>
    <xf numFmtId="170" fontId="2" fillId="0" borderId="0" xfId="3" applyNumberFormat="1" applyFont="1" applyAlignment="1">
      <alignment vertical="center"/>
    </xf>
    <xf numFmtId="170" fontId="2" fillId="0" borderId="2" xfId="3" applyNumberFormat="1" applyFont="1" applyBorder="1" applyAlignment="1">
      <alignment horizontal="left" vertical="center" wrapText="1"/>
    </xf>
    <xf numFmtId="171" fontId="2" fillId="0" borderId="0" xfId="98" applyNumberFormat="1" applyFont="1" applyAlignment="1">
      <alignment horizontal="center" vertical="center"/>
    </xf>
    <xf numFmtId="171" fontId="6" fillId="0" borderId="0" xfId="98" applyNumberFormat="1" applyFont="1" applyAlignment="1">
      <alignment horizontal="center" vertical="center"/>
    </xf>
    <xf numFmtId="3" fontId="2" fillId="0" borderId="0" xfId="3" applyNumberFormat="1" applyFont="1" applyAlignment="1">
      <alignment vertical="center"/>
    </xf>
    <xf numFmtId="170" fontId="13" fillId="0" borderId="2" xfId="3" applyNumberFormat="1" applyFont="1" applyBorder="1" applyAlignment="1">
      <alignment horizontal="left" vertical="center" wrapText="1"/>
    </xf>
    <xf numFmtId="0" fontId="42" fillId="0" borderId="0" xfId="3" applyFont="1" applyAlignment="1">
      <alignment vertical="center"/>
    </xf>
    <xf numFmtId="170" fontId="36" fillId="26" borderId="2" xfId="3" applyNumberFormat="1" applyFont="1" applyFill="1" applyBorder="1" applyAlignment="1">
      <alignment horizontal="center" vertical="center" wrapText="1"/>
    </xf>
    <xf numFmtId="4" fontId="42" fillId="0" borderId="0" xfId="3" applyNumberFormat="1" applyFont="1" applyAlignment="1">
      <alignment vertical="center"/>
    </xf>
    <xf numFmtId="170" fontId="2" fillId="0" borderId="19" xfId="3" applyNumberFormat="1" applyFont="1" applyBorder="1" applyAlignment="1">
      <alignment horizontal="center" vertical="center" wrapText="1"/>
    </xf>
    <xf numFmtId="170" fontId="2" fillId="0" borderId="38" xfId="3" applyNumberFormat="1" applyFont="1" applyBorder="1" applyAlignment="1">
      <alignment horizontal="center" vertical="center" wrapText="1"/>
    </xf>
    <xf numFmtId="9" fontId="2" fillId="0" borderId="19" xfId="3" applyNumberFormat="1" applyFont="1" applyBorder="1" applyAlignment="1">
      <alignment horizontal="center" vertical="center" wrapText="1"/>
    </xf>
    <xf numFmtId="9" fontId="2" fillId="0" borderId="38" xfId="3" applyNumberFormat="1" applyFont="1" applyBorder="1" applyAlignment="1">
      <alignment horizontal="center" vertical="center" wrapText="1"/>
    </xf>
    <xf numFmtId="170" fontId="2" fillId="0" borderId="2" xfId="3" applyNumberFormat="1" applyFont="1" applyBorder="1" applyAlignment="1">
      <alignment vertical="center"/>
    </xf>
    <xf numFmtId="170" fontId="2" fillId="0" borderId="2" xfId="3" applyNumberFormat="1" applyFont="1" applyBorder="1" applyAlignment="1">
      <alignment horizontal="center" vertical="center" wrapText="1"/>
    </xf>
    <xf numFmtId="3" fontId="2" fillId="0" borderId="2" xfId="3" applyNumberFormat="1" applyFont="1" applyBorder="1" applyAlignment="1">
      <alignment horizontal="center" vertical="center" wrapText="1"/>
    </xf>
    <xf numFmtId="3" fontId="2" fillId="0" borderId="19" xfId="3" applyNumberFormat="1" applyFont="1" applyBorder="1" applyAlignment="1">
      <alignment horizontal="center" vertical="center" wrapText="1"/>
    </xf>
    <xf numFmtId="3" fontId="2" fillId="0" borderId="38" xfId="3" applyNumberFormat="1" applyFont="1" applyBorder="1" applyAlignment="1">
      <alignment horizontal="center" vertical="center" wrapText="1"/>
    </xf>
    <xf numFmtId="170" fontId="52" fillId="0" borderId="0" xfId="3" applyNumberFormat="1" applyFont="1" applyAlignment="1">
      <alignment vertical="center" wrapText="1"/>
    </xf>
    <xf numFmtId="170" fontId="18" fillId="0" borderId="0" xfId="3" applyNumberFormat="1" applyFont="1" applyAlignment="1">
      <alignment horizontal="left" vertical="center" wrapText="1"/>
    </xf>
  </cellXfs>
  <cellStyles count="99">
    <cellStyle name="_ИПР 2011-2015 СТФ пр1 2" xfId="6"/>
    <cellStyle name="_Перегруппировка 2009 - 2011" xfId="7"/>
    <cellStyle name="_Прил 12 МРСК СК,  Нурэнерго" xfId="8"/>
    <cellStyle name="_СВОД_2011" xfId="9"/>
    <cellStyle name="_СВОД_2012" xfId="10"/>
    <cellStyle name="_СВОД_2013" xfId="11"/>
    <cellStyle name="_СВОД_2014" xfId="12"/>
    <cellStyle name="_СВОД_2015" xfId="13"/>
    <cellStyle name="_СТФ" xfId="14"/>
    <cellStyle name="20% - Акцент1 2" xfId="15"/>
    <cellStyle name="20% - Акцент1 2 2" xfId="16"/>
    <cellStyle name="20% - Акцент2 2" xfId="17"/>
    <cellStyle name="20% - Акцент2 2 2" xfId="18"/>
    <cellStyle name="20% - Акцент3 2" xfId="19"/>
    <cellStyle name="20% - Акцент3 2 2" xfId="20"/>
    <cellStyle name="20% - Акцент4 2" xfId="21"/>
    <cellStyle name="20% - Акцент4 2 2" xfId="22"/>
    <cellStyle name="20% - Акцент5 2" xfId="23"/>
    <cellStyle name="20% - Акцент5 2 2" xfId="24"/>
    <cellStyle name="20% - Акцент6 2" xfId="25"/>
    <cellStyle name="20% - Акцент6 2 2" xfId="26"/>
    <cellStyle name="40% - Акцент1 2" xfId="27"/>
    <cellStyle name="40% - Акцент1 2 2" xfId="28"/>
    <cellStyle name="40% - Акцент2 2" xfId="29"/>
    <cellStyle name="40% - Акцент2 2 2" xfId="30"/>
    <cellStyle name="40% - Акцент3 2" xfId="31"/>
    <cellStyle name="40% - Акцент3 2 2" xfId="32"/>
    <cellStyle name="40% - Акцент4 2" xfId="33"/>
    <cellStyle name="40% - Акцент4 2 2" xfId="34"/>
    <cellStyle name="40% - Акцент5 2" xfId="35"/>
    <cellStyle name="40% - Акцент5 2 2" xfId="36"/>
    <cellStyle name="40% - Акцент6 2" xfId="37"/>
    <cellStyle name="40% - Акцент6 2 2" xfId="38"/>
    <cellStyle name="60% - Акцент1 2" xfId="39"/>
    <cellStyle name="60% - Акцент2 2" xfId="40"/>
    <cellStyle name="60% - Акцент3 2" xfId="41"/>
    <cellStyle name="60% - Акцент4 2" xfId="42"/>
    <cellStyle name="60% - Акцент5 2" xfId="43"/>
    <cellStyle name="60% - Акцент6 2" xfId="44"/>
    <cellStyle name="Normal_прил 1.1" xfId="45"/>
    <cellStyle name="Акцент1 2" xfId="46"/>
    <cellStyle name="Акцент2 2" xfId="47"/>
    <cellStyle name="Акцент3 2" xfId="48"/>
    <cellStyle name="Акцент4 2" xfId="49"/>
    <cellStyle name="Акцент5 2" xfId="50"/>
    <cellStyle name="Акцент6 2" xfId="51"/>
    <cellStyle name="Ввод  2" xfId="52"/>
    <cellStyle name="Вывод 2" xfId="53"/>
    <cellStyle name="Вычисление 2" xfId="54"/>
    <cellStyle name="Заголовок 1 2" xfId="55"/>
    <cellStyle name="Заголовок 2 2" xfId="56"/>
    <cellStyle name="Заголовок 3 2" xfId="57"/>
    <cellStyle name="Заголовок 4 2" xfId="58"/>
    <cellStyle name="Итог 2" xfId="59"/>
    <cellStyle name="Контрольная ячейка 2" xfId="60"/>
    <cellStyle name="Название 2" xfId="61"/>
    <cellStyle name="Нейтральный 2" xfId="62"/>
    <cellStyle name="Обычный" xfId="0" builtinId="0"/>
    <cellStyle name="Обычный 10" xfId="63"/>
    <cellStyle name="Обычный 10 2" xfId="64"/>
    <cellStyle name="Обычный 11" xfId="96"/>
    <cellStyle name="Обычный 12" xfId="97"/>
    <cellStyle name="Обычный 2" xfId="65"/>
    <cellStyle name="Обычный 2 3" xfId="2"/>
    <cellStyle name="Обычный 3" xfId="3"/>
    <cellStyle name="Обычный 3 2" xfId="66"/>
    <cellStyle name="Обычный 3 3" xfId="67"/>
    <cellStyle name="Обычный 4" xfId="68"/>
    <cellStyle name="Обычный 4 2" xfId="69"/>
    <cellStyle name="Обычный 4 3" xfId="70"/>
    <cellStyle name="Обычный 4 4" xfId="71"/>
    <cellStyle name="Обычный 5" xfId="1"/>
    <cellStyle name="Обычный 5 2" xfId="72"/>
    <cellStyle name="Обычный 5 2 2" xfId="73"/>
    <cellStyle name="Обычный 6" xfId="74"/>
    <cellStyle name="Обычный 6 2" xfId="75"/>
    <cellStyle name="Обычный 7" xfId="4"/>
    <cellStyle name="Обычный 8" xfId="76"/>
    <cellStyle name="Обычный 8 2" xfId="77"/>
    <cellStyle name="Обычный 9" xfId="78"/>
    <cellStyle name="Обычный_ИПР 2008 ПЭ корр_прил 1.2" xfId="95"/>
    <cellStyle name="Обычный_ИПР 2008 ПЭ корр_прил 1.4" xfId="93"/>
    <cellStyle name="Обычный_Приложение 13 МРСК СК" xfId="94"/>
    <cellStyle name="Обычный_приложение 3.1_1" xfId="5"/>
    <cellStyle name="Плохой 2" xfId="79"/>
    <cellStyle name="Пояснение 2" xfId="80"/>
    <cellStyle name="Примечание 2" xfId="81"/>
    <cellStyle name="Примечание 2 2" xfId="82"/>
    <cellStyle name="Процентный 2" xfId="83"/>
    <cellStyle name="Процентный 3" xfId="84"/>
    <cellStyle name="Процентный 3 2" xfId="85"/>
    <cellStyle name="Связанная ячейка 2" xfId="86"/>
    <cellStyle name="Стиль 1" xfId="87"/>
    <cellStyle name="Стиль 1 2" xfId="88"/>
    <cellStyle name="Текст предупреждения 2" xfId="89"/>
    <cellStyle name="Финансовый 2" xfId="90"/>
    <cellStyle name="Финансовый 2 2" xfId="98"/>
    <cellStyle name="Финансовый 3" xfId="91"/>
    <cellStyle name="Хороший 2" xfId="9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oip-1/Local%20Settings/Temporary%20Internet%20Files/Content.IE5/L8JJ3DSK/&#1054;&#1090;&#1095;&#1077;&#1090;%20&#1052;&#1069;%203%20&#1082;&#1074;.%20&#1057;&#1090;&#1069;%2014,37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3%20&#1075;&#1086;&#1076;/&#1054;&#1090;&#1095;&#1077;&#1090;%202%20&#1082;&#1074;&#1072;&#1088;&#1090;&#1072;&#1083;%202013/&#1092;&#1086;&#1088;&#1084;&#1072;&#1090;&#1099;%20&#1052;&#1069;/&#1054;&#1058;&#1063;&#1045;&#1058;%20&#1079;&#1072;%204%20&#1082;&#1074;._14.02.13_&#1060;&#1048;&#1053;&#1040;&#1051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/Microsoft%20Office/Office14/&#1060;&#1080;&#1083;&#1080;&#1072;&#1083;&#1099;/&#1054;&#1090;&#1095;&#1077;&#1090;%203%20&#1082;&#1074;.%20&#1057;&#1058;&#1060;%20&#1052;&#1069;%2025%2010%201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3;&#1077;&#1095;&#1077;&#1085;&#1101;&#1085;&#1077;&#1088;&#1075;&#1086;%204%20&#1082;&#1074;&#1072;&#1088;&#1090;&#1072;&#1083;%20201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54;&#1090;&#1095;&#1077;&#1090;&#1099;%20&#1079;&#1072;%203%20&#1082;&#1074;.2013&#1075;\Documents%20and%20Settings\oip-1\Local%20Settings\Temporary%20Internet%20Files\Content.IE5\L8JJ3DSK\&#1054;&#1090;&#1095;&#1077;&#1090;%20&#1052;&#1069;%203%20&#1082;&#1074;.%20&#1057;&#1090;&#1069;%2014,37%20(2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54;&#1090;&#1095;&#1077;&#1090;&#1099;%20&#1079;&#1072;%203%20&#1082;&#1074;.2013&#1075;\&#1054;&#1058;&#1063;&#1045;&#1058;%20&#1079;&#1072;%204%20&#1082;&#1074;._14.02.13_&#1060;&#1048;&#1053;&#1040;&#105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7.1"/>
      <sheetName val="Приложение 13"/>
      <sheetName val="приложение 7.2"/>
      <sheetName val="приложение 8"/>
      <sheetName val="приложение 9"/>
      <sheetName val="приложение 10(Радиозавод)"/>
      <sheetName val="приложение 11.1(Радиозавод)"/>
      <sheetName val="приложение 11.2(Радиозавод)"/>
      <sheetName val="приложение 10(НПС-4)"/>
      <sheetName val="приложение 11.1(НПС-4)"/>
      <sheetName val="приложение 11.2(НПС-4)"/>
      <sheetName val="Приложение 12"/>
    </sheetNames>
    <sheetDataSet>
      <sheetData sheetId="0">
        <row r="197">
          <cell r="AD197">
            <v>1</v>
          </cell>
          <cell r="AE197">
            <v>279.75137000000001</v>
          </cell>
          <cell r="AF197">
            <v>279.75137000000001</v>
          </cell>
        </row>
        <row r="198">
          <cell r="AD198">
            <v>4</v>
          </cell>
          <cell r="AE198">
            <v>295.23282999999998</v>
          </cell>
          <cell r="AF198">
            <v>290.50695999999999</v>
          </cell>
        </row>
        <row r="199">
          <cell r="AE199">
            <v>1135.2651604399996</v>
          </cell>
          <cell r="AF199">
            <v>824.74150601000008</v>
          </cell>
        </row>
        <row r="200">
          <cell r="AE200">
            <v>55.249139499999991</v>
          </cell>
          <cell r="AF200">
            <v>13.60521</v>
          </cell>
        </row>
        <row r="201">
          <cell r="AE201">
            <v>11.03504</v>
          </cell>
          <cell r="AF201">
            <v>11.03504</v>
          </cell>
        </row>
        <row r="202">
          <cell r="AD202">
            <v>24</v>
          </cell>
          <cell r="AE202">
            <v>0.94942000000000004</v>
          </cell>
          <cell r="AF202">
            <v>0.94942000000000004</v>
          </cell>
        </row>
        <row r="203">
          <cell r="AD203">
            <v>26</v>
          </cell>
          <cell r="AE203">
            <v>3.4277600000000001</v>
          </cell>
          <cell r="AF203">
            <v>3.4277600000000001</v>
          </cell>
        </row>
        <row r="204">
          <cell r="AD204">
            <v>27</v>
          </cell>
          <cell r="AE204">
            <v>6.6578600000000003</v>
          </cell>
          <cell r="AF204">
            <v>6.6578600000000003</v>
          </cell>
        </row>
        <row r="205">
          <cell r="AE205">
            <v>-9.0419688499999999</v>
          </cell>
          <cell r="AF205">
            <v>0</v>
          </cell>
        </row>
        <row r="206">
          <cell r="AD206">
            <v>31</v>
          </cell>
          <cell r="AE206">
            <v>-9.0419688499999999</v>
          </cell>
        </row>
        <row r="207">
          <cell r="AE207">
            <v>53.256068349999993</v>
          </cell>
          <cell r="AF207">
            <v>2.5701700000000001</v>
          </cell>
        </row>
        <row r="208">
          <cell r="AD208">
            <v>34</v>
          </cell>
          <cell r="AE208">
            <v>50.685898349999995</v>
          </cell>
        </row>
        <row r="209">
          <cell r="AD209">
            <v>47</v>
          </cell>
          <cell r="AE209">
            <v>2.5701700000000001</v>
          </cell>
          <cell r="AF209">
            <v>2.5701700000000001</v>
          </cell>
        </row>
        <row r="210">
          <cell r="AE210">
            <v>890.11133015999985</v>
          </cell>
          <cell r="AF210">
            <v>697.59402600999999</v>
          </cell>
        </row>
        <row r="211">
          <cell r="AE211">
            <v>866.07941083999992</v>
          </cell>
          <cell r="AF211">
            <v>686.58789601000001</v>
          </cell>
        </row>
        <row r="212">
          <cell r="AE212">
            <v>18.44784855</v>
          </cell>
          <cell r="AF212">
            <v>6.9600600000000004</v>
          </cell>
        </row>
        <row r="213">
          <cell r="AE213">
            <v>4.2834527900000001</v>
          </cell>
          <cell r="AF213">
            <v>3.1208200000000001</v>
          </cell>
        </row>
        <row r="214">
          <cell r="AE214">
            <v>1.30061798</v>
          </cell>
          <cell r="AF214">
            <v>0.92524999999999991</v>
          </cell>
        </row>
        <row r="215">
          <cell r="AE215">
            <v>890.11087335000002</v>
          </cell>
          <cell r="AF215">
            <v>697.60807600999999</v>
          </cell>
        </row>
        <row r="216">
          <cell r="AE216">
            <v>5.44799539</v>
          </cell>
          <cell r="AF216">
            <v>0.53147999999999995</v>
          </cell>
        </row>
        <row r="217">
          <cell r="AE217">
            <v>0.19800000000000001</v>
          </cell>
          <cell r="AF217">
            <v>0.19800000000000001</v>
          </cell>
        </row>
        <row r="218">
          <cell r="AE218">
            <v>0.19800000000000001</v>
          </cell>
          <cell r="AF218">
            <v>0.19800000000000001</v>
          </cell>
        </row>
        <row r="219">
          <cell r="AE219">
            <v>0.33348</v>
          </cell>
          <cell r="AF219">
            <v>0.33348</v>
          </cell>
        </row>
        <row r="220">
          <cell r="AE220">
            <v>0.33348</v>
          </cell>
          <cell r="AF220">
            <v>0.33348</v>
          </cell>
        </row>
        <row r="221">
          <cell r="AE221">
            <v>4.5556542200000001</v>
          </cell>
          <cell r="AF221">
            <v>0</v>
          </cell>
        </row>
        <row r="222">
          <cell r="AD222">
            <v>83</v>
          </cell>
          <cell r="AE222">
            <v>4.5556542200000001</v>
          </cell>
        </row>
        <row r="223">
          <cell r="AE223">
            <v>0.36086117000000001</v>
          </cell>
          <cell r="AF223">
            <v>0</v>
          </cell>
        </row>
        <row r="224">
          <cell r="AD224">
            <v>87</v>
          </cell>
          <cell r="AE224">
            <v>0.36086117000000001</v>
          </cell>
        </row>
        <row r="225">
          <cell r="AE225">
            <v>884.66287796000006</v>
          </cell>
          <cell r="AF225">
            <v>697.07659601</v>
          </cell>
        </row>
        <row r="226">
          <cell r="AE226">
            <v>355.75984999999997</v>
          </cell>
          <cell r="AF226">
            <v>355.75984999999997</v>
          </cell>
        </row>
        <row r="227">
          <cell r="AD227">
            <v>90</v>
          </cell>
          <cell r="AE227">
            <v>62.561669999999999</v>
          </cell>
          <cell r="AF227">
            <v>62.561669999999999</v>
          </cell>
        </row>
        <row r="228">
          <cell r="AD228">
            <v>91</v>
          </cell>
          <cell r="AE228">
            <v>1.9411499999999999</v>
          </cell>
          <cell r="AF228">
            <v>1.9411499999999999</v>
          </cell>
        </row>
        <row r="229">
          <cell r="AD229">
            <v>92</v>
          </cell>
          <cell r="AE229">
            <v>72.31353</v>
          </cell>
          <cell r="AF229">
            <v>72.31353</v>
          </cell>
        </row>
        <row r="230">
          <cell r="AD230">
            <v>94</v>
          </cell>
          <cell r="AE230">
            <v>83.63194</v>
          </cell>
          <cell r="AF230">
            <v>83.63194</v>
          </cell>
        </row>
        <row r="231">
          <cell r="AD231">
            <v>99</v>
          </cell>
          <cell r="AE231">
            <v>135.31155999999999</v>
          </cell>
          <cell r="AF231">
            <v>135.31155999999999</v>
          </cell>
        </row>
        <row r="232">
          <cell r="AE232">
            <v>48.245298900000002</v>
          </cell>
          <cell r="AF232">
            <v>20.95307</v>
          </cell>
        </row>
        <row r="233">
          <cell r="AE233">
            <v>1.4068385399999999</v>
          </cell>
        </row>
        <row r="234">
          <cell r="AE234">
            <v>0.35716102999999999</v>
          </cell>
        </row>
        <row r="235">
          <cell r="AE235">
            <v>2.1534299700000004</v>
          </cell>
        </row>
        <row r="236">
          <cell r="AE236">
            <v>2.93085</v>
          </cell>
        </row>
        <row r="237">
          <cell r="AE237">
            <v>3.5129369800000001</v>
          </cell>
        </row>
        <row r="238">
          <cell r="AE238">
            <v>0.92798791000000003</v>
          </cell>
        </row>
        <row r="239">
          <cell r="AE239">
            <v>0.37222051</v>
          </cell>
        </row>
        <row r="240">
          <cell r="AE240">
            <v>0.53800000000000003</v>
          </cell>
          <cell r="AF240">
            <v>0.53800000000000003</v>
          </cell>
        </row>
        <row r="241">
          <cell r="AE241">
            <v>0.41673699999999997</v>
          </cell>
        </row>
        <row r="242">
          <cell r="AE242">
            <v>0.66731695999999996</v>
          </cell>
        </row>
        <row r="243">
          <cell r="AE243">
            <v>0.24676999999999999</v>
          </cell>
          <cell r="AF243">
            <v>0.24676999999999999</v>
          </cell>
        </row>
        <row r="244">
          <cell r="AE244">
            <v>3.8801100000000002</v>
          </cell>
          <cell r="AF244">
            <v>3.8801100000000002</v>
          </cell>
        </row>
        <row r="245">
          <cell r="AE245">
            <v>1.9390000000000001</v>
          </cell>
          <cell r="AF245">
            <v>1.9390000000000001</v>
          </cell>
        </row>
        <row r="246">
          <cell r="AE246">
            <v>0.61699999999999999</v>
          </cell>
          <cell r="AF246">
            <v>0.61699999999999999</v>
          </cell>
        </row>
        <row r="247">
          <cell r="AE247">
            <v>0.43093999999999999</v>
          </cell>
          <cell r="AF247">
            <v>0.43093999999999999</v>
          </cell>
        </row>
        <row r="248">
          <cell r="AE248">
            <v>4.6420700000000004</v>
          </cell>
          <cell r="AF248">
            <v>4.6420700000000004</v>
          </cell>
        </row>
        <row r="249">
          <cell r="AE249">
            <v>0.52395000000000003</v>
          </cell>
          <cell r="AF249">
            <v>0.52395000000000003</v>
          </cell>
        </row>
        <row r="250">
          <cell r="AE250">
            <v>22.681980000000003</v>
          </cell>
          <cell r="AF250">
            <v>8.13523</v>
          </cell>
        </row>
        <row r="251">
          <cell r="AE251">
            <v>2.7603842500000004</v>
          </cell>
          <cell r="AF251">
            <v>2.3129300000000006</v>
          </cell>
        </row>
        <row r="252">
          <cell r="AE252">
            <v>0.15729162999999999</v>
          </cell>
        </row>
        <row r="253">
          <cell r="AE253">
            <v>7.9868100000000004E-3</v>
          </cell>
        </row>
        <row r="254">
          <cell r="AE254">
            <v>0.30454999999999999</v>
          </cell>
          <cell r="AF254">
            <v>0.30454999999999999</v>
          </cell>
        </row>
        <row r="255">
          <cell r="AE255">
            <v>1.6146100000000001</v>
          </cell>
          <cell r="AF255">
            <v>1.6146100000000001</v>
          </cell>
        </row>
        <row r="256">
          <cell r="AE256">
            <v>2.767E-2</v>
          </cell>
          <cell r="AF256">
            <v>2.767E-2</v>
          </cell>
        </row>
        <row r="257">
          <cell r="AE257">
            <v>8.4820000000000007E-2</v>
          </cell>
          <cell r="AF257">
            <v>8.4820000000000007E-2</v>
          </cell>
        </row>
        <row r="258">
          <cell r="AE258">
            <v>0.13300000000000001</v>
          </cell>
          <cell r="AF258">
            <v>0.13300000000000001</v>
          </cell>
        </row>
        <row r="259">
          <cell r="AE259">
            <v>0.14828</v>
          </cell>
          <cell r="AF259">
            <v>0.14828</v>
          </cell>
        </row>
        <row r="260">
          <cell r="AE260">
            <v>0.28217581000000003</v>
          </cell>
        </row>
        <row r="261">
          <cell r="AE261">
            <v>477.89734481000005</v>
          </cell>
          <cell r="AF261">
            <v>318.05074601000001</v>
          </cell>
        </row>
        <row r="262">
          <cell r="AE262">
            <v>477.89734481000005</v>
          </cell>
          <cell r="AF262">
            <v>318.05074601000001</v>
          </cell>
        </row>
        <row r="263">
          <cell r="AD263">
            <v>162</v>
          </cell>
          <cell r="AE263">
            <v>20.103508430000002</v>
          </cell>
        </row>
        <row r="264">
          <cell r="AD264">
            <v>165</v>
          </cell>
          <cell r="AE264">
            <v>134.1507</v>
          </cell>
          <cell r="AF264">
            <v>134.1507</v>
          </cell>
        </row>
        <row r="265">
          <cell r="AD265">
            <v>167</v>
          </cell>
          <cell r="AE265">
            <v>170.447</v>
          </cell>
          <cell r="AF265">
            <v>170.447</v>
          </cell>
        </row>
        <row r="266">
          <cell r="AD266">
            <v>168</v>
          </cell>
          <cell r="AE266">
            <v>114.09448999999999</v>
          </cell>
          <cell r="AF266">
            <v>13.453046009999994</v>
          </cell>
        </row>
        <row r="267">
          <cell r="AD267">
            <v>169</v>
          </cell>
          <cell r="AE267">
            <v>36.131221210000007</v>
          </cell>
        </row>
        <row r="268">
          <cell r="AD268">
            <v>179</v>
          </cell>
          <cell r="AE268">
            <v>2.5583039300000001</v>
          </cell>
        </row>
        <row r="269">
          <cell r="AD269">
            <v>180</v>
          </cell>
          <cell r="AE269">
            <v>0.41212124</v>
          </cell>
        </row>
        <row r="270">
          <cell r="AE270">
            <v>30.394674310000003</v>
          </cell>
          <cell r="AF270">
            <v>4.5337399999999999</v>
          </cell>
        </row>
        <row r="271">
          <cell r="AE271">
            <v>30.394674310000003</v>
          </cell>
          <cell r="AF271">
            <v>4.5337399999999999</v>
          </cell>
        </row>
        <row r="272">
          <cell r="AD272">
            <v>351</v>
          </cell>
          <cell r="AE272">
            <v>21.722414390000001</v>
          </cell>
          <cell r="AF272">
            <v>4.3243799999999997</v>
          </cell>
        </row>
        <row r="273">
          <cell r="AE273">
            <v>1.86340266</v>
          </cell>
        </row>
        <row r="274">
          <cell r="AE274">
            <v>0.55329331999999998</v>
          </cell>
        </row>
        <row r="275">
          <cell r="AE275">
            <v>0.78200000000000003</v>
          </cell>
          <cell r="AF275">
            <v>0.78200000000000003</v>
          </cell>
        </row>
        <row r="276">
          <cell r="AE276">
            <v>0.79479</v>
          </cell>
          <cell r="AF276">
            <v>0.79479</v>
          </cell>
        </row>
        <row r="277">
          <cell r="AE277">
            <v>0.15562999999999999</v>
          </cell>
          <cell r="AF277">
            <v>0.15562999999999999</v>
          </cell>
        </row>
        <row r="278">
          <cell r="AE278">
            <v>0.19994999999999999</v>
          </cell>
          <cell r="AF278">
            <v>0.19994999999999999</v>
          </cell>
        </row>
        <row r="279">
          <cell r="AE279">
            <v>0.79800000000000004</v>
          </cell>
          <cell r="AF279">
            <v>0.79800000000000004</v>
          </cell>
        </row>
        <row r="280">
          <cell r="AE280">
            <v>0.23658000000000001</v>
          </cell>
          <cell r="AF280">
            <v>0.23658000000000001</v>
          </cell>
        </row>
        <row r="281">
          <cell r="AE281">
            <v>0.52300000000000002</v>
          </cell>
          <cell r="AF281">
            <v>0.52300000000000002</v>
          </cell>
        </row>
        <row r="282">
          <cell r="AE282">
            <v>1.6962881299999999</v>
          </cell>
        </row>
        <row r="283">
          <cell r="AE283">
            <v>2.1210070399999998</v>
          </cell>
        </row>
        <row r="284">
          <cell r="AE284">
            <v>2.4569502400000003</v>
          </cell>
        </row>
        <row r="285">
          <cell r="AE285">
            <v>0.41513</v>
          </cell>
          <cell r="AF285">
            <v>0.41513</v>
          </cell>
        </row>
        <row r="286">
          <cell r="AE286">
            <v>0.41930000000000001</v>
          </cell>
          <cell r="AF286">
            <v>0.41930000000000001</v>
          </cell>
        </row>
        <row r="287">
          <cell r="AE287">
            <v>3.70444101</v>
          </cell>
        </row>
        <row r="288">
          <cell r="AE288">
            <v>5.0026519900000004</v>
          </cell>
        </row>
        <row r="289">
          <cell r="AE289">
            <v>8.4628999199999999</v>
          </cell>
          <cell r="AF289">
            <v>0</v>
          </cell>
        </row>
        <row r="290">
          <cell r="AE290">
            <v>0.56862405999999999</v>
          </cell>
        </row>
        <row r="291">
          <cell r="AE291">
            <v>0.72311901999999995</v>
          </cell>
        </row>
        <row r="292">
          <cell r="AE292">
            <v>7.1711568400000001</v>
          </cell>
        </row>
        <row r="293">
          <cell r="AE293">
            <v>0.20935999999999999</v>
          </cell>
          <cell r="AF293">
            <v>0.20935999999999999</v>
          </cell>
        </row>
        <row r="294">
          <cell r="AE294">
            <v>0.20935999999999999</v>
          </cell>
          <cell r="AF294">
            <v>0.20935999999999999</v>
          </cell>
        </row>
        <row r="295">
          <cell r="AE295">
            <v>38.334600000000002</v>
          </cell>
          <cell r="AF295">
            <v>38.334600000000002</v>
          </cell>
        </row>
        <row r="296">
          <cell r="AE296">
            <v>38.334600000000002</v>
          </cell>
          <cell r="AF296">
            <v>38.334600000000002</v>
          </cell>
        </row>
        <row r="297">
          <cell r="AD297">
            <v>225</v>
          </cell>
          <cell r="AE297">
            <v>38.334600000000002</v>
          </cell>
          <cell r="AF297">
            <v>38.334600000000002</v>
          </cell>
        </row>
        <row r="298">
          <cell r="AE298">
            <v>44.325969999999998</v>
          </cell>
          <cell r="AF298">
            <v>31.184929999999998</v>
          </cell>
        </row>
        <row r="299">
          <cell r="AD299">
            <v>236</v>
          </cell>
          <cell r="AE299">
            <v>43.243969999999997</v>
          </cell>
          <cell r="AF299">
            <v>30.102929999999997</v>
          </cell>
        </row>
        <row r="300">
          <cell r="AD300">
            <v>241</v>
          </cell>
          <cell r="AE300">
            <v>1.0820000000000001</v>
          </cell>
          <cell r="AF300">
            <v>1.0820000000000001</v>
          </cell>
        </row>
        <row r="301">
          <cell r="AE301">
            <v>16.34863137</v>
          </cell>
          <cell r="AF301">
            <v>10.471</v>
          </cell>
        </row>
        <row r="302">
          <cell r="AD302">
            <v>259</v>
          </cell>
          <cell r="AE302">
            <v>2.99</v>
          </cell>
          <cell r="AF302">
            <v>2.99</v>
          </cell>
        </row>
        <row r="303">
          <cell r="AD303">
            <v>260</v>
          </cell>
          <cell r="AE303">
            <v>3.028</v>
          </cell>
          <cell r="AF303">
            <v>3.028</v>
          </cell>
        </row>
        <row r="304">
          <cell r="AD304">
            <v>262</v>
          </cell>
          <cell r="AE304">
            <v>4.4530000000000003</v>
          </cell>
          <cell r="AF304">
            <v>4.4530000000000003</v>
          </cell>
        </row>
        <row r="305">
          <cell r="AD305">
            <v>261</v>
          </cell>
          <cell r="AE305">
            <v>5.8776313700000005</v>
          </cell>
        </row>
        <row r="306">
          <cell r="AE306">
            <v>60.500815099999997</v>
          </cell>
          <cell r="AF306">
            <v>29.018000000000001</v>
          </cell>
        </row>
        <row r="307">
          <cell r="AD307">
            <v>279</v>
          </cell>
          <cell r="AE307">
            <v>57.587932100000003</v>
          </cell>
          <cell r="AF307">
            <v>29.018000000000001</v>
          </cell>
        </row>
        <row r="308">
          <cell r="AD308">
            <v>360</v>
          </cell>
          <cell r="AE308">
            <v>0.51364200000000004</v>
          </cell>
        </row>
        <row r="309">
          <cell r="AD309">
            <v>361</v>
          </cell>
          <cell r="AE309">
            <v>0.664601</v>
          </cell>
        </row>
        <row r="310">
          <cell r="AD310">
            <v>362</v>
          </cell>
          <cell r="AE310">
            <v>1.7346400000000002</v>
          </cell>
        </row>
        <row r="312">
          <cell r="AD312">
            <v>101</v>
          </cell>
          <cell r="AE312">
            <v>48.443298900000002</v>
          </cell>
          <cell r="AF312">
            <v>21.151070000000001</v>
          </cell>
        </row>
        <row r="313">
          <cell r="AD313">
            <v>133</v>
          </cell>
          <cell r="AE313">
            <v>3.0938642500000002</v>
          </cell>
          <cell r="AF313">
            <v>2.6464100000000004</v>
          </cell>
        </row>
        <row r="314">
          <cell r="AD314">
            <v>204</v>
          </cell>
          <cell r="AE314">
            <v>8.6722599200000001</v>
          </cell>
          <cell r="AF314">
            <v>0.19535999999999998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7.1"/>
      <sheetName val="прил 7.2"/>
      <sheetName val="приложение 8"/>
      <sheetName val="прил 9"/>
      <sheetName val="приложение 10(Радиозавод)"/>
      <sheetName val="приложение 11.1(Радиозавод)"/>
      <sheetName val="приложение 11.2(Радиозавод)"/>
      <sheetName val="приложение 10(НПС-4)"/>
      <sheetName val="приложение 11.1(НПС-4)"/>
      <sheetName val="приложение 11.2(НПС-4)"/>
      <sheetName val="Приложение 12"/>
    </sheetNames>
    <sheetDataSet>
      <sheetData sheetId="0">
        <row r="540">
          <cell r="C540">
            <v>6</v>
          </cell>
          <cell r="D540">
            <v>0.32728000000000002</v>
          </cell>
          <cell r="E540">
            <v>0.39757999999999999</v>
          </cell>
        </row>
        <row r="541">
          <cell r="C541">
            <v>7</v>
          </cell>
          <cell r="D541">
            <v>0</v>
          </cell>
          <cell r="E541">
            <v>0</v>
          </cell>
        </row>
        <row r="542">
          <cell r="C542">
            <v>31</v>
          </cell>
          <cell r="D542">
            <v>0</v>
          </cell>
          <cell r="E542">
            <v>3.39392</v>
          </cell>
        </row>
        <row r="543">
          <cell r="C543">
            <v>32</v>
          </cell>
          <cell r="D543">
            <v>0</v>
          </cell>
          <cell r="E543">
            <v>4.5221599999999995</v>
          </cell>
        </row>
        <row r="544">
          <cell r="C544">
            <v>33</v>
          </cell>
          <cell r="D544">
            <v>0</v>
          </cell>
          <cell r="E544">
            <v>0</v>
          </cell>
          <cell r="AN544">
            <v>1</v>
          </cell>
          <cell r="AP544" t="str">
            <v>Строительство  ПС 110/10кВ "Радиозавод"  с заходами ВЛ 110 кВ  в г Михайловске Шпаковского района     (ОРУ-110кВ по схеме № 110-5 с элегазовыми выкл. в цепях тр-ров и в Мостике, с установкой силовых тр-ров 110/10кВ мощностью 2х25,0 тыс. кВА,  РУ-10 кВ тип</v>
          </cell>
          <cell r="AQ544" t="str">
            <v>СТФ</v>
          </cell>
          <cell r="AR544">
            <v>500.35614999999996</v>
          </cell>
          <cell r="AS544">
            <v>437.11410720000003</v>
          </cell>
          <cell r="AT544">
            <v>197.4860272</v>
          </cell>
          <cell r="AU544">
            <v>200.26300000000001</v>
          </cell>
          <cell r="AV544">
            <v>86.512</v>
          </cell>
          <cell r="AW544">
            <v>83.700040000000001</v>
          </cell>
          <cell r="AX544">
            <v>5</v>
          </cell>
          <cell r="AY544">
            <v>0.35099999999999998</v>
          </cell>
          <cell r="AZ544">
            <v>10</v>
          </cell>
          <cell r="BA544">
            <v>1.0058400000000001</v>
          </cell>
          <cell r="BB544">
            <v>45</v>
          </cell>
          <cell r="BC544">
            <v>38.584199999999996</v>
          </cell>
          <cell r="BD544">
            <v>26.512</v>
          </cell>
          <cell r="BE544">
            <v>43.759</v>
          </cell>
          <cell r="BF544">
            <v>-2.8119599999999991</v>
          </cell>
          <cell r="BG544">
            <v>0.96749630109117812</v>
          </cell>
          <cell r="BH544">
            <v>11.042999999999999</v>
          </cell>
          <cell r="BI544">
            <v>5.2392000000000001E-2</v>
          </cell>
          <cell r="BJ544">
            <v>80.785709999999995</v>
          </cell>
          <cell r="BK544">
            <v>104.58306533</v>
          </cell>
          <cell r="BL544">
            <v>30.498000000000001</v>
          </cell>
          <cell r="BM544">
            <v>11.198065329999999</v>
          </cell>
          <cell r="BN544">
            <v>4.9020000000000001</v>
          </cell>
          <cell r="BO544">
            <v>0.23100000000000001</v>
          </cell>
          <cell r="BP544">
            <v>18.860709999999997</v>
          </cell>
          <cell r="BQ544">
            <v>35</v>
          </cell>
          <cell r="BR544">
            <v>26.524999999999999</v>
          </cell>
          <cell r="BS544">
            <v>58.153999999999996</v>
          </cell>
          <cell r="BT544">
            <v>103.89391000000001</v>
          </cell>
          <cell r="BU544">
            <v>23.797355330000002</v>
          </cell>
          <cell r="BV544">
            <v>1.2945738216573204</v>
          </cell>
        </row>
        <row r="545">
          <cell r="D545">
            <v>0</v>
          </cell>
          <cell r="E545">
            <v>0</v>
          </cell>
          <cell r="AP545" t="str">
            <v>Строительство ВЛ 110 кВ Л-1, Л-2, Л-3</v>
          </cell>
          <cell r="AS545">
            <v>0</v>
          </cell>
          <cell r="AT545">
            <v>86.285139999999998</v>
          </cell>
          <cell r="AU545">
            <v>0</v>
          </cell>
          <cell r="AV545">
            <v>0</v>
          </cell>
          <cell r="AW545">
            <v>73.123000000000005</v>
          </cell>
          <cell r="BC545">
            <v>39.050000000000004</v>
          </cell>
          <cell r="BE545">
            <v>34.073</v>
          </cell>
          <cell r="BK545">
            <v>82.296000000000006</v>
          </cell>
          <cell r="BQ545">
            <v>35</v>
          </cell>
          <cell r="BS545">
            <v>47.296000000000006</v>
          </cell>
        </row>
        <row r="546">
          <cell r="D546">
            <v>0</v>
          </cell>
          <cell r="E546">
            <v>0</v>
          </cell>
          <cell r="AP546" t="str">
            <v>Строительство ПС 110/10 кВ "Радиозавод"</v>
          </cell>
          <cell r="AS546">
            <v>0</v>
          </cell>
          <cell r="AT546">
            <v>111.20084</v>
          </cell>
          <cell r="AU546">
            <v>200.26300000000001</v>
          </cell>
          <cell r="AV546">
            <v>0</v>
          </cell>
          <cell r="AW546">
            <v>10.577</v>
          </cell>
          <cell r="AY546">
            <v>0.35099999999999998</v>
          </cell>
          <cell r="BA546">
            <v>0.54</v>
          </cell>
          <cell r="BE546">
            <v>9.6859999999999999</v>
          </cell>
          <cell r="BH546">
            <v>11.042999999999999</v>
          </cell>
          <cell r="BI546">
            <v>5.1999999999999998E-2</v>
          </cell>
          <cell r="BK546">
            <v>22.287071329999996</v>
          </cell>
          <cell r="BM546">
            <v>11.198065329999999</v>
          </cell>
          <cell r="BO546">
            <v>0.23100000000000001</v>
          </cell>
          <cell r="BS546">
            <v>10.858006</v>
          </cell>
        </row>
        <row r="547">
          <cell r="C547">
            <v>12</v>
          </cell>
          <cell r="D547">
            <v>4.2106249800000004</v>
          </cell>
          <cell r="E547">
            <v>4.1839599999999999</v>
          </cell>
          <cell r="AN547">
            <v>2</v>
          </cell>
          <cell r="AP547" t="str">
            <v>Строительство ПС 110/10 кВ "НПС-4" (КТК)</v>
          </cell>
          <cell r="AQ547" t="str">
            <v>стф</v>
          </cell>
          <cell r="AR547">
            <v>366.30721000000005</v>
          </cell>
          <cell r="AS547">
            <v>362.70074</v>
          </cell>
          <cell r="AT547">
            <v>299.30464000000001</v>
          </cell>
          <cell r="AU547">
            <v>53.709000000000003</v>
          </cell>
          <cell r="AV547">
            <v>261.91809000000001</v>
          </cell>
          <cell r="AW547">
            <v>248.64800000000002</v>
          </cell>
          <cell r="AX547">
            <v>16.478000000000002</v>
          </cell>
          <cell r="AY547">
            <v>47.481000000000002</v>
          </cell>
          <cell r="AZ547">
            <v>15.138</v>
          </cell>
          <cell r="BA547">
            <v>55.64</v>
          </cell>
          <cell r="BB547">
            <v>36.637999999999998</v>
          </cell>
          <cell r="BC547">
            <v>49.06</v>
          </cell>
          <cell r="BD547">
            <v>193.66409000000002</v>
          </cell>
          <cell r="BE547">
            <v>96.466999999999999</v>
          </cell>
          <cell r="BF547">
            <v>-13.270089999999982</v>
          </cell>
          <cell r="BG547">
            <v>0.94933496193409173</v>
          </cell>
          <cell r="BI547">
            <v>101.903704</v>
          </cell>
          <cell r="BJ547">
            <v>176.38306999999998</v>
          </cell>
          <cell r="BK547">
            <v>153.98574200000002</v>
          </cell>
          <cell r="BL547">
            <v>35.539180000000002</v>
          </cell>
          <cell r="BN547">
            <v>37.738570000000003</v>
          </cell>
          <cell r="BO547">
            <v>0.70074199999999998</v>
          </cell>
          <cell r="BP547">
            <v>50.170029999999997</v>
          </cell>
          <cell r="BQ547">
            <v>45.134999999999998</v>
          </cell>
          <cell r="BR547">
            <v>52.935289999999995</v>
          </cell>
          <cell r="BS547">
            <v>108.15</v>
          </cell>
          <cell r="BT547">
            <v>43.415899999999993</v>
          </cell>
          <cell r="BU547">
            <v>-22.397327999999959</v>
          </cell>
          <cell r="BV547">
            <v>0.87301883338349895</v>
          </cell>
        </row>
        <row r="548">
          <cell r="D548">
            <v>0</v>
          </cell>
          <cell r="E548">
            <v>0</v>
          </cell>
          <cell r="AO548" t="str">
            <v>1.4.</v>
          </cell>
          <cell r="AP548" t="str">
            <v xml:space="preserve">Новое строительство ЛЭП 35-330 кВ </v>
          </cell>
          <cell r="BU548">
            <v>0</v>
          </cell>
          <cell r="BV548" t="e">
            <v>#DIV/0!</v>
          </cell>
        </row>
        <row r="549">
          <cell r="C549">
            <v>13</v>
          </cell>
          <cell r="D549">
            <v>0</v>
          </cell>
          <cell r="E549">
            <v>0</v>
          </cell>
        </row>
        <row r="550">
          <cell r="C550">
            <v>14</v>
          </cell>
          <cell r="D550">
            <v>0</v>
          </cell>
          <cell r="E550">
            <v>0</v>
          </cell>
          <cell r="AO550" t="str">
            <v>1.5</v>
          </cell>
          <cell r="AP550" t="str">
            <v>Программы особой важности (федеральные и др.)</v>
          </cell>
          <cell r="BU550">
            <v>0</v>
          </cell>
          <cell r="BV550" t="e">
            <v>#DIV/0!</v>
          </cell>
        </row>
        <row r="551">
          <cell r="D551">
            <v>6.2085913700000006</v>
          </cell>
          <cell r="E551">
            <v>11.39767</v>
          </cell>
        </row>
        <row r="552">
          <cell r="D552">
            <v>0</v>
          </cell>
          <cell r="E552">
            <v>0</v>
          </cell>
          <cell r="AO552">
            <v>2</v>
          </cell>
          <cell r="AP552" t="str">
            <v>Программы</v>
          </cell>
          <cell r="AR552">
            <v>3107.4593368549467</v>
          </cell>
          <cell r="AS552">
            <v>3141.7665670022698</v>
          </cell>
          <cell r="AT552">
            <v>2217.9054075610707</v>
          </cell>
          <cell r="AU552">
            <v>433.53443002</v>
          </cell>
          <cell r="AV552">
            <v>1277.9520712438748</v>
          </cell>
          <cell r="AW552">
            <v>1347.1703225000003</v>
          </cell>
          <cell r="AX552">
            <v>137.993709</v>
          </cell>
          <cell r="AY552">
            <v>125.96819999999997</v>
          </cell>
          <cell r="AZ552">
            <v>239.92694609687479</v>
          </cell>
          <cell r="BA552">
            <v>213.27062000000004</v>
          </cell>
          <cell r="BB552">
            <v>389.50763000000001</v>
          </cell>
          <cell r="BC552">
            <v>406.65799999999984</v>
          </cell>
          <cell r="BD552">
            <v>510.52378614699995</v>
          </cell>
          <cell r="BE552">
            <v>601.27350250000006</v>
          </cell>
          <cell r="BF552">
            <v>69.218251256125541</v>
          </cell>
          <cell r="BG552">
            <v>1.0541634172467462</v>
          </cell>
          <cell r="BH552">
            <v>326.93757918999995</v>
          </cell>
          <cell r="BI552">
            <v>290.12457725000002</v>
          </cell>
          <cell r="BJ552">
            <v>1268.8153943501836</v>
          </cell>
          <cell r="BK552">
            <v>1317.6780694533334</v>
          </cell>
          <cell r="BL552">
            <v>457.84212692</v>
          </cell>
          <cell r="BM552">
            <v>270.20027681000005</v>
          </cell>
          <cell r="BN552">
            <v>212.87409240299999</v>
          </cell>
          <cell r="BO552">
            <v>169.17390188999997</v>
          </cell>
          <cell r="BP552">
            <v>254.82164569385034</v>
          </cell>
          <cell r="BQ552">
            <v>427.12196278000005</v>
          </cell>
          <cell r="BR552">
            <v>343.27752933333329</v>
          </cell>
          <cell r="BS552">
            <v>451.18192797333325</v>
          </cell>
          <cell r="BT552">
            <v>1363.8881720310701</v>
          </cell>
          <cell r="BU552">
            <v>48.862675103149741</v>
          </cell>
          <cell r="BV552">
            <v>1.0385104683634252</v>
          </cell>
          <cell r="BW552">
            <v>0</v>
          </cell>
          <cell r="BX552">
            <v>0</v>
          </cell>
        </row>
        <row r="553">
          <cell r="C553">
            <v>97</v>
          </cell>
          <cell r="D553">
            <v>0.29963999999999996</v>
          </cell>
          <cell r="E553">
            <v>1.45871</v>
          </cell>
          <cell r="AO553" t="str">
            <v>2.2.</v>
          </cell>
          <cell r="AP553" t="str">
            <v>Новое строительство объектов 35-330 кВ</v>
          </cell>
          <cell r="AR553">
            <v>253.4863</v>
          </cell>
          <cell r="AS553">
            <v>254.73721999999998</v>
          </cell>
          <cell r="AT553">
            <v>129.45661999999999</v>
          </cell>
          <cell r="AU553">
            <v>0</v>
          </cell>
          <cell r="AV553">
            <v>0</v>
          </cell>
          <cell r="AW553">
            <v>0.85</v>
          </cell>
          <cell r="AX553">
            <v>0</v>
          </cell>
          <cell r="AY553">
            <v>0</v>
          </cell>
          <cell r="AZ553">
            <v>0</v>
          </cell>
          <cell r="BA553">
            <v>0</v>
          </cell>
          <cell r="BB553">
            <v>0</v>
          </cell>
          <cell r="BC553">
            <v>0</v>
          </cell>
          <cell r="BD553">
            <v>0</v>
          </cell>
          <cell r="BE553">
            <v>0.85</v>
          </cell>
          <cell r="BF553">
            <v>0.85</v>
          </cell>
          <cell r="BG553" t="e">
            <v>#DIV/0!</v>
          </cell>
          <cell r="BH553">
            <v>23.909376569999999</v>
          </cell>
          <cell r="BI553">
            <v>0</v>
          </cell>
          <cell r="BJ553">
            <v>0</v>
          </cell>
          <cell r="BK553">
            <v>25.037738749999999</v>
          </cell>
          <cell r="BL553">
            <v>0</v>
          </cell>
          <cell r="BM553">
            <v>25.856738749999998</v>
          </cell>
          <cell r="BN553">
            <v>0</v>
          </cell>
          <cell r="BO553">
            <v>0</v>
          </cell>
          <cell r="BP553">
            <v>0</v>
          </cell>
          <cell r="BQ553">
            <v>-1.8220000000000001</v>
          </cell>
          <cell r="BR553">
            <v>0</v>
          </cell>
          <cell r="BS553">
            <v>1.0030000000000001</v>
          </cell>
          <cell r="BT553">
            <v>71.179619999999986</v>
          </cell>
          <cell r="BU553">
            <v>25.037738749999999</v>
          </cell>
          <cell r="BV553" t="e">
            <v>#DIV/0!</v>
          </cell>
          <cell r="BW553">
            <v>0</v>
          </cell>
          <cell r="BX553">
            <v>0</v>
          </cell>
        </row>
        <row r="554">
          <cell r="C554">
            <v>98</v>
          </cell>
          <cell r="D554">
            <v>0</v>
          </cell>
          <cell r="E554">
            <v>0.53055999999999992</v>
          </cell>
          <cell r="AO554">
            <v>1</v>
          </cell>
          <cell r="AP554" t="str">
            <v>Воздушные Линии 110-330 кВ (ВН)</v>
          </cell>
          <cell r="AR554">
            <v>11.8</v>
          </cell>
          <cell r="AS554">
            <v>5.722999999999999</v>
          </cell>
          <cell r="AT554">
            <v>5.722999999999999</v>
          </cell>
          <cell r="AU554">
            <v>0</v>
          </cell>
          <cell r="AV554">
            <v>0</v>
          </cell>
          <cell r="AW554">
            <v>0.85</v>
          </cell>
          <cell r="AX554">
            <v>0</v>
          </cell>
          <cell r="AY554">
            <v>0</v>
          </cell>
          <cell r="AZ554">
            <v>0</v>
          </cell>
          <cell r="BA554">
            <v>0</v>
          </cell>
          <cell r="BB554">
            <v>0</v>
          </cell>
          <cell r="BC554">
            <v>0</v>
          </cell>
          <cell r="BD554">
            <v>0</v>
          </cell>
          <cell r="BE554">
            <v>0.85</v>
          </cell>
          <cell r="BF554">
            <v>0.85</v>
          </cell>
          <cell r="BG554" t="e">
            <v>#DIV/0!</v>
          </cell>
          <cell r="BH554">
            <v>0</v>
          </cell>
          <cell r="BI554">
            <v>0</v>
          </cell>
          <cell r="BJ554">
            <v>0</v>
          </cell>
          <cell r="BK554">
            <v>1.0030000000000001</v>
          </cell>
          <cell r="BL554">
            <v>0</v>
          </cell>
          <cell r="BM554">
            <v>0</v>
          </cell>
          <cell r="BN554">
            <v>0</v>
          </cell>
          <cell r="BO554">
            <v>0</v>
          </cell>
          <cell r="BP554">
            <v>0</v>
          </cell>
          <cell r="BQ554">
            <v>0</v>
          </cell>
          <cell r="BR554">
            <v>0</v>
          </cell>
          <cell r="BS554">
            <v>1.0030000000000001</v>
          </cell>
          <cell r="BT554">
            <v>4.72</v>
          </cell>
          <cell r="BU554">
            <v>1.0030000000000001</v>
          </cell>
          <cell r="BV554" t="e">
            <v>#DIV/0!</v>
          </cell>
          <cell r="BW554">
            <v>0</v>
          </cell>
          <cell r="BX554">
            <v>0</v>
          </cell>
        </row>
        <row r="555">
          <cell r="C555">
            <v>99</v>
          </cell>
          <cell r="D555">
            <v>0</v>
          </cell>
          <cell r="E555">
            <v>3.2000000000000001E-2</v>
          </cell>
          <cell r="AN555">
            <v>3</v>
          </cell>
          <cell r="AP555" t="str">
            <v>Строительство заходов от ВЛ 110 Л-170 на ПС "Кисловодск 330"</v>
          </cell>
          <cell r="AQ555" t="str">
            <v>СТФ</v>
          </cell>
          <cell r="AR555">
            <v>11.8</v>
          </cell>
          <cell r="AS555">
            <v>5.722999999999999</v>
          </cell>
          <cell r="AT555">
            <v>5.722999999999999</v>
          </cell>
          <cell r="AU555">
            <v>0</v>
          </cell>
          <cell r="AV555">
            <v>0</v>
          </cell>
          <cell r="AW555">
            <v>0.85</v>
          </cell>
          <cell r="BE555">
            <v>0.85</v>
          </cell>
          <cell r="BF555">
            <v>0.85</v>
          </cell>
          <cell r="BG555" t="e">
            <v>#DIV/0!</v>
          </cell>
          <cell r="BJ555">
            <v>0</v>
          </cell>
          <cell r="BK555">
            <v>1.0030000000000001</v>
          </cell>
          <cell r="BS555">
            <v>1.0030000000000001</v>
          </cell>
          <cell r="BT555">
            <v>4.72</v>
          </cell>
          <cell r="BU555">
            <v>1.0030000000000001</v>
          </cell>
          <cell r="BV555" t="e">
            <v>#DIV/0!</v>
          </cell>
        </row>
        <row r="556">
          <cell r="C556">
            <v>103</v>
          </cell>
          <cell r="D556">
            <v>0</v>
          </cell>
          <cell r="E556">
            <v>1.8995</v>
          </cell>
          <cell r="AO556">
            <v>2</v>
          </cell>
          <cell r="AP556" t="str">
            <v>Воздушные Линии 35 кВ (СН1)</v>
          </cell>
          <cell r="AR556">
            <v>0</v>
          </cell>
          <cell r="AS556">
            <v>0</v>
          </cell>
          <cell r="AT556">
            <v>0</v>
          </cell>
          <cell r="AU556">
            <v>0</v>
          </cell>
          <cell r="AV556">
            <v>0</v>
          </cell>
          <cell r="AW556">
            <v>0</v>
          </cell>
          <cell r="AX556">
            <v>0</v>
          </cell>
          <cell r="AY556">
            <v>0</v>
          </cell>
          <cell r="AZ556">
            <v>0</v>
          </cell>
          <cell r="BA556">
            <v>0</v>
          </cell>
          <cell r="BB556">
            <v>0</v>
          </cell>
          <cell r="BC556">
            <v>0</v>
          </cell>
          <cell r="BD556">
            <v>0</v>
          </cell>
          <cell r="BE556">
            <v>0</v>
          </cell>
          <cell r="BF556">
            <v>0</v>
          </cell>
          <cell r="BG556" t="e">
            <v>#DIV/0!</v>
          </cell>
          <cell r="BH556">
            <v>0</v>
          </cell>
          <cell r="BI556">
            <v>0</v>
          </cell>
          <cell r="BJ556">
            <v>0</v>
          </cell>
          <cell r="BK556">
            <v>0.12515013999999999</v>
          </cell>
          <cell r="BL556">
            <v>0</v>
          </cell>
          <cell r="BM556">
            <v>0.12515013999999999</v>
          </cell>
          <cell r="BN556">
            <v>0</v>
          </cell>
          <cell r="BO556">
            <v>0</v>
          </cell>
          <cell r="BP556">
            <v>0</v>
          </cell>
          <cell r="BQ556">
            <v>0</v>
          </cell>
          <cell r="BR556">
            <v>0</v>
          </cell>
          <cell r="BS556">
            <v>0</v>
          </cell>
          <cell r="BT556">
            <v>0</v>
          </cell>
          <cell r="BU556">
            <v>0.12515013999999999</v>
          </cell>
          <cell r="BV556" t="e">
            <v>#DIV/0!</v>
          </cell>
          <cell r="BW556">
            <v>0</v>
          </cell>
          <cell r="BX556">
            <v>0</v>
          </cell>
        </row>
        <row r="557">
          <cell r="C557">
            <v>104</v>
          </cell>
          <cell r="D557">
            <v>2.1423130000000001</v>
          </cell>
          <cell r="E557">
            <v>0</v>
          </cell>
          <cell r="AN557">
            <v>4</v>
          </cell>
          <cell r="AP557" t="str">
            <v>Строительство ВЛ-35кВ "Победа - Рогатая Балка" с ячейкой 35кВ на ПС "Р.Балка"</v>
          </cell>
          <cell r="AQ557" t="str">
            <v>СТФ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BF557">
            <v>0</v>
          </cell>
          <cell r="BG557" t="e">
            <v>#DIV/0!</v>
          </cell>
          <cell r="BJ557">
            <v>0</v>
          </cell>
          <cell r="BK557">
            <v>0.12515013999999999</v>
          </cell>
          <cell r="BM557">
            <v>0.12515013999999999</v>
          </cell>
          <cell r="BT557">
            <v>0</v>
          </cell>
          <cell r="BU557">
            <v>0.12515013999999999</v>
          </cell>
          <cell r="BV557" t="e">
            <v>#DIV/0!</v>
          </cell>
        </row>
        <row r="558">
          <cell r="C558">
            <v>105</v>
          </cell>
          <cell r="D558">
            <v>0.10277</v>
          </cell>
          <cell r="E558">
            <v>2.2578899999999997</v>
          </cell>
          <cell r="AO558">
            <v>3</v>
          </cell>
          <cell r="AP558" t="str">
            <v>Кабельные Линии 110-330 кВ (ВН)</v>
          </cell>
          <cell r="AR558">
            <v>0</v>
          </cell>
          <cell r="AS558">
            <v>0</v>
          </cell>
          <cell r="AT558">
            <v>0</v>
          </cell>
          <cell r="AU558">
            <v>0</v>
          </cell>
          <cell r="AV558">
            <v>0</v>
          </cell>
          <cell r="AW558">
            <v>0</v>
          </cell>
          <cell r="AX558">
            <v>0</v>
          </cell>
          <cell r="AY558">
            <v>0</v>
          </cell>
          <cell r="AZ558">
            <v>0</v>
          </cell>
          <cell r="BA558">
            <v>0</v>
          </cell>
          <cell r="BB558">
            <v>0</v>
          </cell>
          <cell r="BC558">
            <v>0</v>
          </cell>
          <cell r="BD558">
            <v>0</v>
          </cell>
          <cell r="BE558">
            <v>0</v>
          </cell>
          <cell r="BF558">
            <v>0</v>
          </cell>
          <cell r="BG558">
            <v>0</v>
          </cell>
          <cell r="BH558">
            <v>0</v>
          </cell>
          <cell r="BI558">
            <v>0</v>
          </cell>
          <cell r="BJ558">
            <v>0</v>
          </cell>
          <cell r="BK558">
            <v>0</v>
          </cell>
          <cell r="BL558">
            <v>0</v>
          </cell>
          <cell r="BM558">
            <v>0</v>
          </cell>
          <cell r="BN558">
            <v>0</v>
          </cell>
          <cell r="BO558">
            <v>0</v>
          </cell>
          <cell r="BP558">
            <v>0</v>
          </cell>
          <cell r="BQ558">
            <v>0</v>
          </cell>
          <cell r="BR558">
            <v>0</v>
          </cell>
          <cell r="BS558">
            <v>0</v>
          </cell>
          <cell r="BT558">
            <v>0</v>
          </cell>
          <cell r="BU558">
            <v>0</v>
          </cell>
          <cell r="BV558">
            <v>0</v>
          </cell>
          <cell r="BW558">
            <v>0</v>
          </cell>
          <cell r="BX558">
            <v>0</v>
          </cell>
        </row>
        <row r="559">
          <cell r="C559">
            <v>106</v>
          </cell>
          <cell r="D559">
            <v>3.6482283700000004</v>
          </cell>
          <cell r="E559">
            <v>0</v>
          </cell>
        </row>
        <row r="560">
          <cell r="C560">
            <v>107</v>
          </cell>
          <cell r="D560">
            <v>1.5640000000000001E-2</v>
          </cell>
          <cell r="E560">
            <v>5.2190099999999999</v>
          </cell>
          <cell r="AO560">
            <v>4</v>
          </cell>
          <cell r="AP560" t="str">
            <v>Кабельные Линии 35 кВ (СН1)</v>
          </cell>
          <cell r="AR560">
            <v>0</v>
          </cell>
          <cell r="AS560">
            <v>0</v>
          </cell>
          <cell r="AT560">
            <v>0</v>
          </cell>
          <cell r="AU560">
            <v>0</v>
          </cell>
          <cell r="AV560">
            <v>0</v>
          </cell>
          <cell r="AW560">
            <v>0</v>
          </cell>
          <cell r="AX560">
            <v>0</v>
          </cell>
          <cell r="AY560">
            <v>0</v>
          </cell>
          <cell r="AZ560">
            <v>0</v>
          </cell>
          <cell r="BA560">
            <v>0</v>
          </cell>
          <cell r="BB560">
            <v>0</v>
          </cell>
          <cell r="BC560">
            <v>0</v>
          </cell>
          <cell r="BD560">
            <v>0</v>
          </cell>
          <cell r="BE560">
            <v>0</v>
          </cell>
          <cell r="BF560">
            <v>0</v>
          </cell>
          <cell r="BG560">
            <v>0</v>
          </cell>
          <cell r="BH560">
            <v>0</v>
          </cell>
          <cell r="BI560">
            <v>0</v>
          </cell>
          <cell r="BJ560">
            <v>0</v>
          </cell>
          <cell r="BK560">
            <v>0</v>
          </cell>
          <cell r="BL560">
            <v>0</v>
          </cell>
          <cell r="BM560">
            <v>0</v>
          </cell>
          <cell r="BN560">
            <v>0</v>
          </cell>
          <cell r="BO560">
            <v>0</v>
          </cell>
          <cell r="BP560">
            <v>0</v>
          </cell>
          <cell r="BQ560">
            <v>0</v>
          </cell>
          <cell r="BR560">
            <v>0</v>
          </cell>
          <cell r="BS560">
            <v>0</v>
          </cell>
          <cell r="BT560">
            <v>0</v>
          </cell>
          <cell r="BU560">
            <v>0</v>
          </cell>
          <cell r="BV560">
            <v>0</v>
          </cell>
          <cell r="BW560">
            <v>0</v>
          </cell>
          <cell r="BX560">
            <v>0</v>
          </cell>
        </row>
        <row r="561">
          <cell r="C561">
            <v>108</v>
          </cell>
          <cell r="D561">
            <v>0</v>
          </cell>
          <cell r="E561">
            <v>0</v>
          </cell>
        </row>
        <row r="562">
          <cell r="D562">
            <v>0.74335642000000002</v>
          </cell>
          <cell r="E562">
            <v>0.56455999999999995</v>
          </cell>
          <cell r="AO562">
            <v>5</v>
          </cell>
          <cell r="AP562" t="str">
            <v>ПС 110-330 кВ (ВН)</v>
          </cell>
          <cell r="AR562">
            <v>241.68629999999999</v>
          </cell>
          <cell r="AS562">
            <v>249.01421999999999</v>
          </cell>
          <cell r="AT562">
            <v>123.73361999999999</v>
          </cell>
          <cell r="AU562">
            <v>0</v>
          </cell>
          <cell r="AV562">
            <v>0</v>
          </cell>
          <cell r="AW562">
            <v>0</v>
          </cell>
          <cell r="AX562">
            <v>0</v>
          </cell>
          <cell r="AY562">
            <v>0</v>
          </cell>
          <cell r="AZ562">
            <v>0</v>
          </cell>
          <cell r="BA562">
            <v>0</v>
          </cell>
          <cell r="BB562">
            <v>0</v>
          </cell>
          <cell r="BC562">
            <v>0</v>
          </cell>
          <cell r="BD562">
            <v>0</v>
          </cell>
          <cell r="BE562">
            <v>0</v>
          </cell>
          <cell r="BF562">
            <v>0</v>
          </cell>
          <cell r="BG562" t="e">
            <v>#DIV/0!</v>
          </cell>
          <cell r="BH562">
            <v>23.909376569999999</v>
          </cell>
          <cell r="BI562">
            <v>0</v>
          </cell>
          <cell r="BJ562">
            <v>0</v>
          </cell>
          <cell r="BK562">
            <v>23.90958861</v>
          </cell>
          <cell r="BL562">
            <v>0</v>
          </cell>
          <cell r="BM562">
            <v>25.731588609999999</v>
          </cell>
          <cell r="BN562">
            <v>0</v>
          </cell>
          <cell r="BO562">
            <v>0</v>
          </cell>
          <cell r="BP562">
            <v>0</v>
          </cell>
          <cell r="BQ562">
            <v>-1.8220000000000001</v>
          </cell>
          <cell r="BR562">
            <v>0</v>
          </cell>
          <cell r="BS562">
            <v>0</v>
          </cell>
          <cell r="BT562">
            <v>66.459619999999987</v>
          </cell>
          <cell r="BU562">
            <v>23.90958861</v>
          </cell>
          <cell r="BV562" t="e">
            <v>#DIV/0!</v>
          </cell>
          <cell r="BW562">
            <v>0</v>
          </cell>
          <cell r="BX562">
            <v>0</v>
          </cell>
        </row>
        <row r="563">
          <cell r="D563">
            <v>0</v>
          </cell>
          <cell r="E563">
            <v>0</v>
          </cell>
          <cell r="AN563">
            <v>5</v>
          </cell>
          <cell r="AP563" t="str">
            <v>Расширение  ПС 110/10 кВ "Южная"- ( установка 3-го тр-ра мощностью 25,0 тыс. кВА, устройство трансформаторной ячейки 110 кВ для Т-3; строительство помещения ЗРУ-10 для 3-й С.Ш. РУ-10 кВ, установка ячеек К-63 с вакуумными выкл.в проект. Помещении ЗРУ-10)</v>
          </cell>
          <cell r="AQ563" t="str">
            <v>СТФ</v>
          </cell>
          <cell r="AR563">
            <v>241.68629999999999</v>
          </cell>
          <cell r="AS563">
            <v>249.01421999999999</v>
          </cell>
          <cell r="AT563">
            <v>123.73361999999999</v>
          </cell>
          <cell r="AU563">
            <v>0</v>
          </cell>
          <cell r="AV563">
            <v>0</v>
          </cell>
          <cell r="AW563">
            <v>0</v>
          </cell>
          <cell r="BF563">
            <v>0</v>
          </cell>
          <cell r="BG563" t="e">
            <v>#DIV/0!</v>
          </cell>
          <cell r="BH563">
            <v>23.909376569999999</v>
          </cell>
          <cell r="BJ563">
            <v>0</v>
          </cell>
          <cell r="BK563">
            <v>23.90958861</v>
          </cell>
          <cell r="BM563">
            <v>25.731588609999999</v>
          </cell>
          <cell r="BQ563">
            <v>-1.8220000000000001</v>
          </cell>
          <cell r="BT563">
            <v>66.459619999999987</v>
          </cell>
          <cell r="BU563">
            <v>23.90958861</v>
          </cell>
          <cell r="BV563" t="e">
            <v>#DIV/0!</v>
          </cell>
        </row>
        <row r="564">
          <cell r="C564">
            <v>109</v>
          </cell>
          <cell r="D564">
            <v>0</v>
          </cell>
          <cell r="E564">
            <v>0.56455999999999995</v>
          </cell>
          <cell r="AO564">
            <v>6</v>
          </cell>
          <cell r="AP564" t="str">
            <v>ПС 35 кВ (СН1)</v>
          </cell>
          <cell r="AR564">
            <v>0</v>
          </cell>
          <cell r="AS564">
            <v>0</v>
          </cell>
          <cell r="AT564">
            <v>0</v>
          </cell>
          <cell r="AU564">
            <v>0</v>
          </cell>
          <cell r="AV564">
            <v>0</v>
          </cell>
          <cell r="AW564">
            <v>0</v>
          </cell>
          <cell r="AX564">
            <v>0</v>
          </cell>
          <cell r="AY564">
            <v>0</v>
          </cell>
          <cell r="AZ564">
            <v>0</v>
          </cell>
          <cell r="BA564">
            <v>0</v>
          </cell>
          <cell r="BB564">
            <v>0</v>
          </cell>
          <cell r="BC564">
            <v>0</v>
          </cell>
          <cell r="BD564">
            <v>0</v>
          </cell>
          <cell r="BE564">
            <v>0</v>
          </cell>
          <cell r="BF564">
            <v>0</v>
          </cell>
          <cell r="BG564">
            <v>0</v>
          </cell>
          <cell r="BH564">
            <v>0</v>
          </cell>
          <cell r="BI564">
            <v>0</v>
          </cell>
          <cell r="BJ564">
            <v>0</v>
          </cell>
          <cell r="BK564">
            <v>0</v>
          </cell>
          <cell r="BL564">
            <v>0</v>
          </cell>
          <cell r="BM564">
            <v>0</v>
          </cell>
          <cell r="BN564">
            <v>0</v>
          </cell>
          <cell r="BO564">
            <v>0</v>
          </cell>
          <cell r="BP564">
            <v>0</v>
          </cell>
          <cell r="BQ564">
            <v>0</v>
          </cell>
          <cell r="BR564">
            <v>0</v>
          </cell>
          <cell r="BS564">
            <v>0</v>
          </cell>
          <cell r="BT564">
            <v>0</v>
          </cell>
          <cell r="BU564">
            <v>0</v>
          </cell>
          <cell r="BV564">
            <v>0</v>
          </cell>
          <cell r="BW564">
            <v>0</v>
          </cell>
          <cell r="BX564">
            <v>0</v>
          </cell>
        </row>
        <row r="565">
          <cell r="C565">
            <v>110</v>
          </cell>
          <cell r="D565">
            <v>0.74335642000000002</v>
          </cell>
          <cell r="E565">
            <v>0</v>
          </cell>
        </row>
        <row r="566">
          <cell r="D566">
            <v>0</v>
          </cell>
          <cell r="E566">
            <v>0</v>
          </cell>
          <cell r="AO566" t="str">
            <v>2.3.</v>
          </cell>
          <cell r="AP566" t="str">
            <v>ТПиР объектов 35-330 кВ</v>
          </cell>
          <cell r="AR566">
            <v>509.55331999999999</v>
          </cell>
          <cell r="AS566">
            <v>353.35747515079998</v>
          </cell>
          <cell r="AT566">
            <v>211.7847716</v>
          </cell>
          <cell r="AU566">
            <v>42.232733059999994</v>
          </cell>
          <cell r="AV566">
            <v>21.12</v>
          </cell>
          <cell r="AW566">
            <v>49.933620000000005</v>
          </cell>
          <cell r="AX566">
            <v>0</v>
          </cell>
          <cell r="AY566">
            <v>2.9769999999999999</v>
          </cell>
          <cell r="AZ566">
            <v>6.2270000000000003</v>
          </cell>
          <cell r="BA566">
            <v>9.4606200000000005</v>
          </cell>
          <cell r="BB566">
            <v>8.2810000000000006</v>
          </cell>
          <cell r="BC566">
            <v>6.0149999999999997</v>
          </cell>
          <cell r="BD566">
            <v>6.6120000000000001</v>
          </cell>
          <cell r="BE566">
            <v>31.480999999999998</v>
          </cell>
          <cell r="BF566">
            <v>18.727999999999994</v>
          </cell>
          <cell r="BG566" t="e">
            <v>#DIV/0!</v>
          </cell>
          <cell r="BH566">
            <v>47.813605189999983</v>
          </cell>
          <cell r="BI566">
            <v>0</v>
          </cell>
          <cell r="BJ566">
            <v>114.21054133333334</v>
          </cell>
          <cell r="BK566">
            <v>96.041779020000021</v>
          </cell>
          <cell r="BL566">
            <v>94.668285999999995</v>
          </cell>
          <cell r="BM566">
            <v>37.511143420000039</v>
          </cell>
          <cell r="BN566">
            <v>7.4201939999999986</v>
          </cell>
          <cell r="BO566">
            <v>14.313786</v>
          </cell>
          <cell r="BP566">
            <v>4.0376846666666664</v>
          </cell>
          <cell r="BQ566">
            <v>27.387489599999999</v>
          </cell>
          <cell r="BR566">
            <v>8.0843766666666674</v>
          </cell>
          <cell r="BS566">
            <v>16.829359999999998</v>
          </cell>
          <cell r="BT566">
            <v>93.090399999999988</v>
          </cell>
          <cell r="BU566">
            <v>-18.1687623133333</v>
          </cell>
          <cell r="BV566" t="e">
            <v>#DIV/0!</v>
          </cell>
          <cell r="BW566">
            <v>0</v>
          </cell>
          <cell r="BX566">
            <v>0</v>
          </cell>
        </row>
        <row r="567">
          <cell r="D567">
            <v>7.1635183199999997</v>
          </cell>
          <cell r="E567">
            <v>0.26573000000000002</v>
          </cell>
          <cell r="AO567">
            <v>1</v>
          </cell>
          <cell r="AP567" t="str">
            <v>Воздушные Линии 110-330 кВ (ВН)</v>
          </cell>
          <cell r="AR567">
            <v>152.90186</v>
          </cell>
          <cell r="AS567">
            <v>154.74807381080001</v>
          </cell>
          <cell r="AT567">
            <v>120.4905316</v>
          </cell>
          <cell r="AU567">
            <v>0.17852006000000001</v>
          </cell>
          <cell r="AV567">
            <v>13.848000000000001</v>
          </cell>
          <cell r="AW567">
            <v>48.995620000000002</v>
          </cell>
          <cell r="AX567">
            <v>0</v>
          </cell>
          <cell r="AY567">
            <v>0.38700000000000001</v>
          </cell>
          <cell r="AZ567">
            <v>3.9550000000000001</v>
          </cell>
          <cell r="BA567">
            <v>13.16262</v>
          </cell>
          <cell r="BB567">
            <v>3.2810000000000001</v>
          </cell>
          <cell r="BC567">
            <v>4.2149999999999999</v>
          </cell>
          <cell r="BD567">
            <v>6.6120000000000001</v>
          </cell>
          <cell r="BE567">
            <v>31.230999999999998</v>
          </cell>
          <cell r="BF567">
            <v>25.061999999999998</v>
          </cell>
          <cell r="BG567" t="e">
            <v>#DIV/0!</v>
          </cell>
          <cell r="BH567">
            <v>8.7652400000000004</v>
          </cell>
          <cell r="BI567">
            <v>0</v>
          </cell>
          <cell r="BJ567">
            <v>18.611767999999998</v>
          </cell>
          <cell r="BK567">
            <v>45.216815599999997</v>
          </cell>
          <cell r="BL567">
            <v>5.5950699999999998</v>
          </cell>
          <cell r="BM567">
            <v>0.57024000000000008</v>
          </cell>
          <cell r="BN567">
            <v>6.7946366666666655</v>
          </cell>
          <cell r="BO567">
            <v>7.546786</v>
          </cell>
          <cell r="BP567">
            <v>1.6776846666666667</v>
          </cell>
          <cell r="BQ567">
            <v>20.476929599999998</v>
          </cell>
          <cell r="BR567">
            <v>4.5443766666666665</v>
          </cell>
          <cell r="BS567">
            <v>16.622859999999999</v>
          </cell>
          <cell r="BT567">
            <v>63.572559999999996</v>
          </cell>
          <cell r="BU567">
            <v>26.605047599999999</v>
          </cell>
          <cell r="BV567" t="e">
            <v>#DIV/0!</v>
          </cell>
          <cell r="BW567">
            <v>0</v>
          </cell>
          <cell r="BX567">
            <v>0</v>
          </cell>
        </row>
        <row r="568">
          <cell r="D568">
            <v>7.1488883199999993</v>
          </cell>
          <cell r="E568">
            <v>0.26573000000000002</v>
          </cell>
          <cell r="AN568">
            <v>6</v>
          </cell>
          <cell r="AP568" t="str">
            <v>Реконструкция ВЛ 110 кВ Л-77 ПС "Прикумск-330" - ПС "Покойная" -  (замена сущ. проводов на АС-240, сущ. опор на новые бетонные и металл., вынос ВЛ из зоны затопления от № 58 до № 63, строительство нового 2х цепного участка прот. 6,62 км от ПС Буденовск 1П</v>
          </cell>
          <cell r="AQ568" t="str">
            <v>СТФ</v>
          </cell>
          <cell r="AR568">
            <v>91.205420000000004</v>
          </cell>
          <cell r="AS568">
            <v>92.470835976800004</v>
          </cell>
          <cell r="AT568">
            <v>58.772260000000003</v>
          </cell>
          <cell r="AU568">
            <v>2.8353759999999999E-2</v>
          </cell>
          <cell r="AV568">
            <v>9.8930000000000007</v>
          </cell>
          <cell r="AW568">
            <v>35.204999999999998</v>
          </cell>
          <cell r="AX568">
            <v>0</v>
          </cell>
          <cell r="AY568">
            <v>0.38700000000000001</v>
          </cell>
          <cell r="AZ568">
            <v>0</v>
          </cell>
          <cell r="BA568">
            <v>0.249</v>
          </cell>
          <cell r="BB568">
            <v>3.2810000000000001</v>
          </cell>
          <cell r="BC568">
            <v>3.3379999999999996</v>
          </cell>
          <cell r="BD568">
            <v>6.6120000000000001</v>
          </cell>
          <cell r="BE568">
            <v>31.230999999999998</v>
          </cell>
          <cell r="BF568">
            <v>25.311999999999998</v>
          </cell>
          <cell r="BG568">
            <v>3.5585767714545633</v>
          </cell>
          <cell r="BJ568">
            <v>11.401868</v>
          </cell>
          <cell r="BK568">
            <v>20.178898</v>
          </cell>
          <cell r="BL568">
            <v>0</v>
          </cell>
          <cell r="BM568">
            <v>0.38700000000000001</v>
          </cell>
          <cell r="BN568">
            <v>5.179806666666666</v>
          </cell>
          <cell r="BP568">
            <v>1.6776846666666667</v>
          </cell>
          <cell r="BQ568">
            <v>4.0658979999999998</v>
          </cell>
          <cell r="BR568">
            <v>4.5443766666666665</v>
          </cell>
          <cell r="BS568">
            <v>15.726000000000001</v>
          </cell>
          <cell r="BT568">
            <v>17.230360000000001</v>
          </cell>
          <cell r="BU568">
            <v>8.7770299999999999</v>
          </cell>
          <cell r="BV568">
            <v>1.7697887749621377</v>
          </cell>
        </row>
        <row r="569">
          <cell r="C569">
            <v>15</v>
          </cell>
          <cell r="D569">
            <v>0</v>
          </cell>
          <cell r="E569">
            <v>0</v>
          </cell>
          <cell r="AN569">
            <v>7</v>
          </cell>
          <cell r="AP569" t="str">
            <v>Реконструкция ВЛ 110 кВ Л-111 и Л-115 ГЭС-4 - ПС Азот (вынос опоры № 44 из зоны подмыва)</v>
          </cell>
          <cell r="AQ569" t="str">
            <v>СТФ</v>
          </cell>
          <cell r="AR569">
            <v>1.2768999999999997</v>
          </cell>
          <cell r="AS569">
            <v>1.2486762339999999</v>
          </cell>
          <cell r="AT569">
            <v>1.0348599999999999</v>
          </cell>
          <cell r="AU569">
            <v>0.1501663</v>
          </cell>
          <cell r="AV569">
            <v>0.95499999999999996</v>
          </cell>
          <cell r="AW569">
            <v>0.877</v>
          </cell>
          <cell r="AX569">
            <v>0</v>
          </cell>
          <cell r="AZ569">
            <v>0.95499999999999996</v>
          </cell>
          <cell r="BB569">
            <v>0</v>
          </cell>
          <cell r="BC569">
            <v>0.877</v>
          </cell>
          <cell r="BD569">
            <v>0</v>
          </cell>
          <cell r="BF569">
            <v>-7.7999999999999958E-2</v>
          </cell>
          <cell r="BG569">
            <v>0.918324607329843</v>
          </cell>
          <cell r="BJ569">
            <v>1.1269</v>
          </cell>
          <cell r="BK569">
            <v>1.0348599999999999</v>
          </cell>
          <cell r="BL569">
            <v>0.33806999999999998</v>
          </cell>
          <cell r="BM569">
            <v>0.13800000000000001</v>
          </cell>
          <cell r="BN569">
            <v>0.78882999999999992</v>
          </cell>
          <cell r="BP569">
            <v>0</v>
          </cell>
          <cell r="BR569">
            <v>0</v>
          </cell>
          <cell r="BS569">
            <v>0.89685999999999988</v>
          </cell>
          <cell r="BT569">
            <v>0.89685999999999999</v>
          </cell>
          <cell r="BU569">
            <v>-9.2040000000000122E-2</v>
          </cell>
          <cell r="BV569">
            <v>0.91832460732984278</v>
          </cell>
        </row>
        <row r="570">
          <cell r="C570">
            <v>16</v>
          </cell>
          <cell r="D570">
            <v>4.5088139999999992</v>
          </cell>
          <cell r="E570">
            <v>7.6100000000000004E-3</v>
          </cell>
          <cell r="AN570">
            <v>8</v>
          </cell>
          <cell r="AP570" t="str">
            <v>Реконструкция ВЛ 110 кВ Л-31 ПС "ГЭС 3" - ПС "Водораздел" -  (замена сущ. проводов на АС-240)</v>
          </cell>
          <cell r="AQ570" t="str">
            <v>СТФ</v>
          </cell>
          <cell r="AS570">
            <v>0</v>
          </cell>
          <cell r="AT570">
            <v>0</v>
          </cell>
          <cell r="AU570">
            <v>0</v>
          </cell>
          <cell r="AV570">
            <v>0</v>
          </cell>
          <cell r="AW570">
            <v>0</v>
          </cell>
          <cell r="BF570">
            <v>0</v>
          </cell>
          <cell r="BG570" t="e">
            <v>#DIV/0!</v>
          </cell>
          <cell r="BH570">
            <v>4.5240000000000002E-2</v>
          </cell>
          <cell r="BJ570">
            <v>0</v>
          </cell>
          <cell r="BK570">
            <v>4.5240000000000002E-2</v>
          </cell>
          <cell r="BM570">
            <v>4.5240000000000002E-2</v>
          </cell>
          <cell r="BT570">
            <v>0</v>
          </cell>
          <cell r="BU570">
            <v>4.5240000000000002E-2</v>
          </cell>
          <cell r="BV570" t="e">
            <v>#DIV/0!</v>
          </cell>
        </row>
        <row r="571">
          <cell r="C571">
            <v>36</v>
          </cell>
          <cell r="D571">
            <v>0</v>
          </cell>
          <cell r="E571">
            <v>8.7760000000000005E-2</v>
          </cell>
          <cell r="AN571">
            <v>9</v>
          </cell>
          <cell r="AP571" t="str">
            <v>Реконструкция ВЛ 110 кВ Л-246 c заменой сущ. проводов на провода  АС-185 и частичной заменой опор, изоляторов)</v>
          </cell>
          <cell r="AQ571" t="str">
            <v>СТФ</v>
          </cell>
          <cell r="AR571">
            <v>44.489539999999998</v>
          </cell>
          <cell r="AS571">
            <v>48.897429999999993</v>
          </cell>
          <cell r="AT571">
            <v>48.782379999999996</v>
          </cell>
          <cell r="AU571">
            <v>0</v>
          </cell>
          <cell r="AV571">
            <v>3</v>
          </cell>
          <cell r="AW571">
            <v>2.8279999999999998</v>
          </cell>
          <cell r="AX571">
            <v>0</v>
          </cell>
          <cell r="AZ571">
            <v>3</v>
          </cell>
          <cell r="BA571">
            <v>2.8279999999999998</v>
          </cell>
          <cell r="BB571">
            <v>0</v>
          </cell>
          <cell r="BD571">
            <v>0</v>
          </cell>
          <cell r="BF571">
            <v>-0.17200000000000015</v>
          </cell>
          <cell r="BG571">
            <v>0.94266666666666665</v>
          </cell>
          <cell r="BJ571">
            <v>3.54</v>
          </cell>
          <cell r="BK571">
            <v>3.336786</v>
          </cell>
          <cell r="BL571">
            <v>2.714</v>
          </cell>
          <cell r="BN571">
            <v>0.82599999999999996</v>
          </cell>
          <cell r="BO571">
            <v>3.336786</v>
          </cell>
          <cell r="BP571">
            <v>0</v>
          </cell>
          <cell r="BR571">
            <v>0</v>
          </cell>
          <cell r="BT571">
            <v>45.445339999999995</v>
          </cell>
          <cell r="BU571">
            <v>-0.20321400000000001</v>
          </cell>
          <cell r="BV571">
            <v>0.94259491525423733</v>
          </cell>
        </row>
        <row r="572">
          <cell r="C572">
            <v>25</v>
          </cell>
          <cell r="D572">
            <v>0</v>
          </cell>
          <cell r="E572">
            <v>0</v>
          </cell>
          <cell r="AN572">
            <v>10</v>
          </cell>
          <cell r="AP572" t="str">
            <v>Реконструкция ВЛ 110 кВ ПС "Троицкая" - ПС "Стодеревская"</v>
          </cell>
          <cell r="AQ572" t="str">
            <v>СТФ</v>
          </cell>
          <cell r="AS572">
            <v>4.1598068000000001</v>
          </cell>
          <cell r="AT572">
            <v>4.0447568</v>
          </cell>
          <cell r="AU572">
            <v>0</v>
          </cell>
          <cell r="AV572">
            <v>0</v>
          </cell>
          <cell r="AW572">
            <v>3.4277600000000001</v>
          </cell>
          <cell r="BA572">
            <v>3.4277600000000001</v>
          </cell>
          <cell r="BK572">
            <v>4.0447568</v>
          </cell>
          <cell r="BQ572">
            <v>4.0447568</v>
          </cell>
          <cell r="BU572">
            <v>4.0447568</v>
          </cell>
        </row>
        <row r="573">
          <cell r="C573">
            <v>26</v>
          </cell>
          <cell r="D573">
            <v>0</v>
          </cell>
          <cell r="E573">
            <v>0</v>
          </cell>
          <cell r="AN573">
            <v>11</v>
          </cell>
          <cell r="AP573" t="str">
            <v>Реконструкция ВЛ 110 кВ Л-158 ПС "Моздок" -ПС "Троицкая"</v>
          </cell>
          <cell r="AQ573" t="str">
            <v>СТФ</v>
          </cell>
          <cell r="AS573">
            <v>7.9713247999999997</v>
          </cell>
          <cell r="AT573">
            <v>7.8562747999999996</v>
          </cell>
          <cell r="AU573">
            <v>0</v>
          </cell>
          <cell r="AV573">
            <v>0</v>
          </cell>
          <cell r="AW573">
            <v>6.6578600000000003</v>
          </cell>
          <cell r="BA573">
            <v>6.6578600000000003</v>
          </cell>
          <cell r="BK573">
            <v>7.8562747999999996</v>
          </cell>
          <cell r="BQ573">
            <v>7.8562747999999996</v>
          </cell>
          <cell r="BU573">
            <v>7.8562747999999996</v>
          </cell>
        </row>
        <row r="574">
          <cell r="C574">
            <v>19</v>
          </cell>
          <cell r="D574">
            <v>0</v>
          </cell>
          <cell r="E574">
            <v>0</v>
          </cell>
          <cell r="AN574">
            <v>12</v>
          </cell>
          <cell r="AP574" t="str">
            <v>Мероприятия по внедрению системы температурного мониторинга на ВЛ-110 кВ Сенгилеевская ГЭС – «III Подъем» №132, «Машук» – «Е-2» №10, «ГНС» – «Е-2» №191. (Приказ ОАО «Холдинг МРСК» от 08.10.2010 № 430)</v>
          </cell>
          <cell r="AQ574" t="str">
            <v>СТФ</v>
          </cell>
          <cell r="AR574">
            <v>15.93</v>
          </cell>
          <cell r="AS574">
            <v>0</v>
          </cell>
          <cell r="AT574">
            <v>0</v>
          </cell>
          <cell r="AU574">
            <v>0</v>
          </cell>
          <cell r="AV574">
            <v>0</v>
          </cell>
          <cell r="AW574">
            <v>0</v>
          </cell>
          <cell r="BF574">
            <v>0</v>
          </cell>
          <cell r="BG574" t="e">
            <v>#DIV/0!</v>
          </cell>
          <cell r="BH574">
            <v>8.7200000000000006</v>
          </cell>
          <cell r="BJ574">
            <v>2.5430000000000001</v>
          </cell>
          <cell r="BK574">
            <v>8.7200000000000006</v>
          </cell>
          <cell r="BL574">
            <v>2.5430000000000001</v>
          </cell>
          <cell r="BO574">
            <v>4.21</v>
          </cell>
          <cell r="BQ574">
            <v>4.5100000000000007</v>
          </cell>
          <cell r="BT574">
            <v>0</v>
          </cell>
          <cell r="BU574">
            <v>6.1770000000000005</v>
          </cell>
          <cell r="BV574">
            <v>3.429020841525757</v>
          </cell>
        </row>
        <row r="575">
          <cell r="C575">
            <v>17</v>
          </cell>
          <cell r="D575">
            <v>0</v>
          </cell>
          <cell r="E575">
            <v>0</v>
          </cell>
          <cell r="AO575">
            <v>2</v>
          </cell>
          <cell r="AP575" t="str">
            <v>Воздушные Линии 35 кВ (СН1)</v>
          </cell>
          <cell r="AR575">
            <v>11.0861</v>
          </cell>
          <cell r="AS575">
            <v>0</v>
          </cell>
          <cell r="AT575">
            <v>0</v>
          </cell>
          <cell r="AU575">
            <v>0</v>
          </cell>
          <cell r="AV575">
            <v>0</v>
          </cell>
          <cell r="AW575">
            <v>-9.0419999999999998</v>
          </cell>
          <cell r="AX575">
            <v>0</v>
          </cell>
          <cell r="AY575">
            <v>0</v>
          </cell>
          <cell r="AZ575">
            <v>0</v>
          </cell>
          <cell r="BA575">
            <v>-9.0419999999999998</v>
          </cell>
          <cell r="BB575">
            <v>0</v>
          </cell>
          <cell r="BC575">
            <v>0</v>
          </cell>
          <cell r="BD575">
            <v>0</v>
          </cell>
          <cell r="BE575">
            <v>0</v>
          </cell>
          <cell r="BF575">
            <v>-9.0419999999999998</v>
          </cell>
          <cell r="BG575" t="e">
            <v>#DIV/0!</v>
          </cell>
          <cell r="BH575">
            <v>0.24576259999999964</v>
          </cell>
          <cell r="BI575">
            <v>0</v>
          </cell>
          <cell r="BJ575">
            <v>2.2599999999999998</v>
          </cell>
          <cell r="BK575">
            <v>0.2457626</v>
          </cell>
          <cell r="BL575">
            <v>2.2599999999999998</v>
          </cell>
          <cell r="BM575">
            <v>0.2457626</v>
          </cell>
          <cell r="BN575">
            <v>0</v>
          </cell>
          <cell r="BO575">
            <v>0</v>
          </cell>
          <cell r="BP575">
            <v>0</v>
          </cell>
          <cell r="BQ575">
            <v>0</v>
          </cell>
          <cell r="BR575">
            <v>0</v>
          </cell>
          <cell r="BS575">
            <v>0</v>
          </cell>
          <cell r="BT575">
            <v>0</v>
          </cell>
          <cell r="BU575">
            <v>-2.0142373999999998</v>
          </cell>
          <cell r="BV575">
            <v>0.10874451327433629</v>
          </cell>
          <cell r="BW575">
            <v>0</v>
          </cell>
          <cell r="BX575">
            <v>0</v>
          </cell>
        </row>
        <row r="576">
          <cell r="C576">
            <v>18</v>
          </cell>
          <cell r="D576">
            <v>0</v>
          </cell>
          <cell r="E576">
            <v>0</v>
          </cell>
          <cell r="AN576">
            <v>13</v>
          </cell>
          <cell r="AP576" t="str">
            <v xml:space="preserve">Реконструкция ВЛ -35 кВ Л-323 ПС "Кисловодск" - ПС "Зеленогорская" </v>
          </cell>
          <cell r="AQ576" t="str">
            <v>СТФ</v>
          </cell>
          <cell r="AR576">
            <v>11.0861</v>
          </cell>
          <cell r="AS576">
            <v>0</v>
          </cell>
          <cell r="AT576">
            <v>0</v>
          </cell>
          <cell r="AU576">
            <v>0</v>
          </cell>
          <cell r="AV576">
            <v>0</v>
          </cell>
          <cell r="AW576">
            <v>0</v>
          </cell>
          <cell r="BF576">
            <v>0</v>
          </cell>
          <cell r="BG576" t="e">
            <v>#DIV/0!</v>
          </cell>
          <cell r="BH576">
            <v>0.24576259999999964</v>
          </cell>
          <cell r="BJ576">
            <v>2.2599999999999998</v>
          </cell>
          <cell r="BK576">
            <v>0.2457626</v>
          </cell>
          <cell r="BL576">
            <v>2.2599999999999998</v>
          </cell>
          <cell r="BM576">
            <v>0.2457626</v>
          </cell>
          <cell r="BN576">
            <v>0</v>
          </cell>
          <cell r="BP576">
            <v>0</v>
          </cell>
          <cell r="BQ576">
            <v>0</v>
          </cell>
          <cell r="BR576">
            <v>0</v>
          </cell>
          <cell r="BT576">
            <v>0</v>
          </cell>
          <cell r="BU576">
            <v>-2.0142373999999998</v>
          </cell>
          <cell r="BV576">
            <v>0.10874451327433629</v>
          </cell>
        </row>
        <row r="577">
          <cell r="C577">
            <v>20</v>
          </cell>
          <cell r="D577">
            <v>0</v>
          </cell>
          <cell r="E577">
            <v>0</v>
          </cell>
          <cell r="AN577">
            <v>14</v>
          </cell>
          <cell r="AP577" t="str">
            <v>Реконструкция ВЛ 35 кВ Л-340 ПС "Александровская" - ПС "Н.Ставропольская"</v>
          </cell>
          <cell r="AQ577" t="str">
            <v>СТФ</v>
          </cell>
          <cell r="AW577">
            <v>-9.0419999999999998</v>
          </cell>
          <cell r="BA577">
            <v>-9.0419999999999998</v>
          </cell>
          <cell r="BF577">
            <v>-9.0419999999999998</v>
          </cell>
          <cell r="BU577">
            <v>0</v>
          </cell>
          <cell r="BV577" t="e">
            <v>#DIV/0!</v>
          </cell>
        </row>
        <row r="578">
          <cell r="C578">
            <v>21</v>
          </cell>
          <cell r="D578">
            <v>0</v>
          </cell>
          <cell r="E578">
            <v>0</v>
          </cell>
          <cell r="AO578">
            <v>3</v>
          </cell>
          <cell r="AP578" t="str">
            <v>Кабельные Линии 110-330 кВ (ВН)</v>
          </cell>
          <cell r="AR578">
            <v>0</v>
          </cell>
          <cell r="AS578">
            <v>0</v>
          </cell>
          <cell r="AT578">
            <v>0</v>
          </cell>
          <cell r="AU578">
            <v>0</v>
          </cell>
          <cell r="AV578">
            <v>0</v>
          </cell>
          <cell r="AW578">
            <v>0</v>
          </cell>
          <cell r="AX578">
            <v>0</v>
          </cell>
          <cell r="AY578">
            <v>0</v>
          </cell>
          <cell r="AZ578">
            <v>0</v>
          </cell>
          <cell r="BA578">
            <v>0</v>
          </cell>
          <cell r="BB578">
            <v>0</v>
          </cell>
          <cell r="BC578">
            <v>0</v>
          </cell>
          <cell r="BD578">
            <v>0</v>
          </cell>
          <cell r="BE578">
            <v>0</v>
          </cell>
          <cell r="BF578">
            <v>0</v>
          </cell>
          <cell r="BG578">
            <v>0</v>
          </cell>
          <cell r="BH578">
            <v>0</v>
          </cell>
          <cell r="BI578">
            <v>0</v>
          </cell>
          <cell r="BJ578">
            <v>0</v>
          </cell>
          <cell r="BK578">
            <v>0</v>
          </cell>
          <cell r="BL578">
            <v>0</v>
          </cell>
          <cell r="BM578">
            <v>0</v>
          </cell>
          <cell r="BN578">
            <v>0</v>
          </cell>
          <cell r="BO578">
            <v>0</v>
          </cell>
          <cell r="BP578">
            <v>0</v>
          </cell>
          <cell r="BQ578">
            <v>0</v>
          </cell>
          <cell r="BR578">
            <v>0</v>
          </cell>
          <cell r="BS578">
            <v>0</v>
          </cell>
          <cell r="BT578">
            <v>0</v>
          </cell>
          <cell r="BU578">
            <v>0</v>
          </cell>
          <cell r="BV578">
            <v>0</v>
          </cell>
          <cell r="BW578">
            <v>0</v>
          </cell>
          <cell r="BX578">
            <v>0</v>
          </cell>
        </row>
        <row r="579">
          <cell r="C579">
            <v>22</v>
          </cell>
          <cell r="D579">
            <v>0</v>
          </cell>
          <cell r="E579">
            <v>0</v>
          </cell>
        </row>
        <row r="580">
          <cell r="C580">
            <v>23</v>
          </cell>
          <cell r="D580">
            <v>0</v>
          </cell>
          <cell r="E580">
            <v>0</v>
          </cell>
          <cell r="AO580">
            <v>4</v>
          </cell>
          <cell r="AP580" t="str">
            <v>Кабельные Линии 35 кВ (СН1)</v>
          </cell>
          <cell r="AR580">
            <v>0</v>
          </cell>
          <cell r="AS580">
            <v>0</v>
          </cell>
          <cell r="AT580">
            <v>0</v>
          </cell>
          <cell r="AU580">
            <v>0</v>
          </cell>
          <cell r="AV580">
            <v>0</v>
          </cell>
          <cell r="AW580">
            <v>0</v>
          </cell>
          <cell r="AX580">
            <v>0</v>
          </cell>
          <cell r="AY580">
            <v>0</v>
          </cell>
          <cell r="AZ580">
            <v>0</v>
          </cell>
          <cell r="BA580">
            <v>0</v>
          </cell>
          <cell r="BB580">
            <v>0</v>
          </cell>
          <cell r="BC580">
            <v>0</v>
          </cell>
          <cell r="BD580">
            <v>0</v>
          </cell>
          <cell r="BE580">
            <v>0</v>
          </cell>
          <cell r="BF580">
            <v>0</v>
          </cell>
          <cell r="BG580">
            <v>0</v>
          </cell>
          <cell r="BH580">
            <v>0</v>
          </cell>
          <cell r="BI580">
            <v>0</v>
          </cell>
          <cell r="BJ580">
            <v>0</v>
          </cell>
          <cell r="BK580">
            <v>0</v>
          </cell>
          <cell r="BL580">
            <v>0</v>
          </cell>
          <cell r="BM580">
            <v>0</v>
          </cell>
          <cell r="BN580">
            <v>0</v>
          </cell>
          <cell r="BO580">
            <v>0</v>
          </cell>
          <cell r="BP580">
            <v>0</v>
          </cell>
          <cell r="BQ580">
            <v>0</v>
          </cell>
          <cell r="BR580">
            <v>0</v>
          </cell>
          <cell r="BS580">
            <v>0</v>
          </cell>
          <cell r="BT580">
            <v>0</v>
          </cell>
          <cell r="BU580">
            <v>0</v>
          </cell>
          <cell r="BV580">
            <v>0</v>
          </cell>
          <cell r="BW580">
            <v>0</v>
          </cell>
          <cell r="BX580">
            <v>0</v>
          </cell>
        </row>
        <row r="581">
          <cell r="C581">
            <v>24</v>
          </cell>
          <cell r="D581">
            <v>0</v>
          </cell>
          <cell r="E581">
            <v>0</v>
          </cell>
        </row>
        <row r="582">
          <cell r="C582">
            <v>370</v>
          </cell>
          <cell r="D582">
            <v>2.6400743199999996</v>
          </cell>
          <cell r="E582">
            <v>0.17036000000000001</v>
          </cell>
          <cell r="AO582">
            <v>5</v>
          </cell>
          <cell r="AP582" t="str">
            <v>ПС 110-330 кВ (ВН)</v>
          </cell>
          <cell r="AR582">
            <v>345.56536</v>
          </cell>
          <cell r="AS582">
            <v>198.60940133999998</v>
          </cell>
          <cell r="AT582">
            <v>91.294239999999988</v>
          </cell>
          <cell r="AU582">
            <v>42.054212999999997</v>
          </cell>
          <cell r="AV582">
            <v>7.2720000000000002</v>
          </cell>
          <cell r="AW582">
            <v>9.98</v>
          </cell>
          <cell r="AX582">
            <v>0</v>
          </cell>
          <cell r="AY582">
            <v>2.59</v>
          </cell>
          <cell r="AZ582">
            <v>2.2719999999999998</v>
          </cell>
          <cell r="BA582">
            <v>5.34</v>
          </cell>
          <cell r="BB582">
            <v>5</v>
          </cell>
          <cell r="BC582">
            <v>1.8</v>
          </cell>
          <cell r="BD582">
            <v>0</v>
          </cell>
          <cell r="BE582">
            <v>0.25</v>
          </cell>
          <cell r="BF582">
            <v>2.7079999999999997</v>
          </cell>
          <cell r="BG582" t="e">
            <v>#DIV/0!</v>
          </cell>
          <cell r="BH582">
            <v>38.708923929999983</v>
          </cell>
          <cell r="BI582">
            <v>0</v>
          </cell>
          <cell r="BJ582">
            <v>93.338773333333336</v>
          </cell>
          <cell r="BK582">
            <v>50.485522160000031</v>
          </cell>
          <cell r="BL582">
            <v>86.813215999999997</v>
          </cell>
          <cell r="BM582">
            <v>36.60146216000004</v>
          </cell>
          <cell r="BN582">
            <v>0.6255573333333333</v>
          </cell>
          <cell r="BO582">
            <v>6.7669999999999995</v>
          </cell>
          <cell r="BP582">
            <v>2.36</v>
          </cell>
          <cell r="BQ582">
            <v>6.9105600000000003</v>
          </cell>
          <cell r="BR582">
            <v>3.54</v>
          </cell>
          <cell r="BS582">
            <v>0.20649999999999999</v>
          </cell>
          <cell r="BT582">
            <v>29.517839999999996</v>
          </cell>
          <cell r="BU582">
            <v>-42.853251173333298</v>
          </cell>
          <cell r="BV582" t="e">
            <v>#DIV/0!</v>
          </cell>
          <cell r="BW582">
            <v>0</v>
          </cell>
          <cell r="BX582">
            <v>0</v>
          </cell>
        </row>
        <row r="583">
          <cell r="C583">
            <v>27</v>
          </cell>
          <cell r="D583">
            <v>0</v>
          </cell>
          <cell r="E583">
            <v>0</v>
          </cell>
          <cell r="AN583">
            <v>15</v>
          </cell>
          <cell r="AP583" t="str">
            <v>Реконструкция ПС 110/35/10кВ "Ачикулак" в Нефтекумском районе(замена тр-ра Т-2  на тр-р 10 тыс.кВА,сущ.выкл.110кВ на элегазовые выкл.типа ВЭБ-110, сущ.разъед. на РГ-110 с двигат. приводом, сущ.ТН-110 на ТН типа НАМИ-110, сущ.выкл.35кВ на элегазовые выкл.т</v>
          </cell>
          <cell r="AQ583" t="str">
            <v>СТФ</v>
          </cell>
          <cell r="AR583">
            <v>133.88662000000002</v>
          </cell>
          <cell r="AS583">
            <v>137.37186999999997</v>
          </cell>
          <cell r="AT583">
            <v>79.680679999999995</v>
          </cell>
          <cell r="AU583">
            <v>0</v>
          </cell>
          <cell r="AV583">
            <v>2.2719999999999998</v>
          </cell>
          <cell r="AW583">
            <v>2.1539999999999999</v>
          </cell>
          <cell r="AX583">
            <v>0</v>
          </cell>
          <cell r="AZ583">
            <v>2.2719999999999998</v>
          </cell>
          <cell r="BA583">
            <v>2.1539999999999999</v>
          </cell>
          <cell r="BB583">
            <v>0</v>
          </cell>
          <cell r="BD583">
            <v>0</v>
          </cell>
          <cell r="BF583">
            <v>-0.11799999999999988</v>
          </cell>
          <cell r="BG583">
            <v>0.94806338028169024</v>
          </cell>
          <cell r="BH583">
            <v>2.7574711400000007</v>
          </cell>
          <cell r="BJ583">
            <v>18.822037333333331</v>
          </cell>
          <cell r="BK583">
            <v>5.2994711400000103</v>
          </cell>
          <cell r="BL583">
            <v>18.196479999999998</v>
          </cell>
          <cell r="BM583">
            <v>2.75747114000001</v>
          </cell>
          <cell r="BN583">
            <v>0.6255573333333333</v>
          </cell>
          <cell r="BO583">
            <v>2.5419999999999998</v>
          </cell>
          <cell r="BP583">
            <v>0</v>
          </cell>
          <cell r="BR583">
            <v>0</v>
          </cell>
          <cell r="BT583">
            <v>27.138959999999997</v>
          </cell>
          <cell r="BU583">
            <v>-13.52256619333332</v>
          </cell>
          <cell r="BV583">
            <v>0.28155672237536089</v>
          </cell>
        </row>
        <row r="584">
          <cell r="D584">
            <v>0</v>
          </cell>
          <cell r="E584">
            <v>0</v>
          </cell>
          <cell r="AN584">
            <v>16</v>
          </cell>
          <cell r="AP584" t="str">
            <v>Реконструкция ПС 110/10кВ "Лермонтовская" (замена сущ. силового тр-ра  Т-2 110/10 кВ мощн. 6,3 т. кВА на тр-р мощн. 16 т. кВА, сущ. ОД и КЗ 110 кВ на элегазовые выключатели ВЭБ-110 -2 шт., сущ. разъед. 110 кВ с ручн. привдом на РГ-110 с электродвигательны</v>
          </cell>
          <cell r="AQ584" t="str">
            <v>СТФ</v>
          </cell>
          <cell r="AR584">
            <v>64.445699999999988</v>
          </cell>
          <cell r="AS584">
            <v>58.563651339999993</v>
          </cell>
          <cell r="AT584">
            <v>8.9396799999999992</v>
          </cell>
          <cell r="AU584">
            <v>42.054212999999997</v>
          </cell>
          <cell r="AV584">
            <v>5</v>
          </cell>
          <cell r="AW584">
            <v>7.5759999999999996</v>
          </cell>
          <cell r="AX584">
            <v>0</v>
          </cell>
          <cell r="AY584">
            <v>2.59</v>
          </cell>
          <cell r="AZ584">
            <v>0</v>
          </cell>
          <cell r="BA584">
            <v>3.1859999999999999</v>
          </cell>
          <cell r="BB584">
            <v>5</v>
          </cell>
          <cell r="BC584">
            <v>1.8</v>
          </cell>
          <cell r="BD584">
            <v>0</v>
          </cell>
          <cell r="BF584">
            <v>2.5759999999999996</v>
          </cell>
          <cell r="BG584">
            <v>1.5151999999999999</v>
          </cell>
          <cell r="BH584">
            <v>4.6307175099999904</v>
          </cell>
          <cell r="BJ584">
            <v>16.133700000000001</v>
          </cell>
          <cell r="BK584">
            <v>13.57031574</v>
          </cell>
          <cell r="BL584">
            <v>10.233700000000001</v>
          </cell>
          <cell r="BM584">
            <v>2.4347557399999999</v>
          </cell>
          <cell r="BN584">
            <v>0</v>
          </cell>
          <cell r="BO584">
            <v>4.2249999999999996</v>
          </cell>
          <cell r="BP584">
            <v>2.36</v>
          </cell>
          <cell r="BQ584">
            <v>6.9105600000000003</v>
          </cell>
          <cell r="BR584">
            <v>3.54</v>
          </cell>
          <cell r="BT584">
            <v>0</v>
          </cell>
          <cell r="BU584">
            <v>-2.5633842600000012</v>
          </cell>
          <cell r="BV584">
            <v>0.84111615686420349</v>
          </cell>
        </row>
        <row r="585">
          <cell r="C585">
            <v>38</v>
          </cell>
          <cell r="D585">
            <v>0</v>
          </cell>
          <cell r="E585">
            <v>0</v>
          </cell>
          <cell r="AN585">
            <v>17</v>
          </cell>
          <cell r="AP585" t="str">
            <v>Техническое перевооружение ПС 110/35/10кВ "Дмитриевская"  (замена МВ- 35 кВ на  вакуумные  в количестве 5 шт., сущ. разъед. 35 кВ на разъед. РГ-35, сущ. ТН-35 на ТН типа НАМИ-35 - 2 компл.)</v>
          </cell>
          <cell r="AQ585" t="str">
            <v>СТФ</v>
          </cell>
          <cell r="AS585">
            <v>0</v>
          </cell>
          <cell r="AT585">
            <v>0</v>
          </cell>
          <cell r="AU585">
            <v>0</v>
          </cell>
          <cell r="AV585">
            <v>0</v>
          </cell>
          <cell r="AW585">
            <v>0</v>
          </cell>
          <cell r="BF585">
            <v>0</v>
          </cell>
          <cell r="BG585" t="e">
            <v>#DIV/0!</v>
          </cell>
          <cell r="BH585">
            <v>0.91689456999999996</v>
          </cell>
          <cell r="BJ585">
            <v>0</v>
          </cell>
          <cell r="BK585">
            <v>0.91689456999999996</v>
          </cell>
          <cell r="BM585">
            <v>0.91689456999999996</v>
          </cell>
          <cell r="BT585">
            <v>0</v>
          </cell>
          <cell r="BU585">
            <v>0.91689456999999996</v>
          </cell>
          <cell r="BV585" t="e">
            <v>#DIV/0!</v>
          </cell>
        </row>
        <row r="586">
          <cell r="C586">
            <v>30</v>
          </cell>
          <cell r="D586">
            <v>0</v>
          </cell>
          <cell r="E586">
            <v>0</v>
          </cell>
          <cell r="AN586">
            <v>18</v>
          </cell>
          <cell r="AP586" t="str">
            <v>Реконструкция ПС 110/35/6кВ "Затеречная" ( замена в ЗРУ 6 кВ сущ. МВ на вакуумные с микропроцессорными защитами- 11шт., восстановление строительной части помещения ЗРУ - устройство новой бетонной стяжки полов с покрытием из керамической плитки , покраска)</v>
          </cell>
          <cell r="AQ586" t="str">
            <v>СТФ</v>
          </cell>
          <cell r="AS586">
            <v>0</v>
          </cell>
          <cell r="AT586">
            <v>0</v>
          </cell>
          <cell r="AU586">
            <v>0</v>
          </cell>
          <cell r="AV586">
            <v>0</v>
          </cell>
          <cell r="AW586">
            <v>0</v>
          </cell>
          <cell r="BF586">
            <v>0</v>
          </cell>
          <cell r="BG586" t="e">
            <v>#DIV/0!</v>
          </cell>
          <cell r="BH586">
            <v>3.5764533900000006</v>
          </cell>
          <cell r="BJ586">
            <v>0</v>
          </cell>
          <cell r="BK586">
            <v>3.5764533900000002</v>
          </cell>
          <cell r="BM586">
            <v>3.5764533900000002</v>
          </cell>
          <cell r="BT586">
            <v>0</v>
          </cell>
          <cell r="BU586">
            <v>3.5764533900000002</v>
          </cell>
          <cell r="BV586" t="e">
            <v>#DIV/0!</v>
          </cell>
        </row>
        <row r="587">
          <cell r="D587">
            <v>1.4630000000000001E-2</v>
          </cell>
          <cell r="E587">
            <v>0</v>
          </cell>
          <cell r="AN587">
            <v>19</v>
          </cell>
          <cell r="AP587" t="str">
            <v>Реконструкци ПС 110/35/10 кВ "Дивное" Апанасенковского района (переустройство линейной ячейки 110 кВ Л-ДЭ с установкой в ячейки вакуумного выключателя)</v>
          </cell>
          <cell r="AQ587" t="str">
            <v>СТФ</v>
          </cell>
          <cell r="AS587">
            <v>0</v>
          </cell>
          <cell r="AT587">
            <v>0</v>
          </cell>
          <cell r="AU587">
            <v>0</v>
          </cell>
          <cell r="AV587">
            <v>0</v>
          </cell>
          <cell r="AW587">
            <v>0</v>
          </cell>
          <cell r="BF587">
            <v>0</v>
          </cell>
          <cell r="BG587" t="e">
            <v>#DIV/0!</v>
          </cell>
          <cell r="BH587">
            <v>0.13679597999999998</v>
          </cell>
          <cell r="BJ587">
            <v>0</v>
          </cell>
          <cell r="BK587">
            <v>0.13679598000000001</v>
          </cell>
          <cell r="BM587">
            <v>0.13679598000000001</v>
          </cell>
          <cell r="BT587">
            <v>0</v>
          </cell>
          <cell r="BU587">
            <v>0.13679598000000001</v>
          </cell>
          <cell r="BV587" t="e">
            <v>#DIV/0!</v>
          </cell>
        </row>
        <row r="588">
          <cell r="C588">
            <v>39</v>
          </cell>
          <cell r="D588">
            <v>1.4630000000000001E-2</v>
          </cell>
          <cell r="E588">
            <v>0</v>
          </cell>
          <cell r="AN588">
            <v>20</v>
          </cell>
          <cell r="AP588" t="str">
            <v>Техперевооружение ПС 110/35/10кВ "Промкомплекс" в г. Ставрополе</v>
          </cell>
          <cell r="AQ588" t="str">
            <v>СТФ</v>
          </cell>
          <cell r="AS588">
            <v>0</v>
          </cell>
          <cell r="AT588">
            <v>0</v>
          </cell>
          <cell r="AU588">
            <v>0</v>
          </cell>
          <cell r="AV588">
            <v>0</v>
          </cell>
          <cell r="AW588">
            <v>0</v>
          </cell>
          <cell r="BF588">
            <v>0</v>
          </cell>
          <cell r="BG588" t="e">
            <v>#DIV/0!</v>
          </cell>
          <cell r="BH588">
            <v>0.46893483000000008</v>
          </cell>
          <cell r="BJ588">
            <v>0</v>
          </cell>
          <cell r="BK588">
            <v>0.46893482999999997</v>
          </cell>
          <cell r="BM588">
            <v>0.46893482999999997</v>
          </cell>
          <cell r="BT588">
            <v>0</v>
          </cell>
          <cell r="BU588">
            <v>0.46893482999999997</v>
          </cell>
          <cell r="BV588" t="e">
            <v>#DIV/0!</v>
          </cell>
        </row>
        <row r="589">
          <cell r="D589">
            <v>36.058296870000014</v>
          </cell>
          <cell r="E589">
            <v>5.491200000000001</v>
          </cell>
          <cell r="AN589">
            <v>21</v>
          </cell>
          <cell r="AP589" t="str">
            <v>Реконструкция ПС 110/35/6кВ "Минводы-2" - 1-я очередь (замена сущ. ячеек 6кВ на современные ячейки с вакуумными выкл. 28 шт., , средств ТМ и связи)</v>
          </cell>
          <cell r="AQ589" t="str">
            <v>СТФ</v>
          </cell>
          <cell r="AS589">
            <v>0</v>
          </cell>
          <cell r="AT589">
            <v>0</v>
          </cell>
          <cell r="AU589">
            <v>0</v>
          </cell>
          <cell r="AV589">
            <v>0</v>
          </cell>
          <cell r="AW589">
            <v>0</v>
          </cell>
          <cell r="BF589">
            <v>0</v>
          </cell>
          <cell r="BG589" t="e">
            <v>#DIV/0!</v>
          </cell>
          <cell r="BH589">
            <v>1.2385659699999989</v>
          </cell>
          <cell r="BJ589">
            <v>0</v>
          </cell>
          <cell r="BK589">
            <v>1.23856597</v>
          </cell>
          <cell r="BM589">
            <v>1.23856597</v>
          </cell>
          <cell r="BT589">
            <v>0</v>
          </cell>
          <cell r="BU589">
            <v>1.23856597</v>
          </cell>
          <cell r="BV589" t="e">
            <v>#DIV/0!</v>
          </cell>
        </row>
        <row r="590">
          <cell r="C590">
            <v>118</v>
          </cell>
          <cell r="D590">
            <v>17.681194000000001</v>
          </cell>
          <cell r="E590">
            <v>2.7027600000000001</v>
          </cell>
          <cell r="AN590">
            <v>22</v>
          </cell>
          <cell r="AP590" t="str">
            <v>Реконструкция ПС "Промкомплекс" (замена сущ. ошиновок ОРУ 110 кВ)</v>
          </cell>
          <cell r="AQ590" t="str">
            <v>СТФ</v>
          </cell>
          <cell r="AS590">
            <v>0</v>
          </cell>
          <cell r="AT590">
            <v>0</v>
          </cell>
          <cell r="AU590">
            <v>0</v>
          </cell>
          <cell r="AV590">
            <v>0</v>
          </cell>
          <cell r="AW590">
            <v>0</v>
          </cell>
          <cell r="BF590">
            <v>0</v>
          </cell>
          <cell r="BG590" t="e">
            <v>#DIV/0!</v>
          </cell>
          <cell r="BH590">
            <v>3.1821011500000003</v>
          </cell>
          <cell r="BJ590">
            <v>0</v>
          </cell>
          <cell r="BK590">
            <v>3.1821011499999998</v>
          </cell>
          <cell r="BM590">
            <v>3.1821011499999998</v>
          </cell>
          <cell r="BT590">
            <v>0</v>
          </cell>
          <cell r="BU590">
            <v>3.1821011499999998</v>
          </cell>
          <cell r="BV590" t="e">
            <v>#DIV/0!</v>
          </cell>
        </row>
        <row r="591">
          <cell r="C591">
            <v>114</v>
          </cell>
          <cell r="D591">
            <v>0</v>
          </cell>
          <cell r="E591">
            <v>0</v>
          </cell>
          <cell r="AN591">
            <v>23</v>
          </cell>
          <cell r="AP591" t="str">
            <v>Техническое перевооружение ПС 110/10кВ "Скачки 2" (Монтаж АТПГ- 9 МВА и устройств плавки гололеда)</v>
          </cell>
          <cell r="AQ591" t="str">
            <v>СТФ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BF591">
            <v>0</v>
          </cell>
          <cell r="BG591" t="e">
            <v>#DIV/0!</v>
          </cell>
          <cell r="BH591">
            <v>5.871678000000026E-2</v>
          </cell>
          <cell r="BJ591">
            <v>0</v>
          </cell>
          <cell r="BK591">
            <v>5.8716780000000003E-2</v>
          </cell>
          <cell r="BM591">
            <v>5.8716780000000003E-2</v>
          </cell>
          <cell r="BT591">
            <v>0</v>
          </cell>
          <cell r="BU591">
            <v>5.8716780000000003E-2</v>
          </cell>
          <cell r="BV591" t="e">
            <v>#DIV/0!</v>
          </cell>
        </row>
        <row r="592">
          <cell r="C592">
            <v>130</v>
          </cell>
          <cell r="D592">
            <v>2.5782878200000003</v>
          </cell>
          <cell r="E592">
            <v>0</v>
          </cell>
          <cell r="AN592">
            <v>24</v>
          </cell>
          <cell r="AP592" t="str">
            <v>Реконструкция БСК на ПС 110/35/6кВ "Георгиевская" г.Георгиевска Ставропольского края (замена сущ. БСК на БСК  мощностью 10 МВАр , замена  в ячейке сущ. МВ-10кВ  типа  ВМГ-133   на  вакуумный   выключатель типа ВБЭС-10-31,5\1600А, сущ. кабеля  от ячейки Ф-</v>
          </cell>
          <cell r="AQ592" t="str">
            <v>СТФ</v>
          </cell>
          <cell r="AS592">
            <v>0</v>
          </cell>
          <cell r="AT592">
            <v>0</v>
          </cell>
          <cell r="AU592">
            <v>0</v>
          </cell>
          <cell r="AV592">
            <v>0</v>
          </cell>
          <cell r="AW592">
            <v>0</v>
          </cell>
          <cell r="BF592">
            <v>0</v>
          </cell>
          <cell r="BG592" t="e">
            <v>#DIV/0!</v>
          </cell>
          <cell r="BH592">
            <v>0.71172651999999959</v>
          </cell>
          <cell r="BJ592">
            <v>0</v>
          </cell>
          <cell r="BK592">
            <v>0.71172652000000003</v>
          </cell>
          <cell r="BM592">
            <v>0.71172652000000003</v>
          </cell>
          <cell r="BT592">
            <v>0</v>
          </cell>
          <cell r="BU592">
            <v>0.71172652000000003</v>
          </cell>
          <cell r="BV592" t="e">
            <v>#DIV/0!</v>
          </cell>
        </row>
        <row r="593">
          <cell r="C593">
            <v>131</v>
          </cell>
          <cell r="D593">
            <v>1.4219925099999997</v>
          </cell>
          <cell r="E593">
            <v>0</v>
          </cell>
          <cell r="AN593">
            <v>25</v>
          </cell>
          <cell r="AP593" t="str">
            <v>Техперевооружение ПС 110/35/10кВ "Левокумская" (замена   основного оборудования - ОД и КЗ на элегазовые выкл. Типа ВЭБ-110 - 2шт., сущ. Ячейки 10кВ на К-59 с вакуумн. Выкл. Типа BB/TEL-10 - 19шт., тр-ры тока 110кВ - 21шт., ТН-110 - 6шт., разъед.110кВ с мо</v>
          </cell>
          <cell r="AQ593" t="str">
            <v>СТФ</v>
          </cell>
          <cell r="AR593">
            <v>23.543880000000001</v>
          </cell>
          <cell r="AS593">
            <v>0</v>
          </cell>
          <cell r="AT593">
            <v>0</v>
          </cell>
          <cell r="AU593">
            <v>0</v>
          </cell>
          <cell r="AV593">
            <v>0</v>
          </cell>
          <cell r="AW593">
            <v>0</v>
          </cell>
          <cell r="BF593">
            <v>0</v>
          </cell>
          <cell r="BG593" t="e">
            <v>#DIV/0!</v>
          </cell>
          <cell r="BH593">
            <v>3.4465668999999912</v>
          </cell>
          <cell r="BJ593">
            <v>23.543880000000001</v>
          </cell>
          <cell r="BK593">
            <v>3.4465669000000063</v>
          </cell>
          <cell r="BL593">
            <v>23.543880000000001</v>
          </cell>
          <cell r="BM593">
            <v>3.4465669000000063</v>
          </cell>
          <cell r="BN593">
            <v>0</v>
          </cell>
          <cell r="BP593">
            <v>0</v>
          </cell>
          <cell r="BR593">
            <v>0</v>
          </cell>
          <cell r="BT593">
            <v>0</v>
          </cell>
          <cell r="BU593">
            <v>-20.097313099999994</v>
          </cell>
          <cell r="BV593">
            <v>0.14638907860556569</v>
          </cell>
        </row>
        <row r="594">
          <cell r="C594">
            <v>132</v>
          </cell>
          <cell r="D594">
            <v>0.22034588999999966</v>
          </cell>
          <cell r="E594">
            <v>0</v>
          </cell>
          <cell r="AN594">
            <v>26</v>
          </cell>
          <cell r="AP594" t="str">
            <v>Реконстукция ПС 110/35/10кВ "Зеленогорская" (замена сущ. Т-1 25 т. кВА на тр-р мощностью 40 т. кВА,установка ДК, прокладка контрольных кабелей в сущ.и проектируемых кабельных каналах,  сущ. ячеек РУ-10 кВ на КРУН-10 типа К-59 вакуумными выключателями и  с</v>
          </cell>
          <cell r="AQ594" t="str">
            <v>СТФ</v>
          </cell>
          <cell r="AR594">
            <v>112.65567999999999</v>
          </cell>
          <cell r="AS594">
            <v>0</v>
          </cell>
          <cell r="AT594">
            <v>0</v>
          </cell>
          <cell r="AU594">
            <v>0</v>
          </cell>
          <cell r="AV594">
            <v>0</v>
          </cell>
          <cell r="AW594">
            <v>0</v>
          </cell>
          <cell r="BF594">
            <v>0</v>
          </cell>
          <cell r="BG594" t="e">
            <v>#DIV/0!</v>
          </cell>
          <cell r="BH594">
            <v>13.39307925</v>
          </cell>
          <cell r="BJ594">
            <v>29.99325</v>
          </cell>
          <cell r="BK594">
            <v>13.393079250000016</v>
          </cell>
          <cell r="BL594">
            <v>29.99325</v>
          </cell>
          <cell r="BM594">
            <v>13.393079250000016</v>
          </cell>
          <cell r="BN594">
            <v>0</v>
          </cell>
          <cell r="BP594">
            <v>0</v>
          </cell>
          <cell r="BR594">
            <v>0</v>
          </cell>
          <cell r="BT594">
            <v>0</v>
          </cell>
          <cell r="BU594">
            <v>-16.600170749999982</v>
          </cell>
          <cell r="BV594">
            <v>0.44653644570028306</v>
          </cell>
        </row>
        <row r="595">
          <cell r="C595">
            <v>133</v>
          </cell>
          <cell r="D595">
            <v>-0.10972540999999969</v>
          </cell>
          <cell r="E595">
            <v>0</v>
          </cell>
          <cell r="AN595">
            <v>27</v>
          </cell>
          <cell r="AP595" t="str">
            <v>Реконструкция ПС 110/35/10кВ Горячеводская  в г. Пятигорске ( замена сущ. трансформатора Т-1 мощностью 15,0 тыс. кВА на трансформатор мощностью 25,0 тыс. кВА, з</v>
          </cell>
          <cell r="AQ595" t="str">
            <v>СТФ</v>
          </cell>
          <cell r="AR595">
            <v>8.6546000000000003</v>
          </cell>
          <cell r="AS595">
            <v>0</v>
          </cell>
          <cell r="AT595">
            <v>0</v>
          </cell>
          <cell r="AU595">
            <v>0</v>
          </cell>
          <cell r="AV595">
            <v>0</v>
          </cell>
          <cell r="AW595">
            <v>0</v>
          </cell>
          <cell r="BF595">
            <v>0</v>
          </cell>
          <cell r="BG595" t="e">
            <v>#DIV/0!</v>
          </cell>
          <cell r="BH595">
            <v>3.8368999399999995</v>
          </cell>
          <cell r="BJ595">
            <v>4.8459060000000012</v>
          </cell>
          <cell r="BK595">
            <v>3.8368999399999999</v>
          </cell>
          <cell r="BL595">
            <v>4.8459060000000012</v>
          </cell>
          <cell r="BM595">
            <v>3.8368999399999999</v>
          </cell>
          <cell r="BN595">
            <v>0</v>
          </cell>
          <cell r="BP595">
            <v>0</v>
          </cell>
          <cell r="BR595">
            <v>0</v>
          </cell>
          <cell r="BT595">
            <v>0</v>
          </cell>
          <cell r="BU595">
            <v>-1.0090060600000013</v>
          </cell>
          <cell r="BV595">
            <v>0.79178175144131957</v>
          </cell>
        </row>
        <row r="596">
          <cell r="C596">
            <v>134</v>
          </cell>
          <cell r="D596">
            <v>3.8051786899999991</v>
          </cell>
          <cell r="E596">
            <v>0</v>
          </cell>
          <cell r="AN596">
            <v>28</v>
          </cell>
          <cell r="AP596" t="str">
            <v>Организация грозозащиты оборудования ПС 110 кВ от набегающих волн перенапряжений с ВЛ-110 кВ (подверженных интенсивному гололедообразованию) с помощью нелинейных ОПН с демонтажем грозотроса на подходах к ПС</v>
          </cell>
          <cell r="AQ596" t="str">
            <v>СТФ</v>
          </cell>
          <cell r="AS596">
            <v>0</v>
          </cell>
          <cell r="AT596">
            <v>0</v>
          </cell>
          <cell r="AU596">
            <v>0</v>
          </cell>
          <cell r="AV596">
            <v>0</v>
          </cell>
          <cell r="AW596">
            <v>0</v>
          </cell>
          <cell r="BF596">
            <v>0</v>
          </cell>
          <cell r="BG596" t="e">
            <v>#DIV/0!</v>
          </cell>
          <cell r="BH596">
            <v>0.35399999999999998</v>
          </cell>
          <cell r="BJ596">
            <v>0</v>
          </cell>
          <cell r="BK596">
            <v>0.35399999999999998</v>
          </cell>
          <cell r="BM596">
            <v>0.35399999999999998</v>
          </cell>
          <cell r="BT596">
            <v>0</v>
          </cell>
          <cell r="BU596">
            <v>0.35399999999999998</v>
          </cell>
          <cell r="BV596" t="e">
            <v>#DIV/0!</v>
          </cell>
        </row>
        <row r="597">
          <cell r="C597">
            <v>135</v>
          </cell>
          <cell r="D597">
            <v>0.58190135000000009</v>
          </cell>
          <cell r="E597">
            <v>0</v>
          </cell>
          <cell r="AN597">
            <v>29</v>
          </cell>
          <cell r="AP597" t="str">
            <v>Реконструкция ПС 110/35/10 кВ "Восход" (с заменой проводов шин 110 кВ и ошиновки ВЛ и оборудования 110 кВ на провод АС-185)</v>
          </cell>
          <cell r="AQ597" t="str">
            <v>СТФ</v>
          </cell>
          <cell r="AR597">
            <v>2.3788799999999997</v>
          </cell>
          <cell r="AS597">
            <v>2.67388</v>
          </cell>
          <cell r="AT597">
            <v>2.67388</v>
          </cell>
          <cell r="AU597">
            <v>0</v>
          </cell>
          <cell r="AV597">
            <v>0</v>
          </cell>
          <cell r="AW597">
            <v>0.25</v>
          </cell>
          <cell r="BE597">
            <v>0.25</v>
          </cell>
          <cell r="BF597">
            <v>0.25</v>
          </cell>
          <cell r="BG597" t="e">
            <v>#DIV/0!</v>
          </cell>
          <cell r="BJ597">
            <v>0</v>
          </cell>
          <cell r="BK597">
            <v>0.29499999999999998</v>
          </cell>
          <cell r="BM597">
            <v>8.8499999999999995E-2</v>
          </cell>
          <cell r="BS597">
            <v>0.20649999999999999</v>
          </cell>
          <cell r="BT597">
            <v>2.3788800000000001</v>
          </cell>
          <cell r="BU597">
            <v>0.29499999999999998</v>
          </cell>
          <cell r="BV597" t="e">
            <v>#DIV/0!</v>
          </cell>
        </row>
        <row r="598">
          <cell r="C598">
            <v>136</v>
          </cell>
          <cell r="D598">
            <v>0.53503424000000022</v>
          </cell>
          <cell r="E598">
            <v>0</v>
          </cell>
          <cell r="AO598">
            <v>6</v>
          </cell>
          <cell r="AP598" t="str">
            <v>ПС 35 кВ (СН1)</v>
          </cell>
          <cell r="AR598">
            <v>0</v>
          </cell>
          <cell r="AS598">
            <v>0</v>
          </cell>
          <cell r="AT598">
            <v>0</v>
          </cell>
          <cell r="AU598">
            <v>0</v>
          </cell>
          <cell r="AV598">
            <v>0</v>
          </cell>
          <cell r="AW598">
            <v>0</v>
          </cell>
          <cell r="AX598">
            <v>0</v>
          </cell>
          <cell r="AY598">
            <v>0</v>
          </cell>
          <cell r="AZ598">
            <v>0</v>
          </cell>
          <cell r="BA598">
            <v>0</v>
          </cell>
          <cell r="BB598">
            <v>0</v>
          </cell>
          <cell r="BC598">
            <v>0</v>
          </cell>
          <cell r="BD598">
            <v>0</v>
          </cell>
          <cell r="BE598">
            <v>0</v>
          </cell>
          <cell r="BF598">
            <v>0</v>
          </cell>
          <cell r="BG598" t="e">
            <v>#DIV/0!</v>
          </cell>
          <cell r="BH598">
            <v>9.367866000000015E-2</v>
          </cell>
          <cell r="BI598">
            <v>0</v>
          </cell>
          <cell r="BJ598">
            <v>0</v>
          </cell>
          <cell r="BK598">
            <v>9.3678660000000011E-2</v>
          </cell>
          <cell r="BL598">
            <v>0</v>
          </cell>
          <cell r="BM598">
            <v>9.3678660000000011E-2</v>
          </cell>
          <cell r="BN598">
            <v>0</v>
          </cell>
          <cell r="BO598">
            <v>0</v>
          </cell>
          <cell r="BP598">
            <v>0</v>
          </cell>
          <cell r="BQ598">
            <v>0</v>
          </cell>
          <cell r="BR598">
            <v>0</v>
          </cell>
          <cell r="BS598">
            <v>0</v>
          </cell>
          <cell r="BT598">
            <v>0</v>
          </cell>
          <cell r="BU598">
            <v>9.3678660000000011E-2</v>
          </cell>
          <cell r="BV598" t="e">
            <v>#DIV/0!</v>
          </cell>
          <cell r="BW598">
            <v>0</v>
          </cell>
          <cell r="BX598">
            <v>0</v>
          </cell>
        </row>
        <row r="599">
          <cell r="C599">
            <v>137</v>
          </cell>
          <cell r="D599">
            <v>4.7166278999999998</v>
          </cell>
          <cell r="E599">
            <v>0</v>
          </cell>
          <cell r="AN599">
            <v>30</v>
          </cell>
          <cell r="AP599" t="str">
            <v xml:space="preserve">Реконструкция ПС 35/10кВ "Комсомолец" - 2-й ПК( замена ячеек КРУН-10 на ячейки типа К-59 с вакумн.выкл.и РЗ типа Сириус- 12 шт,замена сетчатого огражд. ПС на ж/б-160 п.м.) </v>
          </cell>
          <cell r="AQ599" t="str">
            <v>СТФ</v>
          </cell>
          <cell r="AS599">
            <v>0</v>
          </cell>
          <cell r="AT599">
            <v>0</v>
          </cell>
          <cell r="AU599">
            <v>0</v>
          </cell>
          <cell r="AV599">
            <v>0</v>
          </cell>
          <cell r="AW599">
            <v>0</v>
          </cell>
          <cell r="BF599">
            <v>0</v>
          </cell>
          <cell r="BG599" t="e">
            <v>#DIV/0!</v>
          </cell>
          <cell r="BH599">
            <v>9.367866000000015E-2</v>
          </cell>
          <cell r="BJ599">
            <v>0</v>
          </cell>
          <cell r="BK599">
            <v>9.3678660000000011E-2</v>
          </cell>
          <cell r="BM599">
            <v>9.3678660000000011E-2</v>
          </cell>
          <cell r="BT599">
            <v>0</v>
          </cell>
          <cell r="BU599">
            <v>9.3678660000000011E-2</v>
          </cell>
          <cell r="BV599" t="e">
            <v>#DIV/0!</v>
          </cell>
        </row>
        <row r="600">
          <cell r="C600">
            <v>138</v>
          </cell>
          <cell r="D600">
            <v>0.78223864999999992</v>
          </cell>
          <cell r="E600">
            <v>0</v>
          </cell>
        </row>
        <row r="601">
          <cell r="D601">
            <v>3.2938793199999998</v>
          </cell>
          <cell r="E601">
            <v>0</v>
          </cell>
          <cell r="AO601" t="str">
            <v>2.4.</v>
          </cell>
          <cell r="AP601" t="str">
            <v>Технологическое присоединение</v>
          </cell>
          <cell r="AR601">
            <v>1808.0316106252767</v>
          </cell>
          <cell r="AS601">
            <v>1977.3763916215999</v>
          </cell>
          <cell r="AT601">
            <v>1405.9538812000001</v>
          </cell>
          <cell r="AU601">
            <v>369.34024612000002</v>
          </cell>
          <cell r="AV601">
            <v>1070.2620712438747</v>
          </cell>
          <cell r="AW601">
            <v>1093.8363400000005</v>
          </cell>
          <cell r="AX601">
            <v>136.743709</v>
          </cell>
          <cell r="AY601">
            <v>89.557999999999964</v>
          </cell>
          <cell r="AZ601">
            <v>195.40694609687478</v>
          </cell>
          <cell r="BA601">
            <v>174.42100000000002</v>
          </cell>
          <cell r="BB601">
            <v>301.75063</v>
          </cell>
          <cell r="BC601">
            <v>340.83999999999992</v>
          </cell>
          <cell r="BD601">
            <v>436.36078614699994</v>
          </cell>
          <cell r="BE601">
            <v>489.01734000000005</v>
          </cell>
          <cell r="BF601">
            <v>18.181268756125263</v>
          </cell>
          <cell r="BG601" t="e">
            <v>#DIV/0!</v>
          </cell>
          <cell r="BH601">
            <v>90.009730519999991</v>
          </cell>
          <cell r="BI601">
            <v>289.33593316000002</v>
          </cell>
          <cell r="BJ601">
            <v>924.5764170168502</v>
          </cell>
          <cell r="BK601">
            <v>823.20020129333341</v>
          </cell>
          <cell r="BL601">
            <v>325.10561092</v>
          </cell>
          <cell r="BM601">
            <v>48.069513230000005</v>
          </cell>
          <cell r="BN601">
            <v>153.815438403</v>
          </cell>
          <cell r="BO601">
            <v>100.76335005999998</v>
          </cell>
          <cell r="BP601">
            <v>183.32314102718365</v>
          </cell>
          <cell r="BQ601">
            <v>309.59940887333335</v>
          </cell>
          <cell r="BR601">
            <v>262.3322266666666</v>
          </cell>
          <cell r="BS601">
            <v>364.76792912999997</v>
          </cell>
          <cell r="BT601">
            <v>371.98498502000001</v>
          </cell>
          <cell r="BU601">
            <v>-101.37621572351703</v>
          </cell>
          <cell r="BV601" t="e">
            <v>#DIV/0!</v>
          </cell>
          <cell r="BW601">
            <v>0</v>
          </cell>
          <cell r="BX601">
            <v>0</v>
          </cell>
        </row>
        <row r="602">
          <cell r="C602">
            <v>139</v>
          </cell>
          <cell r="D602">
            <v>-0.51789499999999999</v>
          </cell>
          <cell r="E602">
            <v>0</v>
          </cell>
          <cell r="AO602">
            <v>1</v>
          </cell>
          <cell r="AP602" t="str">
            <v xml:space="preserve">Объекты технологического присоединения мощностью свыше 750 кВт. </v>
          </cell>
          <cell r="AR602">
            <v>1806.2343906252768</v>
          </cell>
          <cell r="AS602">
            <v>1952.8887646937997</v>
          </cell>
          <cell r="AT602">
            <v>1379.4853012000001</v>
          </cell>
          <cell r="AU602">
            <v>368.11501991</v>
          </cell>
          <cell r="AV602">
            <v>1068.8830712438748</v>
          </cell>
          <cell r="AW602">
            <v>1070.5633400000004</v>
          </cell>
          <cell r="AX602">
            <v>136.743709</v>
          </cell>
          <cell r="AY602">
            <v>83.634999999999977</v>
          </cell>
          <cell r="AZ602">
            <v>194.02794609687479</v>
          </cell>
          <cell r="BA602">
            <v>170.51600000000002</v>
          </cell>
          <cell r="BB602">
            <v>301.75063</v>
          </cell>
          <cell r="BC602">
            <v>329.10699999999997</v>
          </cell>
          <cell r="BD602">
            <v>436.36078614699994</v>
          </cell>
          <cell r="BE602">
            <v>487.30534</v>
          </cell>
          <cell r="BF602">
            <v>1.6802687561252632</v>
          </cell>
          <cell r="BG602" t="e">
            <v>#DIV/0!</v>
          </cell>
          <cell r="BH602">
            <v>88.390540509999994</v>
          </cell>
          <cell r="BI602">
            <v>288.03839316</v>
          </cell>
          <cell r="BJ602">
            <v>922.94919701685023</v>
          </cell>
          <cell r="BK602">
            <v>795.4209807200001</v>
          </cell>
          <cell r="BL602">
            <v>325.10561092</v>
          </cell>
          <cell r="BM602">
            <v>39.833384550000005</v>
          </cell>
          <cell r="BN602">
            <v>152.56790306966667</v>
          </cell>
          <cell r="BO602">
            <v>98.606873039999982</v>
          </cell>
          <cell r="BP602">
            <v>182.94345636051699</v>
          </cell>
          <cell r="BQ602">
            <v>297.184009</v>
          </cell>
          <cell r="BR602">
            <v>262.3322266666666</v>
          </cell>
          <cell r="BS602">
            <v>359.79671413</v>
          </cell>
          <cell r="BT602">
            <v>371.98498502000001</v>
          </cell>
          <cell r="BU602">
            <v>-127.52821629685037</v>
          </cell>
          <cell r="BV602" t="e">
            <v>#DIV/0!</v>
          </cell>
          <cell r="BW602">
            <v>0</v>
          </cell>
          <cell r="BX602">
            <v>0</v>
          </cell>
        </row>
        <row r="603">
          <cell r="C603">
            <v>140</v>
          </cell>
          <cell r="D603">
            <v>0.57181458999999979</v>
          </cell>
          <cell r="E603">
            <v>0</v>
          </cell>
        </row>
        <row r="604">
          <cell r="C604">
            <v>141</v>
          </cell>
          <cell r="D604">
            <v>0.64732600000000007</v>
          </cell>
          <cell r="E604">
            <v>0</v>
          </cell>
          <cell r="AO604">
            <v>2</v>
          </cell>
          <cell r="AP604" t="str">
            <v>Объекты технологического присоединения мощностью от 100 до 750 кВт.</v>
          </cell>
          <cell r="AR604">
            <v>1.79722</v>
          </cell>
          <cell r="AS604">
            <v>18.845780000000001</v>
          </cell>
          <cell r="AT604">
            <v>21.24</v>
          </cell>
          <cell r="AU604">
            <v>0.875</v>
          </cell>
          <cell r="AV604">
            <v>1.379</v>
          </cell>
          <cell r="AW604">
            <v>18</v>
          </cell>
          <cell r="AX604">
            <v>0</v>
          </cell>
          <cell r="AY604">
            <v>5.9179999999999993</v>
          </cell>
          <cell r="AZ604">
            <v>1.379</v>
          </cell>
          <cell r="BA604">
            <v>3.01</v>
          </cell>
          <cell r="BB604">
            <v>0</v>
          </cell>
          <cell r="BC604">
            <v>8.1419999999999995</v>
          </cell>
          <cell r="BD604">
            <v>0</v>
          </cell>
          <cell r="BE604">
            <v>0.93</v>
          </cell>
          <cell r="BF604">
            <v>12.069999999999999</v>
          </cell>
          <cell r="BG604" t="e">
            <v>#DIV/0!</v>
          </cell>
          <cell r="BH604">
            <v>0.29692582000000028</v>
          </cell>
          <cell r="BI604">
            <v>1.2975399999999999</v>
          </cell>
          <cell r="BJ604">
            <v>1.6272199999999999</v>
          </cell>
          <cell r="BK604">
            <v>20.239064646666669</v>
          </cell>
          <cell r="BL604">
            <v>0</v>
          </cell>
          <cell r="BM604">
            <v>6.9121314200000006</v>
          </cell>
          <cell r="BN604">
            <v>1.2475353333333332</v>
          </cell>
          <cell r="BO604">
            <v>1.2301000199999998</v>
          </cell>
          <cell r="BP604">
            <v>0.37968466666666661</v>
          </cell>
          <cell r="BQ604">
            <v>9.9826132066666666</v>
          </cell>
          <cell r="BR604">
            <v>0</v>
          </cell>
          <cell r="BS604">
            <v>2.1142199999999995</v>
          </cell>
          <cell r="BT604">
            <v>0</v>
          </cell>
          <cell r="BU604">
            <v>18.611844646666668</v>
          </cell>
          <cell r="BV604" t="e">
            <v>#DIV/0!</v>
          </cell>
          <cell r="BW604">
            <v>0</v>
          </cell>
          <cell r="BX604">
            <v>0</v>
          </cell>
        </row>
        <row r="605">
          <cell r="C605">
            <v>142</v>
          </cell>
          <cell r="D605">
            <v>-0.16102367999999992</v>
          </cell>
          <cell r="E605">
            <v>0</v>
          </cell>
        </row>
        <row r="606">
          <cell r="C606">
            <v>126</v>
          </cell>
          <cell r="D606">
            <v>1E-3</v>
          </cell>
          <cell r="E606">
            <v>8.7600000000000004E-3</v>
          </cell>
          <cell r="AO606">
            <v>3</v>
          </cell>
          <cell r="AP606" t="str">
            <v>Объекты технологического присоединения мощностью от 15 до 100 кВт.</v>
          </cell>
          <cell r="AR606">
            <v>0</v>
          </cell>
          <cell r="AS606">
            <v>4.3542000000000005</v>
          </cell>
          <cell r="AT606">
            <v>4.3542000000000005</v>
          </cell>
          <cell r="AU606">
            <v>0</v>
          </cell>
          <cell r="AV606">
            <v>0</v>
          </cell>
          <cell r="AW606">
            <v>4.3419999999999996</v>
          </cell>
          <cell r="AX606">
            <v>0</v>
          </cell>
          <cell r="AY606">
            <v>0</v>
          </cell>
          <cell r="AZ606">
            <v>0</v>
          </cell>
          <cell r="BA606">
            <v>0.8660000000000001</v>
          </cell>
          <cell r="BB606">
            <v>0</v>
          </cell>
          <cell r="BC606">
            <v>2.8639999999999999</v>
          </cell>
          <cell r="BD606">
            <v>0</v>
          </cell>
          <cell r="BE606">
            <v>0.61199999999999999</v>
          </cell>
          <cell r="BF606">
            <v>3.69</v>
          </cell>
          <cell r="BG606" t="e">
            <v>#DIV/0!</v>
          </cell>
          <cell r="BH606">
            <v>0.81837811999999999</v>
          </cell>
          <cell r="BI606">
            <v>0</v>
          </cell>
          <cell r="BJ606">
            <v>0</v>
          </cell>
          <cell r="BK606">
            <v>5.9417634533333334</v>
          </cell>
          <cell r="BL606">
            <v>0</v>
          </cell>
          <cell r="BM606">
            <v>0.8183781200000001</v>
          </cell>
          <cell r="BN606">
            <v>0</v>
          </cell>
          <cell r="BO606">
            <v>0.91737700000000011</v>
          </cell>
          <cell r="BP606">
            <v>0</v>
          </cell>
          <cell r="BQ606">
            <v>1.7038133333333327</v>
          </cell>
          <cell r="BR606">
            <v>0</v>
          </cell>
          <cell r="BS606">
            <v>2.5021949999999999</v>
          </cell>
          <cell r="BT606">
            <v>0</v>
          </cell>
          <cell r="BU606">
            <v>5.9417634533333334</v>
          </cell>
          <cell r="BV606" t="e">
            <v>#DIV/0!</v>
          </cell>
          <cell r="BW606">
            <v>0</v>
          </cell>
          <cell r="BX606">
            <v>0</v>
          </cell>
        </row>
        <row r="607">
          <cell r="C607">
            <v>127</v>
          </cell>
          <cell r="D607">
            <v>6.1200000000000004E-3</v>
          </cell>
          <cell r="E607">
            <v>7.79E-3</v>
          </cell>
        </row>
        <row r="608">
          <cell r="C608">
            <v>129</v>
          </cell>
          <cell r="D608">
            <v>0</v>
          </cell>
          <cell r="E608">
            <v>0.13797999999999999</v>
          </cell>
          <cell r="AO608">
            <v>4</v>
          </cell>
          <cell r="AP608" t="str">
            <v>Объекты технологического присоединения мощностью до 15 кВт.</v>
          </cell>
          <cell r="AR608">
            <v>0</v>
          </cell>
          <cell r="AS608">
            <v>1.2876469277999996</v>
          </cell>
          <cell r="AT608">
            <v>0.87438000000000005</v>
          </cell>
          <cell r="AU608">
            <v>0.35022620999999998</v>
          </cell>
          <cell r="AV608">
            <v>0</v>
          </cell>
          <cell r="AW608">
            <v>0.93100000000000005</v>
          </cell>
          <cell r="AX608">
            <v>0</v>
          </cell>
          <cell r="AY608">
            <v>5.0000000000000001E-3</v>
          </cell>
          <cell r="AZ608">
            <v>0</v>
          </cell>
          <cell r="BA608">
            <v>2.9000000000000001E-2</v>
          </cell>
          <cell r="BB608">
            <v>0</v>
          </cell>
          <cell r="BC608">
            <v>0.72699999999999998</v>
          </cell>
          <cell r="BD608">
            <v>0</v>
          </cell>
          <cell r="BE608">
            <v>0.17</v>
          </cell>
          <cell r="BF608">
            <v>0.7410000000000001</v>
          </cell>
          <cell r="BG608" t="e">
            <v>#DIV/0!</v>
          </cell>
          <cell r="BH608">
            <v>0.50388606999999996</v>
          </cell>
          <cell r="BI608">
            <v>0</v>
          </cell>
          <cell r="BJ608">
            <v>0</v>
          </cell>
          <cell r="BK608">
            <v>1.5983924733333332</v>
          </cell>
          <cell r="BL608">
            <v>0</v>
          </cell>
          <cell r="BM608">
            <v>0.50561914000000008</v>
          </cell>
          <cell r="BN608">
            <v>0</v>
          </cell>
          <cell r="BO608">
            <v>8.9999999999999993E-3</v>
          </cell>
          <cell r="BP608">
            <v>0</v>
          </cell>
          <cell r="BQ608">
            <v>0.72897333333333314</v>
          </cell>
          <cell r="BR608">
            <v>0</v>
          </cell>
          <cell r="BS608">
            <v>0.3548</v>
          </cell>
          <cell r="BT608">
            <v>0</v>
          </cell>
          <cell r="BU608">
            <v>1.5983924733333332</v>
          </cell>
          <cell r="BV608" t="e">
            <v>#DIV/0!</v>
          </cell>
          <cell r="BW608">
            <v>0</v>
          </cell>
          <cell r="BX608">
            <v>0</v>
          </cell>
        </row>
        <row r="609">
          <cell r="C609">
            <v>128</v>
          </cell>
          <cell r="D609">
            <v>4.0000000000000001E-3</v>
          </cell>
          <cell r="E609">
            <v>2.6339099999999998</v>
          </cell>
        </row>
        <row r="610">
          <cell r="D610">
            <v>0</v>
          </cell>
          <cell r="E610">
            <v>0</v>
          </cell>
          <cell r="AO610">
            <v>5</v>
          </cell>
          <cell r="AP610" t="str">
            <v>Генерация</v>
          </cell>
          <cell r="AR610">
            <v>0</v>
          </cell>
          <cell r="AS610">
            <v>0</v>
          </cell>
          <cell r="AT610">
            <v>0</v>
          </cell>
          <cell r="AU610">
            <v>0</v>
          </cell>
          <cell r="AV610">
            <v>0</v>
          </cell>
          <cell r="AW610">
            <v>0</v>
          </cell>
          <cell r="AX610">
            <v>0</v>
          </cell>
          <cell r="AY610">
            <v>0</v>
          </cell>
          <cell r="AZ610">
            <v>0</v>
          </cell>
          <cell r="BA610">
            <v>0</v>
          </cell>
          <cell r="BB610">
            <v>0</v>
          </cell>
          <cell r="BC610">
            <v>0</v>
          </cell>
          <cell r="BD610">
            <v>0</v>
          </cell>
          <cell r="BE610">
            <v>0</v>
          </cell>
          <cell r="BF610">
            <v>0</v>
          </cell>
          <cell r="BG610">
            <v>0</v>
          </cell>
          <cell r="BH610">
            <v>0</v>
          </cell>
          <cell r="BI610">
            <v>0</v>
          </cell>
          <cell r="BJ610">
            <v>0</v>
          </cell>
          <cell r="BK610">
            <v>0</v>
          </cell>
          <cell r="BL610">
            <v>0</v>
          </cell>
          <cell r="BM610">
            <v>0</v>
          </cell>
          <cell r="BN610">
            <v>0</v>
          </cell>
          <cell r="BO610">
            <v>0</v>
          </cell>
          <cell r="BP610">
            <v>0</v>
          </cell>
          <cell r="BQ610">
            <v>0</v>
          </cell>
          <cell r="BR610">
            <v>0</v>
          </cell>
          <cell r="BS610">
            <v>0</v>
          </cell>
          <cell r="BT610">
            <v>0</v>
          </cell>
          <cell r="BU610">
            <v>0</v>
          </cell>
          <cell r="BV610">
            <v>0</v>
          </cell>
          <cell r="BW610">
            <v>0</v>
          </cell>
          <cell r="BX610">
            <v>0</v>
          </cell>
        </row>
        <row r="611">
          <cell r="D611">
            <v>0</v>
          </cell>
          <cell r="E611">
            <v>0</v>
          </cell>
        </row>
        <row r="612">
          <cell r="D612">
            <v>0</v>
          </cell>
          <cell r="E612">
            <v>0</v>
          </cell>
          <cell r="AP612" t="str">
            <v>в т.ч.</v>
          </cell>
          <cell r="AR612">
            <v>1808.0316106252769</v>
          </cell>
          <cell r="AS612">
            <v>1977.3763916216001</v>
          </cell>
          <cell r="AT612">
            <v>1405.9538811999998</v>
          </cell>
          <cell r="AU612">
            <v>369.34024612000007</v>
          </cell>
          <cell r="AV612">
            <v>1070.2620712438747</v>
          </cell>
          <cell r="AW612">
            <v>1093.8363400000001</v>
          </cell>
          <cell r="AX612">
            <v>136.743709</v>
          </cell>
          <cell r="AY612">
            <v>89.558000000000007</v>
          </cell>
          <cell r="AZ612">
            <v>195.40694609687478</v>
          </cell>
          <cell r="BA612">
            <v>174.42100000000002</v>
          </cell>
          <cell r="BB612">
            <v>301.75063</v>
          </cell>
          <cell r="BC612">
            <v>340.84</v>
          </cell>
          <cell r="BD612">
            <v>436.360786147</v>
          </cell>
          <cell r="BE612">
            <v>489.01733999999993</v>
          </cell>
          <cell r="BF612">
            <v>18.181268756125256</v>
          </cell>
          <cell r="BG612" t="e">
            <v>#DIV/0!</v>
          </cell>
          <cell r="BH612">
            <v>90.009730519999991</v>
          </cell>
          <cell r="BI612">
            <v>289.33593315999997</v>
          </cell>
          <cell r="BJ612">
            <v>924.57641701685043</v>
          </cell>
          <cell r="BK612">
            <v>823.20020129333329</v>
          </cell>
          <cell r="BL612">
            <v>325.10561092</v>
          </cell>
          <cell r="BM612">
            <v>48.069513229999998</v>
          </cell>
          <cell r="BN612">
            <v>153.81543840300003</v>
          </cell>
          <cell r="BO612">
            <v>100.76335005999999</v>
          </cell>
          <cell r="BP612">
            <v>183.32314102718371</v>
          </cell>
          <cell r="BQ612">
            <v>309.59940887333335</v>
          </cell>
          <cell r="BR612">
            <v>262.3322266666666</v>
          </cell>
          <cell r="BS612">
            <v>364.76792912999997</v>
          </cell>
          <cell r="BT612">
            <v>371.98498502000001</v>
          </cell>
          <cell r="BU612">
            <v>-101.37621572351702</v>
          </cell>
          <cell r="BV612" t="e">
            <v>#DIV/0!</v>
          </cell>
          <cell r="BW612">
            <v>0</v>
          </cell>
          <cell r="BX612">
            <v>0</v>
          </cell>
        </row>
        <row r="613">
          <cell r="C613">
            <v>120</v>
          </cell>
          <cell r="D613">
            <v>0</v>
          </cell>
          <cell r="E613">
            <v>0</v>
          </cell>
          <cell r="AP613" t="str">
            <v xml:space="preserve">Техническое перевооружение и реконструкция, в.т.ч.: </v>
          </cell>
          <cell r="AR613">
            <v>24.98414</v>
          </cell>
          <cell r="AS613">
            <v>24.578646928799998</v>
          </cell>
          <cell r="AT613">
            <v>22.9864</v>
          </cell>
          <cell r="AU613">
            <v>0.66124315999999994</v>
          </cell>
          <cell r="AV613">
            <v>21.173000000000002</v>
          </cell>
          <cell r="AW613">
            <v>19.741999999999997</v>
          </cell>
          <cell r="AX613">
            <v>0</v>
          </cell>
          <cell r="AY613">
            <v>0.53100000000000003</v>
          </cell>
          <cell r="AZ613">
            <v>1.173</v>
          </cell>
          <cell r="BA613">
            <v>3.05</v>
          </cell>
          <cell r="BB613">
            <v>10</v>
          </cell>
          <cell r="BC613">
            <v>3.5870000000000002</v>
          </cell>
          <cell r="BD613">
            <v>10</v>
          </cell>
          <cell r="BE613">
            <v>12.574</v>
          </cell>
          <cell r="BF613">
            <v>-1.6930000000000032</v>
          </cell>
          <cell r="BG613" t="e">
            <v>#DIV/0!</v>
          </cell>
          <cell r="BH613">
            <v>20.446143329999995</v>
          </cell>
          <cell r="BI613">
            <v>1.9478</v>
          </cell>
          <cell r="BJ613">
            <v>24.984139999999996</v>
          </cell>
          <cell r="BK613">
            <v>35.054350879999994</v>
          </cell>
          <cell r="BL613">
            <v>10.190769999999999</v>
          </cell>
          <cell r="BM613">
            <v>12.531775880000001</v>
          </cell>
          <cell r="BN613">
            <v>0.493894</v>
          </cell>
          <cell r="BO613">
            <v>2.64</v>
          </cell>
          <cell r="BP613">
            <v>6.1265599999999996</v>
          </cell>
          <cell r="BQ613">
            <v>13.191663</v>
          </cell>
          <cell r="BR613">
            <v>8.1729160000000007</v>
          </cell>
          <cell r="BS613">
            <v>6.6909119999999973</v>
          </cell>
          <cell r="BT613">
            <v>6.7353855200000003</v>
          </cell>
          <cell r="BU613">
            <v>10.070210880000001</v>
          </cell>
          <cell r="BV613" t="e">
            <v>#DIV/0!</v>
          </cell>
          <cell r="BW613">
            <v>0</v>
          </cell>
          <cell r="BX613">
            <v>0</v>
          </cell>
        </row>
        <row r="614">
          <cell r="D614">
            <v>0</v>
          </cell>
          <cell r="E614">
            <v>0</v>
          </cell>
          <cell r="AP614" t="str">
            <v>Воздушные Линии 110-330 кВ (ВН)</v>
          </cell>
          <cell r="AR614">
            <v>0</v>
          </cell>
          <cell r="AS614">
            <v>0</v>
          </cell>
          <cell r="AT614">
            <v>0</v>
          </cell>
          <cell r="AU614">
            <v>0</v>
          </cell>
          <cell r="AV614">
            <v>0</v>
          </cell>
          <cell r="AW614">
            <v>0</v>
          </cell>
          <cell r="AX614">
            <v>0</v>
          </cell>
          <cell r="AY614">
            <v>0</v>
          </cell>
          <cell r="AZ614">
            <v>0</v>
          </cell>
          <cell r="BA614">
            <v>0</v>
          </cell>
          <cell r="BB614">
            <v>0</v>
          </cell>
          <cell r="BC614">
            <v>0</v>
          </cell>
          <cell r="BD614">
            <v>0</v>
          </cell>
          <cell r="BE614">
            <v>0</v>
          </cell>
          <cell r="BF614">
            <v>0</v>
          </cell>
          <cell r="BG614" t="e">
            <v>#DIV/0!</v>
          </cell>
          <cell r="BH614">
            <v>19.947389479999998</v>
          </cell>
          <cell r="BI614">
            <v>0</v>
          </cell>
          <cell r="BJ614">
            <v>0</v>
          </cell>
          <cell r="BK614">
            <v>19.396288960000003</v>
          </cell>
          <cell r="BL614">
            <v>0</v>
          </cell>
          <cell r="BM614">
            <v>12.031288960000001</v>
          </cell>
          <cell r="BN614">
            <v>0</v>
          </cell>
          <cell r="BO614">
            <v>0</v>
          </cell>
          <cell r="BP614">
            <v>0</v>
          </cell>
          <cell r="BQ614">
            <v>7.3650000000000002</v>
          </cell>
          <cell r="BR614">
            <v>0</v>
          </cell>
          <cell r="BS614">
            <v>0</v>
          </cell>
          <cell r="BT614">
            <v>0.55110051999999998</v>
          </cell>
          <cell r="BU614">
            <v>19.396288960000003</v>
          </cell>
          <cell r="BV614" t="e">
            <v>#DIV/0!</v>
          </cell>
          <cell r="BW614">
            <v>0</v>
          </cell>
          <cell r="BX614">
            <v>0</v>
          </cell>
        </row>
        <row r="615">
          <cell r="D615">
            <v>0</v>
          </cell>
          <cell r="E615">
            <v>0</v>
          </cell>
          <cell r="AN615">
            <v>31</v>
          </cell>
          <cell r="AP615" t="str">
            <v>Реконструкция ВЛ-110кВ Л-63 Восход  - Благодарная 110 (замена опор, сущ. проводов на провода большего сечения, грозозащитного троса и изоляторов в полном объеме) (свыше 750)</v>
          </cell>
          <cell r="AQ615" t="str">
            <v>СТФ</v>
          </cell>
          <cell r="AS615">
            <v>0</v>
          </cell>
          <cell r="AT615">
            <v>0</v>
          </cell>
          <cell r="AU615">
            <v>0</v>
          </cell>
          <cell r="AV615">
            <v>0</v>
          </cell>
          <cell r="AW615">
            <v>0</v>
          </cell>
          <cell r="BF615">
            <v>0</v>
          </cell>
          <cell r="BG615" t="e">
            <v>#DIV/0!</v>
          </cell>
          <cell r="BH615">
            <v>13.327</v>
          </cell>
          <cell r="BJ615">
            <v>0</v>
          </cell>
          <cell r="BK615">
            <v>12.995767550000002</v>
          </cell>
          <cell r="BM615">
            <v>9.9327675500000012</v>
          </cell>
          <cell r="BQ615">
            <v>3.0630000000000002</v>
          </cell>
          <cell r="BT615">
            <v>0.33123245000000001</v>
          </cell>
          <cell r="BU615">
            <v>12.995767550000002</v>
          </cell>
          <cell r="BV615" t="e">
            <v>#DIV/0!</v>
          </cell>
        </row>
        <row r="616">
          <cell r="D616">
            <v>0</v>
          </cell>
          <cell r="E616">
            <v>0</v>
          </cell>
          <cell r="AN616">
            <v>32</v>
          </cell>
          <cell r="AP616" t="str">
            <v>Реконструкция ВЛ-110кВ Л-53 Ипатово   - Н. Балка (замена опор, сущ. проводов на провода большего сечения, грозозащитного троса и изоляторов в полном объеме) (свыше 750)</v>
          </cell>
          <cell r="AQ616" t="str">
            <v>СТФ</v>
          </cell>
          <cell r="AS616">
            <v>0</v>
          </cell>
          <cell r="AT616">
            <v>0</v>
          </cell>
          <cell r="AU616">
            <v>0</v>
          </cell>
          <cell r="AV616">
            <v>0</v>
          </cell>
          <cell r="AW616">
            <v>0</v>
          </cell>
          <cell r="BF616">
            <v>0</v>
          </cell>
          <cell r="BG616" t="e">
            <v>#DIV/0!</v>
          </cell>
          <cell r="BH616">
            <v>4.7460000000000004</v>
          </cell>
          <cell r="BJ616">
            <v>0</v>
          </cell>
          <cell r="BK616">
            <v>4.5261319300000009</v>
          </cell>
          <cell r="BM616">
            <v>0.22413193000000001</v>
          </cell>
          <cell r="BQ616">
            <v>4.3020000000000005</v>
          </cell>
          <cell r="BT616">
            <v>0.21986807</v>
          </cell>
          <cell r="BU616">
            <v>4.5261319300000009</v>
          </cell>
          <cell r="BV616" t="e">
            <v>#DIV/0!</v>
          </cell>
        </row>
        <row r="617">
          <cell r="D617">
            <v>0</v>
          </cell>
          <cell r="E617">
            <v>0</v>
          </cell>
          <cell r="AN617">
            <v>33</v>
          </cell>
          <cell r="AP617" t="str">
            <v>Реконструкция ВЛ-110кВ Л-14 Изобильная - Междуреченская (замена  проводов на провод АС-185, изоляторов и грозозащ. троса в полном объеме, частичная  (свыше 750)</v>
          </cell>
          <cell r="AQ617" t="str">
            <v>СТФ</v>
          </cell>
          <cell r="AS617">
            <v>0</v>
          </cell>
          <cell r="AT617">
            <v>0</v>
          </cell>
          <cell r="AU617">
            <v>0</v>
          </cell>
          <cell r="AV617">
            <v>0</v>
          </cell>
          <cell r="AW617">
            <v>0</v>
          </cell>
          <cell r="BF617">
            <v>0</v>
          </cell>
          <cell r="BG617" t="e">
            <v>#DIV/0!</v>
          </cell>
          <cell r="BH617">
            <v>1.8743894799999967</v>
          </cell>
          <cell r="BJ617">
            <v>0</v>
          </cell>
          <cell r="BK617">
            <v>1.8743894800000001</v>
          </cell>
          <cell r="BM617">
            <v>1.8743894800000001</v>
          </cell>
          <cell r="BT617">
            <v>0</v>
          </cell>
          <cell r="BU617">
            <v>1.8743894800000001</v>
          </cell>
          <cell r="BV617" t="e">
            <v>#DIV/0!</v>
          </cell>
        </row>
        <row r="618">
          <cell r="D618">
            <v>5.8819271999999998</v>
          </cell>
          <cell r="E618">
            <v>5.0400000000000002E-3</v>
          </cell>
          <cell r="AP618" t="str">
            <v>Воздушные Линии 35 кВ (СН1)</v>
          </cell>
          <cell r="AR618">
            <v>0</v>
          </cell>
          <cell r="AS618">
            <v>0</v>
          </cell>
          <cell r="AT618">
            <v>0</v>
          </cell>
          <cell r="AU618">
            <v>0</v>
          </cell>
          <cell r="AV618">
            <v>0</v>
          </cell>
          <cell r="AW618">
            <v>0</v>
          </cell>
          <cell r="AX618">
            <v>0</v>
          </cell>
          <cell r="AY618">
            <v>0</v>
          </cell>
          <cell r="AZ618">
            <v>0</v>
          </cell>
          <cell r="BA618">
            <v>0</v>
          </cell>
          <cell r="BB618">
            <v>0</v>
          </cell>
          <cell r="BC618">
            <v>0</v>
          </cell>
          <cell r="BD618">
            <v>0</v>
          </cell>
          <cell r="BE618">
            <v>0</v>
          </cell>
          <cell r="BF618">
            <v>0</v>
          </cell>
          <cell r="BG618">
            <v>0</v>
          </cell>
          <cell r="BH618">
            <v>0</v>
          </cell>
          <cell r="BI618">
            <v>0</v>
          </cell>
          <cell r="BJ618">
            <v>0</v>
          </cell>
          <cell r="BK618">
            <v>0</v>
          </cell>
          <cell r="BL618">
            <v>0</v>
          </cell>
          <cell r="BM618">
            <v>0</v>
          </cell>
          <cell r="BN618">
            <v>0</v>
          </cell>
          <cell r="BO618">
            <v>0</v>
          </cell>
          <cell r="BP618">
            <v>0</v>
          </cell>
          <cell r="BQ618">
            <v>0</v>
          </cell>
          <cell r="BR618">
            <v>0</v>
          </cell>
          <cell r="BS618">
            <v>0</v>
          </cell>
          <cell r="BT618">
            <v>0</v>
          </cell>
          <cell r="BU618">
            <v>0</v>
          </cell>
          <cell r="BV618">
            <v>0</v>
          </cell>
          <cell r="BW618">
            <v>0</v>
          </cell>
          <cell r="BX618">
            <v>0</v>
          </cell>
        </row>
        <row r="619">
          <cell r="D619">
            <v>0</v>
          </cell>
          <cell r="E619">
            <v>0</v>
          </cell>
        </row>
        <row r="620">
          <cell r="D620">
            <v>0</v>
          </cell>
          <cell r="E620">
            <v>0</v>
          </cell>
          <cell r="AP620" t="str">
            <v>Воздушные Линии 1-20 кВ (СН2)</v>
          </cell>
          <cell r="AR620">
            <v>0</v>
          </cell>
          <cell r="AS620">
            <v>0</v>
          </cell>
          <cell r="AT620">
            <v>0</v>
          </cell>
          <cell r="AU620">
            <v>0</v>
          </cell>
          <cell r="AV620">
            <v>0</v>
          </cell>
          <cell r="AW620">
            <v>0</v>
          </cell>
          <cell r="AX620">
            <v>0</v>
          </cell>
          <cell r="AY620">
            <v>0</v>
          </cell>
          <cell r="AZ620">
            <v>0</v>
          </cell>
          <cell r="BA620">
            <v>0</v>
          </cell>
          <cell r="BB620">
            <v>0</v>
          </cell>
          <cell r="BC620">
            <v>0</v>
          </cell>
          <cell r="BD620">
            <v>0</v>
          </cell>
          <cell r="BE620">
            <v>0</v>
          </cell>
          <cell r="BF620">
            <v>0</v>
          </cell>
          <cell r="BG620">
            <v>0</v>
          </cell>
          <cell r="BH620">
            <v>8.2819299999999929E-3</v>
          </cell>
          <cell r="BI620">
            <v>0</v>
          </cell>
          <cell r="BJ620">
            <v>0</v>
          </cell>
          <cell r="BK620">
            <v>8.2819299999999998E-3</v>
          </cell>
          <cell r="BL620">
            <v>0</v>
          </cell>
          <cell r="BM620">
            <v>8.2819299999999998E-3</v>
          </cell>
          <cell r="BN620">
            <v>0</v>
          </cell>
          <cell r="BO620">
            <v>0</v>
          </cell>
          <cell r="BP620">
            <v>0</v>
          </cell>
          <cell r="BQ620">
            <v>0</v>
          </cell>
          <cell r="BR620">
            <v>0</v>
          </cell>
          <cell r="BS620">
            <v>0</v>
          </cell>
          <cell r="BT620">
            <v>0</v>
          </cell>
          <cell r="BU620">
            <v>8.2819299999999998E-3</v>
          </cell>
          <cell r="BV620" t="e">
            <v>#DIV/0!</v>
          </cell>
          <cell r="BW620">
            <v>0</v>
          </cell>
          <cell r="BX620">
            <v>0</v>
          </cell>
        </row>
        <row r="621">
          <cell r="C621">
            <v>159</v>
          </cell>
          <cell r="D621">
            <v>0</v>
          </cell>
          <cell r="E621">
            <v>0</v>
          </cell>
          <cell r="AN621">
            <v>34</v>
          </cell>
          <cell r="AP621" t="str">
            <v>Реконструкция ВЛ 10 кВ ф-117 от ПС 110/35/10 кВ "Зеленогорская" для тех.присоед. производственных и складских помещений в п.Нежинский  (15-100)</v>
          </cell>
          <cell r="AQ621" t="str">
            <v>СТФ</v>
          </cell>
          <cell r="AS621">
            <v>0</v>
          </cell>
          <cell r="AT621">
            <v>0</v>
          </cell>
          <cell r="AU621">
            <v>0</v>
          </cell>
          <cell r="AV621">
            <v>0</v>
          </cell>
          <cell r="AW621">
            <v>0</v>
          </cell>
          <cell r="BH621">
            <v>8.2819299999999929E-3</v>
          </cell>
          <cell r="BJ621">
            <v>0</v>
          </cell>
          <cell r="BK621">
            <v>8.2819299999999998E-3</v>
          </cell>
          <cell r="BM621">
            <v>8.2819299999999998E-3</v>
          </cell>
          <cell r="BT621">
            <v>0</v>
          </cell>
          <cell r="BU621">
            <v>8.2819299999999998E-3</v>
          </cell>
          <cell r="BV621" t="e">
            <v>#DIV/0!</v>
          </cell>
        </row>
        <row r="622">
          <cell r="C622">
            <v>161</v>
          </cell>
          <cell r="D622">
            <v>0</v>
          </cell>
          <cell r="E622">
            <v>0</v>
          </cell>
        </row>
        <row r="623">
          <cell r="C623">
            <v>162</v>
          </cell>
          <cell r="D623">
            <v>0</v>
          </cell>
          <cell r="E623">
            <v>0</v>
          </cell>
          <cell r="AP623" t="str">
            <v>Воздушные Линии 0,4 кВ (СН2)</v>
          </cell>
          <cell r="AR623">
            <v>0</v>
          </cell>
          <cell r="AS623">
            <v>0</v>
          </cell>
          <cell r="AT623">
            <v>0</v>
          </cell>
          <cell r="AU623">
            <v>0</v>
          </cell>
          <cell r="AV623">
            <v>0</v>
          </cell>
          <cell r="AW623">
            <v>0.26200000000000001</v>
          </cell>
          <cell r="AX623">
            <v>0</v>
          </cell>
          <cell r="AY623">
            <v>0</v>
          </cell>
          <cell r="AZ623">
            <v>0</v>
          </cell>
          <cell r="BA623">
            <v>0</v>
          </cell>
          <cell r="BB623">
            <v>0</v>
          </cell>
          <cell r="BC623">
            <v>0</v>
          </cell>
          <cell r="BD623">
            <v>0</v>
          </cell>
          <cell r="BE623">
            <v>0.26200000000000001</v>
          </cell>
          <cell r="BF623">
            <v>0</v>
          </cell>
          <cell r="BG623">
            <v>0</v>
          </cell>
          <cell r="BH623">
            <v>0</v>
          </cell>
          <cell r="BI623">
            <v>0</v>
          </cell>
          <cell r="BJ623">
            <v>0</v>
          </cell>
          <cell r="BK623">
            <v>0.30915999999999999</v>
          </cell>
          <cell r="BL623">
            <v>0</v>
          </cell>
          <cell r="BM623">
            <v>0</v>
          </cell>
          <cell r="BN623">
            <v>0</v>
          </cell>
          <cell r="BO623">
            <v>0</v>
          </cell>
          <cell r="BP623">
            <v>0</v>
          </cell>
          <cell r="BQ623">
            <v>0</v>
          </cell>
          <cell r="BR623">
            <v>0</v>
          </cell>
          <cell r="BS623">
            <v>0.30915999999999999</v>
          </cell>
          <cell r="BT623">
            <v>0</v>
          </cell>
          <cell r="BU623">
            <v>0.30915999999999999</v>
          </cell>
          <cell r="BV623">
            <v>0</v>
          </cell>
          <cell r="BW623">
            <v>0</v>
          </cell>
          <cell r="BX623">
            <v>0</v>
          </cell>
        </row>
        <row r="624">
          <cell r="C624">
            <v>163</v>
          </cell>
          <cell r="D624">
            <v>0</v>
          </cell>
          <cell r="E624">
            <v>0</v>
          </cell>
          <cell r="AN624">
            <v>35</v>
          </cell>
          <cell r="AP624" t="str">
            <v>Реконструкция ВЛ 0,4 кВ Ф-2 от ТП-2276/124 для обеспечения технологического присоединения магазина пос. Комсомолец, ул. Октябрьская, 37 Кировского района Ставропольского края (Маньшина Д.В.) (15-100)</v>
          </cell>
          <cell r="AQ624" t="str">
            <v>СТФ</v>
          </cell>
          <cell r="AW624">
            <v>0.26200000000000001</v>
          </cell>
          <cell r="BE624">
            <v>0.26200000000000001</v>
          </cell>
          <cell r="BK624">
            <v>0.30915999999999999</v>
          </cell>
          <cell r="BS624">
            <v>0.30915999999999999</v>
          </cell>
          <cell r="BU624">
            <v>0.30915999999999999</v>
          </cell>
        </row>
        <row r="625">
          <cell r="C625">
            <v>165</v>
          </cell>
          <cell r="D625">
            <v>0</v>
          </cell>
          <cell r="E625">
            <v>0</v>
          </cell>
          <cell r="AP625" t="str">
            <v>ПС 110-330 кВ (ВН)</v>
          </cell>
          <cell r="AR625">
            <v>24.98414</v>
          </cell>
          <cell r="AS625">
            <v>24.159480000999999</v>
          </cell>
          <cell r="AT625">
            <v>22.980499999999999</v>
          </cell>
          <cell r="AU625">
            <v>0.31101695000000001</v>
          </cell>
          <cell r="AV625">
            <v>21.173000000000002</v>
          </cell>
          <cell r="AW625">
            <v>19.474999999999998</v>
          </cell>
          <cell r="AX625">
            <v>0</v>
          </cell>
          <cell r="AY625">
            <v>0.52600000000000002</v>
          </cell>
          <cell r="AZ625">
            <v>1.173</v>
          </cell>
          <cell r="BA625">
            <v>3.05</v>
          </cell>
          <cell r="BB625">
            <v>10</v>
          </cell>
          <cell r="BC625">
            <v>3.5870000000000002</v>
          </cell>
          <cell r="BD625">
            <v>10</v>
          </cell>
          <cell r="BE625">
            <v>12.311999999999999</v>
          </cell>
          <cell r="BF625">
            <v>-1.6980000000000031</v>
          </cell>
          <cell r="BG625" t="e">
            <v>#DIV/0!</v>
          </cell>
          <cell r="BH625">
            <v>0</v>
          </cell>
          <cell r="BI625">
            <v>1.9478</v>
          </cell>
          <cell r="BJ625">
            <v>24.984139999999996</v>
          </cell>
          <cell r="BK625">
            <v>14.848414999999997</v>
          </cell>
          <cell r="BL625">
            <v>10.190769999999999</v>
          </cell>
          <cell r="BM625">
            <v>0</v>
          </cell>
          <cell r="BN625">
            <v>0.493894</v>
          </cell>
          <cell r="BO625">
            <v>2.64</v>
          </cell>
          <cell r="BP625">
            <v>6.1265599999999996</v>
          </cell>
          <cell r="BQ625">
            <v>5.8266629999999999</v>
          </cell>
          <cell r="BR625">
            <v>8.1729160000000007</v>
          </cell>
          <cell r="BS625">
            <v>6.381751999999997</v>
          </cell>
          <cell r="BT625">
            <v>6.184285</v>
          </cell>
          <cell r="BU625">
            <v>-10.135724999999999</v>
          </cell>
          <cell r="BV625" t="e">
            <v>#DIV/0!</v>
          </cell>
          <cell r="BW625">
            <v>0</v>
          </cell>
          <cell r="BX625">
            <v>0</v>
          </cell>
        </row>
        <row r="626">
          <cell r="C626">
            <v>169</v>
          </cell>
          <cell r="D626">
            <v>0</v>
          </cell>
          <cell r="E626">
            <v>0</v>
          </cell>
          <cell r="AN626">
            <v>36</v>
          </cell>
          <cell r="AP626" t="str">
            <v>Реконструкция ПС 110/10 кВ Колодезная (ячейка 110 кВ Л-76) для НПС-2 (свыше 750)</v>
          </cell>
          <cell r="AQ626" t="str">
            <v>СТФ</v>
          </cell>
          <cell r="AR626">
            <v>24.98414</v>
          </cell>
          <cell r="AS626">
            <v>19.572799999999997</v>
          </cell>
          <cell r="AT626">
            <v>18.760819999999999</v>
          </cell>
          <cell r="AU626">
            <v>0</v>
          </cell>
          <cell r="AV626">
            <v>21.173000000000002</v>
          </cell>
          <cell r="AW626">
            <v>15.898999999999999</v>
          </cell>
          <cell r="AX626">
            <v>0</v>
          </cell>
          <cell r="AZ626">
            <v>1.173</v>
          </cell>
          <cell r="BB626">
            <v>10</v>
          </cell>
          <cell r="BC626">
            <v>3.5870000000000002</v>
          </cell>
          <cell r="BD626">
            <v>10</v>
          </cell>
          <cell r="BE626">
            <v>12.311999999999999</v>
          </cell>
          <cell r="BF626">
            <v>-5.2740000000000027</v>
          </cell>
          <cell r="BG626">
            <v>0.75090917678175029</v>
          </cell>
          <cell r="BJ626">
            <v>24.984139999999996</v>
          </cell>
          <cell r="BK626">
            <v>12.208414999999997</v>
          </cell>
          <cell r="BL626">
            <v>10.190769999999999</v>
          </cell>
          <cell r="BN626">
            <v>0.493894</v>
          </cell>
          <cell r="BP626">
            <v>6.1265599999999996</v>
          </cell>
          <cell r="BQ626">
            <v>5.8266629999999999</v>
          </cell>
          <cell r="BR626">
            <v>8.1729160000000007</v>
          </cell>
          <cell r="BS626">
            <v>6.381751999999997</v>
          </cell>
          <cell r="BT626">
            <v>6.5524050000000003</v>
          </cell>
          <cell r="BU626">
            <v>-12.775725</v>
          </cell>
          <cell r="BV626">
            <v>0.48864659740139138</v>
          </cell>
        </row>
        <row r="627">
          <cell r="C627">
            <v>176</v>
          </cell>
          <cell r="D627">
            <v>0</v>
          </cell>
          <cell r="E627">
            <v>0</v>
          </cell>
          <cell r="AN627">
            <v>37</v>
          </cell>
          <cell r="AP627" t="str">
            <v>Техническое перевооружение ПС 110/6 кВ "Лесная" (свыше 750)</v>
          </cell>
          <cell r="AQ627" t="str">
            <v>СТФ</v>
          </cell>
          <cell r="AS627">
            <v>4.5866800009999995</v>
          </cell>
          <cell r="AT627">
            <v>4.2196799999999994</v>
          </cell>
          <cell r="AU627">
            <v>0.31101695000000001</v>
          </cell>
          <cell r="AV627">
            <v>0</v>
          </cell>
          <cell r="AW627">
            <v>3.5759999999999996</v>
          </cell>
          <cell r="AY627">
            <v>0.52600000000000002</v>
          </cell>
          <cell r="BA627">
            <v>3.05</v>
          </cell>
          <cell r="BF627">
            <v>3.5759999999999996</v>
          </cell>
          <cell r="BG627" t="e">
            <v>#DIV/0!</v>
          </cell>
          <cell r="BI627">
            <v>1.9478</v>
          </cell>
          <cell r="BJ627">
            <v>0</v>
          </cell>
          <cell r="BK627">
            <v>2.64</v>
          </cell>
          <cell r="BO627">
            <v>2.64</v>
          </cell>
          <cell r="BT627">
            <v>-0.36812</v>
          </cell>
          <cell r="BU627">
            <v>2.64</v>
          </cell>
          <cell r="BV627" t="e">
            <v>#DIV/0!</v>
          </cell>
        </row>
        <row r="628">
          <cell r="C628">
            <v>177</v>
          </cell>
          <cell r="D628">
            <v>0</v>
          </cell>
          <cell r="E628">
            <v>0</v>
          </cell>
          <cell r="AP628" t="str">
            <v>ПС 35 кВ (СН1)</v>
          </cell>
          <cell r="AR628">
            <v>0</v>
          </cell>
          <cell r="AS628">
            <v>0</v>
          </cell>
          <cell r="AT628">
            <v>0</v>
          </cell>
          <cell r="AU628">
            <v>0</v>
          </cell>
          <cell r="AV628">
            <v>0</v>
          </cell>
          <cell r="AW628">
            <v>0</v>
          </cell>
          <cell r="AX628">
            <v>0</v>
          </cell>
          <cell r="AY628">
            <v>0</v>
          </cell>
          <cell r="AZ628">
            <v>0</v>
          </cell>
          <cell r="BA628">
            <v>0</v>
          </cell>
          <cell r="BB628">
            <v>0</v>
          </cell>
          <cell r="BC628">
            <v>0</v>
          </cell>
          <cell r="BD628">
            <v>0</v>
          </cell>
          <cell r="BE628">
            <v>0</v>
          </cell>
          <cell r="BF628">
            <v>0</v>
          </cell>
          <cell r="BG628" t="e">
            <v>#DIV/0!</v>
          </cell>
          <cell r="BH628">
            <v>7.7204989999999987E-2</v>
          </cell>
          <cell r="BI628">
            <v>0</v>
          </cell>
          <cell r="BJ628">
            <v>0</v>
          </cell>
          <cell r="BK628">
            <v>7.7204990000000015E-2</v>
          </cell>
          <cell r="BL628">
            <v>0</v>
          </cell>
          <cell r="BM628">
            <v>7.7204990000000015E-2</v>
          </cell>
          <cell r="BN628">
            <v>0</v>
          </cell>
          <cell r="BO628">
            <v>0</v>
          </cell>
          <cell r="BP628">
            <v>0</v>
          </cell>
          <cell r="BQ628">
            <v>0</v>
          </cell>
          <cell r="BR628">
            <v>0</v>
          </cell>
          <cell r="BS628">
            <v>0</v>
          </cell>
          <cell r="BT628">
            <v>0</v>
          </cell>
          <cell r="BU628">
            <v>7.7204990000000015E-2</v>
          </cell>
          <cell r="BV628" t="e">
            <v>#DIV/0!</v>
          </cell>
          <cell r="BW628">
            <v>0</v>
          </cell>
          <cell r="BX628">
            <v>0</v>
          </cell>
        </row>
        <row r="629">
          <cell r="C629">
            <v>181</v>
          </cell>
          <cell r="D629">
            <v>0</v>
          </cell>
          <cell r="E629">
            <v>0</v>
          </cell>
          <cell r="AN629">
            <v>38</v>
          </cell>
          <cell r="AP629" t="str">
            <v>Расширение ПС 35/10 Кв "Чкаловская"(замена МВ 10 кВ на ВВ,тех.прис.учебно-тренажерного комплекса аэродрома"Чкаловский" в г.Буденовске) (15-100)</v>
          </cell>
          <cell r="AQ629" t="str">
            <v>СТФ</v>
          </cell>
          <cell r="AS629">
            <v>0</v>
          </cell>
          <cell r="AT629">
            <v>0</v>
          </cell>
          <cell r="AU629">
            <v>0</v>
          </cell>
          <cell r="AV629">
            <v>0</v>
          </cell>
          <cell r="AW629">
            <v>0</v>
          </cell>
          <cell r="BF629">
            <v>0</v>
          </cell>
          <cell r="BG629" t="e">
            <v>#DIV/0!</v>
          </cell>
          <cell r="BH629">
            <v>7.7204989999999987E-2</v>
          </cell>
          <cell r="BJ629">
            <v>0</v>
          </cell>
          <cell r="BK629">
            <v>7.7204990000000015E-2</v>
          </cell>
          <cell r="BM629">
            <v>7.7204990000000015E-2</v>
          </cell>
          <cell r="BT629">
            <v>0</v>
          </cell>
          <cell r="BU629">
            <v>7.7204990000000015E-2</v>
          </cell>
          <cell r="BV629" t="e">
            <v>#DIV/0!</v>
          </cell>
        </row>
        <row r="630">
          <cell r="C630">
            <v>182</v>
          </cell>
          <cell r="D630">
            <v>0</v>
          </cell>
          <cell r="E630">
            <v>0</v>
          </cell>
          <cell r="AP630" t="str">
            <v>ТП (СН2)</v>
          </cell>
          <cell r="AR630">
            <v>0</v>
          </cell>
          <cell r="AS630">
            <v>0.41916692779999998</v>
          </cell>
          <cell r="AT630">
            <v>5.8999999999999999E-3</v>
          </cell>
          <cell r="AU630">
            <v>0.35022620999999998</v>
          </cell>
          <cell r="AV630">
            <v>0</v>
          </cell>
          <cell r="AW630">
            <v>5.0000000000000001E-3</v>
          </cell>
          <cell r="AX630">
            <v>0</v>
          </cell>
          <cell r="AY630">
            <v>5.0000000000000001E-3</v>
          </cell>
          <cell r="AZ630">
            <v>0</v>
          </cell>
          <cell r="BA630">
            <v>0</v>
          </cell>
          <cell r="BB630">
            <v>0</v>
          </cell>
          <cell r="BC630">
            <v>0</v>
          </cell>
          <cell r="BD630">
            <v>0</v>
          </cell>
          <cell r="BE630">
            <v>0</v>
          </cell>
          <cell r="BF630">
            <v>5.0000000000000001E-3</v>
          </cell>
          <cell r="BG630" t="e">
            <v>#DIV/0!</v>
          </cell>
          <cell r="BH630">
            <v>0.41326692999999998</v>
          </cell>
          <cell r="BI630">
            <v>0</v>
          </cell>
          <cell r="BJ630">
            <v>0</v>
          </cell>
          <cell r="BK630">
            <v>0.41500000000000004</v>
          </cell>
          <cell r="BL630">
            <v>0</v>
          </cell>
          <cell r="BM630">
            <v>0.41500000000000004</v>
          </cell>
          <cell r="BN630">
            <v>0</v>
          </cell>
          <cell r="BO630">
            <v>0</v>
          </cell>
          <cell r="BP630">
            <v>0</v>
          </cell>
          <cell r="BQ630">
            <v>0</v>
          </cell>
          <cell r="BR630">
            <v>0</v>
          </cell>
          <cell r="BS630">
            <v>0</v>
          </cell>
          <cell r="BT630">
            <v>0</v>
          </cell>
          <cell r="BU630">
            <v>0.41500000000000004</v>
          </cell>
          <cell r="BV630" t="e">
            <v>#DIV/0!</v>
          </cell>
          <cell r="BW630">
            <v>0</v>
          </cell>
          <cell r="BX630">
            <v>0</v>
          </cell>
        </row>
        <row r="631">
          <cell r="C631">
            <v>183</v>
          </cell>
          <cell r="D631">
            <v>0</v>
          </cell>
          <cell r="E631">
            <v>0</v>
          </cell>
          <cell r="AN631">
            <v>39</v>
          </cell>
          <cell r="AP631" t="str">
            <v>Реконструкция  МТП 828 Ф-153 ( тех.прис.строит.площадки жил.дома в г. Ессентуки дог. № 553 от 09.11.2011 г. Антонович В.Н.) (до 15)</v>
          </cell>
          <cell r="AQ631" t="str">
            <v>СТФ</v>
          </cell>
          <cell r="AS631">
            <v>0.41916692779999998</v>
          </cell>
          <cell r="AT631">
            <v>5.8999999999999999E-3</v>
          </cell>
          <cell r="AU631">
            <v>0.35022620999999998</v>
          </cell>
          <cell r="AV631">
            <v>0</v>
          </cell>
          <cell r="AW631">
            <v>5.0000000000000001E-3</v>
          </cell>
          <cell r="AY631">
            <v>5.0000000000000001E-3</v>
          </cell>
          <cell r="BF631">
            <v>5.0000000000000001E-3</v>
          </cell>
          <cell r="BG631" t="e">
            <v>#DIV/0!</v>
          </cell>
          <cell r="BH631">
            <v>0.41326692999999998</v>
          </cell>
          <cell r="BJ631">
            <v>0</v>
          </cell>
          <cell r="BK631">
            <v>0.41500000000000004</v>
          </cell>
          <cell r="BM631">
            <v>0.41500000000000004</v>
          </cell>
          <cell r="BT631">
            <v>0</v>
          </cell>
          <cell r="BU631">
            <v>0.41500000000000004</v>
          </cell>
          <cell r="BV631" t="e">
            <v>#DIV/0!</v>
          </cell>
        </row>
        <row r="632">
          <cell r="C632">
            <v>184</v>
          </cell>
          <cell r="D632">
            <v>0</v>
          </cell>
          <cell r="E632">
            <v>0</v>
          </cell>
          <cell r="AP632" t="str">
            <v>Новое строительство и расширение, в.т.ч.:</v>
          </cell>
          <cell r="AR632">
            <v>1783.0474706252769</v>
          </cell>
          <cell r="AS632">
            <v>1952.7977446928001</v>
          </cell>
          <cell r="AT632">
            <v>1382.9674811999998</v>
          </cell>
          <cell r="AU632">
            <v>368.67900296000005</v>
          </cell>
          <cell r="AV632">
            <v>1049.0890712438747</v>
          </cell>
          <cell r="AW632">
            <v>1074.0943400000001</v>
          </cell>
          <cell r="AX632">
            <v>136.743709</v>
          </cell>
          <cell r="AY632">
            <v>89.027000000000001</v>
          </cell>
          <cell r="AZ632">
            <v>194.23394609687477</v>
          </cell>
          <cell r="BA632">
            <v>171.37100000000001</v>
          </cell>
          <cell r="BB632">
            <v>291.75063</v>
          </cell>
          <cell r="BC632">
            <v>337.25299999999999</v>
          </cell>
          <cell r="BD632">
            <v>426.360786147</v>
          </cell>
          <cell r="BE632">
            <v>476.44333999999992</v>
          </cell>
          <cell r="BF632">
            <v>19.874268756125257</v>
          </cell>
          <cell r="BG632" t="e">
            <v>#DIV/0!</v>
          </cell>
          <cell r="BH632">
            <v>69.563587189999993</v>
          </cell>
          <cell r="BI632">
            <v>287.38813316</v>
          </cell>
          <cell r="BJ632">
            <v>899.5922770168504</v>
          </cell>
          <cell r="BK632">
            <v>788.14585041333328</v>
          </cell>
          <cell r="BL632">
            <v>314.91484092000002</v>
          </cell>
          <cell r="BM632">
            <v>35.53773735</v>
          </cell>
          <cell r="BN632">
            <v>153.32154440300002</v>
          </cell>
          <cell r="BO632">
            <v>98.123350059999993</v>
          </cell>
          <cell r="BP632">
            <v>177.1965810271837</v>
          </cell>
          <cell r="BQ632">
            <v>296.40774587333334</v>
          </cell>
          <cell r="BR632">
            <v>254.15931066666661</v>
          </cell>
          <cell r="BS632">
            <v>358.07701713</v>
          </cell>
          <cell r="BT632">
            <v>365.24959949999999</v>
          </cell>
          <cell r="BU632">
            <v>-111.44642660351703</v>
          </cell>
          <cell r="BV632" t="e">
            <v>#DIV/0!</v>
          </cell>
          <cell r="BW632">
            <v>0</v>
          </cell>
          <cell r="BX632">
            <v>0</v>
          </cell>
        </row>
        <row r="633">
          <cell r="C633">
            <v>186</v>
          </cell>
          <cell r="D633">
            <v>0</v>
          </cell>
          <cell r="E633">
            <v>0</v>
          </cell>
          <cell r="AP633" t="str">
            <v>Воздушные Линии 110-330 кВ (ВН)</v>
          </cell>
          <cell r="AR633">
            <v>784.21637222527693</v>
          </cell>
          <cell r="AS633">
            <v>813.77915918600002</v>
          </cell>
          <cell r="AT633">
            <v>531.1983580000001</v>
          </cell>
          <cell r="AU633">
            <v>176.05910269999998</v>
          </cell>
          <cell r="AV633">
            <v>441.29229124387479</v>
          </cell>
          <cell r="AW633">
            <v>389.40510000000006</v>
          </cell>
          <cell r="AX633">
            <v>94.432008999999994</v>
          </cell>
          <cell r="AY633">
            <v>73.697000000000003</v>
          </cell>
          <cell r="AZ633">
            <v>93.706426096874779</v>
          </cell>
          <cell r="BA633">
            <v>62.40100000000001</v>
          </cell>
          <cell r="BB633">
            <v>139.40725</v>
          </cell>
          <cell r="BC633">
            <v>77.550000000000011</v>
          </cell>
          <cell r="BD633">
            <v>113.74660614700001</v>
          </cell>
          <cell r="BE633">
            <v>175.75710000000001</v>
          </cell>
          <cell r="BF633">
            <v>-51.887191243874774</v>
          </cell>
          <cell r="BG633">
            <v>5.6380522644834121</v>
          </cell>
          <cell r="BH633">
            <v>27.878</v>
          </cell>
          <cell r="BI633">
            <v>43.866327999999996</v>
          </cell>
          <cell r="BJ633">
            <v>424.90108555861036</v>
          </cell>
          <cell r="BK633">
            <v>344.66181071</v>
          </cell>
          <cell r="BL633">
            <v>159.38646652</v>
          </cell>
          <cell r="BM633">
            <v>9.0626834299999999</v>
          </cell>
          <cell r="BN633">
            <v>71.489954402999999</v>
          </cell>
          <cell r="BO633">
            <v>82.565809000000002</v>
          </cell>
          <cell r="BP633">
            <v>90.462101302277006</v>
          </cell>
          <cell r="BQ633">
            <v>115.14020099999999</v>
          </cell>
          <cell r="BR633">
            <v>103.56256333333332</v>
          </cell>
          <cell r="BS633">
            <v>137.89311727999998</v>
          </cell>
          <cell r="BT633">
            <v>170.55058635</v>
          </cell>
          <cell r="BU633">
            <v>-80.239274848610336</v>
          </cell>
          <cell r="BV633">
            <v>5.6231548307553672</v>
          </cell>
          <cell r="BW633">
            <v>0</v>
          </cell>
          <cell r="BX633">
            <v>0</v>
          </cell>
        </row>
        <row r="634">
          <cell r="C634">
            <v>187</v>
          </cell>
          <cell r="D634">
            <v>0</v>
          </cell>
          <cell r="E634">
            <v>0</v>
          </cell>
          <cell r="AN634">
            <v>40</v>
          </cell>
          <cell r="AP634" t="str">
            <v>Строительство ВЛ-110кВ ПС "Ипатово" - ПС "НПС-4" (КТК) (свыше 750)</v>
          </cell>
          <cell r="AQ634" t="str">
            <v>СТФ</v>
          </cell>
          <cell r="AR634">
            <v>57.269619000000006</v>
          </cell>
          <cell r="AS634">
            <v>65.038810006600002</v>
          </cell>
          <cell r="AT634">
            <v>49.772399999999998</v>
          </cell>
          <cell r="AU634">
            <v>12.89571187</v>
          </cell>
          <cell r="AV634">
            <v>16.859036698000004</v>
          </cell>
          <cell r="AW634">
            <v>42.18</v>
          </cell>
          <cell r="AX634">
            <v>9.6394699999999993</v>
          </cell>
          <cell r="AY634">
            <v>13.198</v>
          </cell>
          <cell r="AZ634">
            <v>3.0590999999999999</v>
          </cell>
          <cell r="BA634">
            <v>14.446999999999999</v>
          </cell>
          <cell r="BB634">
            <v>3.1486700000000001</v>
          </cell>
          <cell r="BC634">
            <v>12.138999999999999</v>
          </cell>
          <cell r="BD634">
            <v>1.011796698000003</v>
          </cell>
          <cell r="BE634">
            <v>2.3959999999999999</v>
          </cell>
          <cell r="BF634">
            <v>25.320963301999996</v>
          </cell>
          <cell r="BG634">
            <v>2.5019223076371757</v>
          </cell>
          <cell r="BH634">
            <v>0.23599999999999999</v>
          </cell>
          <cell r="BI634">
            <v>12.776</v>
          </cell>
          <cell r="BJ634">
            <v>15.660539999999999</v>
          </cell>
          <cell r="BK634">
            <v>37.232158779999999</v>
          </cell>
          <cell r="BL634">
            <v>6.4009999999999998</v>
          </cell>
          <cell r="BM634">
            <v>0.23623978000000034</v>
          </cell>
          <cell r="BN634">
            <v>2.7212099999999997</v>
          </cell>
          <cell r="BO634">
            <v>19.528138999999999</v>
          </cell>
          <cell r="BP634">
            <v>2.3858000000000001</v>
          </cell>
          <cell r="BQ634">
            <v>12.5548</v>
          </cell>
          <cell r="BR634">
            <v>4.1525300000000005</v>
          </cell>
          <cell r="BS634">
            <v>4.9129799999999992</v>
          </cell>
          <cell r="BT634">
            <v>0</v>
          </cell>
          <cell r="BU634">
            <v>21.571618780000001</v>
          </cell>
          <cell r="BV634">
            <v>2.3774505080923136</v>
          </cell>
        </row>
        <row r="635">
          <cell r="C635">
            <v>197</v>
          </cell>
          <cell r="D635">
            <v>0</v>
          </cell>
          <cell r="E635">
            <v>0</v>
          </cell>
          <cell r="AN635">
            <v>41</v>
          </cell>
          <cell r="AP635" t="str">
            <v>Строительство ВЛ-110кВ ПС "Безопасная" - ПС "НПС-5" (КТК) (свыше 750)</v>
          </cell>
          <cell r="AQ635" t="str">
            <v>СТФ</v>
          </cell>
          <cell r="AR635">
            <v>60.047953225276999</v>
          </cell>
          <cell r="AS635">
            <v>72.156400000000005</v>
          </cell>
          <cell r="AT635">
            <v>3.7582999999999998</v>
          </cell>
          <cell r="AU635">
            <v>0</v>
          </cell>
          <cell r="AV635">
            <v>16.943559000000008</v>
          </cell>
          <cell r="AW635">
            <v>3.1850000000000001</v>
          </cell>
          <cell r="AX635">
            <v>10.988429</v>
          </cell>
          <cell r="AY635">
            <v>2.306</v>
          </cell>
          <cell r="AZ635">
            <v>5.1345299999999998</v>
          </cell>
          <cell r="BA635">
            <v>3.0000000000000001E-3</v>
          </cell>
          <cell r="BB635">
            <v>0.82060000000000533</v>
          </cell>
          <cell r="BC635">
            <v>0.876</v>
          </cell>
          <cell r="BD635">
            <v>0</v>
          </cell>
          <cell r="BF635">
            <v>-13.758559000000007</v>
          </cell>
          <cell r="BG635">
            <v>0.18797703599344143</v>
          </cell>
          <cell r="BH635">
            <v>11.737</v>
          </cell>
          <cell r="BJ635">
            <v>12.329942225277</v>
          </cell>
          <cell r="BK635">
            <v>4.12168665</v>
          </cell>
          <cell r="BL635">
            <v>5.5357565200000005</v>
          </cell>
          <cell r="BM635">
            <v>0.41623165000000001</v>
          </cell>
          <cell r="BN635">
            <v>3.7840244030000001</v>
          </cell>
          <cell r="BO635">
            <v>3.4719449999999998</v>
          </cell>
          <cell r="BP635">
            <v>3.010161302277</v>
          </cell>
          <cell r="BQ635">
            <v>0.23351</v>
          </cell>
          <cell r="BR635">
            <v>0</v>
          </cell>
          <cell r="BT635">
            <v>11.373613349999999</v>
          </cell>
          <cell r="BU635">
            <v>-8.2082555752770006</v>
          </cell>
          <cell r="BV635">
            <v>0.33428272206745102</v>
          </cell>
        </row>
        <row r="636">
          <cell r="C636">
            <v>301</v>
          </cell>
          <cell r="D636">
            <v>2.5421212</v>
          </cell>
          <cell r="E636">
            <v>0</v>
          </cell>
          <cell r="AN636">
            <v>42</v>
          </cell>
          <cell r="AP636" t="str">
            <v>Строительство ВЛ-110кВ ПС "Баклановская" - ПС "НПС-5" (КТК) (свыше 750)</v>
          </cell>
          <cell r="AQ636" t="str">
            <v>СТФ</v>
          </cell>
          <cell r="AR636">
            <v>101.02600000000001</v>
          </cell>
          <cell r="AS636">
            <v>85.344740000000002</v>
          </cell>
          <cell r="AT636">
            <v>9.3691999999999993</v>
          </cell>
          <cell r="AU636">
            <v>64.28</v>
          </cell>
          <cell r="AV636">
            <v>48.419000000000004</v>
          </cell>
          <cell r="AW636">
            <v>7.94</v>
          </cell>
          <cell r="AX636">
            <v>34.180109999999999</v>
          </cell>
          <cell r="AY636">
            <v>6.4</v>
          </cell>
          <cell r="AZ636">
            <v>11.08891</v>
          </cell>
          <cell r="BA636">
            <v>0.94199999999999995</v>
          </cell>
          <cell r="BB636">
            <v>3.1499800000000069</v>
          </cell>
          <cell r="BC636">
            <v>0.59799999999999998</v>
          </cell>
          <cell r="BD636">
            <v>0</v>
          </cell>
          <cell r="BF636">
            <v>-40.479000000000006</v>
          </cell>
          <cell r="BG636">
            <v>0.16398521241661332</v>
          </cell>
          <cell r="BI636">
            <v>5.4880000000000004</v>
          </cell>
          <cell r="BJ636">
            <v>44.637889999999999</v>
          </cell>
          <cell r="BK636">
            <v>4.3416649999999999</v>
          </cell>
          <cell r="BL636">
            <v>35.781190000000002</v>
          </cell>
          <cell r="BM636">
            <v>0.64394000000000007</v>
          </cell>
          <cell r="BN636">
            <v>5.13706</v>
          </cell>
          <cell r="BO636">
            <v>3.6977249999999997</v>
          </cell>
          <cell r="BP636">
            <v>3.7196400000000005</v>
          </cell>
          <cell r="BR636">
            <v>0</v>
          </cell>
          <cell r="BT636">
            <v>-0.46046500000000001</v>
          </cell>
          <cell r="BU636">
            <v>-40.296225</v>
          </cell>
          <cell r="BV636">
            <v>9.7264117994824581E-2</v>
          </cell>
        </row>
        <row r="637">
          <cell r="C637">
            <v>302</v>
          </cell>
          <cell r="D637">
            <v>3.336786</v>
          </cell>
          <cell r="E637">
            <v>2E-3</v>
          </cell>
          <cell r="AN637">
            <v>43</v>
          </cell>
          <cell r="AP637" t="str">
            <v>Строительство ВЛ-110кВ ПС "Южная" - ПС "ГЭС-4" по ТУ для НПС-5 (КТК)  (свыше 750)</v>
          </cell>
          <cell r="AQ637" t="str">
            <v>СТФ</v>
          </cell>
          <cell r="AR637">
            <v>251.35787999999999</v>
          </cell>
          <cell r="AS637">
            <v>279.93499800000001</v>
          </cell>
          <cell r="AT637">
            <v>233.18109800000002</v>
          </cell>
          <cell r="AU637">
            <v>39.049999999999997</v>
          </cell>
          <cell r="AV637">
            <v>142.26500000000001</v>
          </cell>
          <cell r="AW637">
            <v>136.84810000000002</v>
          </cell>
          <cell r="AX637">
            <v>16.14</v>
          </cell>
          <cell r="AY637">
            <v>18.646999999999998</v>
          </cell>
          <cell r="AZ637">
            <v>26.067</v>
          </cell>
          <cell r="BA637">
            <v>32.776000000000003</v>
          </cell>
          <cell r="BB637">
            <v>39.787999999999997</v>
          </cell>
          <cell r="BC637">
            <v>10.121</v>
          </cell>
          <cell r="BD637">
            <v>60.27</v>
          </cell>
          <cell r="BE637">
            <v>75.304100000000005</v>
          </cell>
          <cell r="BF637">
            <v>-5.4168999999999983</v>
          </cell>
          <cell r="BG637">
            <v>0.96192387445963523</v>
          </cell>
          <cell r="BI637">
            <v>25.602328</v>
          </cell>
          <cell r="BJ637">
            <v>118.93401333333333</v>
          </cell>
          <cell r="BK637">
            <v>94.791020000000003</v>
          </cell>
          <cell r="BL637">
            <v>15.548</v>
          </cell>
          <cell r="BM637">
            <v>0.44800000000000001</v>
          </cell>
          <cell r="BN637">
            <v>26.442</v>
          </cell>
          <cell r="BO637">
            <v>7.726</v>
          </cell>
          <cell r="BP637">
            <v>32.741999999999997</v>
          </cell>
          <cell r="BQ637">
            <v>25.133929999999999</v>
          </cell>
          <cell r="BR637">
            <v>44.202013333333326</v>
          </cell>
          <cell r="BS637">
            <v>61.483089999999997</v>
          </cell>
          <cell r="BT637">
            <v>112.79007799999999</v>
          </cell>
          <cell r="BU637">
            <v>-24.142993333333322</v>
          </cell>
          <cell r="BV637">
            <v>0.79700514044146165</v>
          </cell>
        </row>
        <row r="638">
          <cell r="C638">
            <v>199</v>
          </cell>
          <cell r="D638">
            <v>3.0200000000000001E-3</v>
          </cell>
          <cell r="E638">
            <v>3.0400000000000002E-3</v>
          </cell>
          <cell r="AN638">
            <v>44</v>
          </cell>
          <cell r="AP638" t="str">
            <v>Строительство ВЛ-110кВ ПС "Рагули" - ПС "НПС-3" (до границы Республики Калмыкия) для НПС-3 (свыше 750)</v>
          </cell>
          <cell r="AQ638" t="str">
            <v>СТФ</v>
          </cell>
          <cell r="AR638">
            <v>162.04098000000002</v>
          </cell>
          <cell r="AS638">
            <v>159.98128</v>
          </cell>
          <cell r="AT638">
            <v>154.62719999999999</v>
          </cell>
          <cell r="AU638">
            <v>0</v>
          </cell>
          <cell r="AV638">
            <v>139.61099999999999</v>
          </cell>
          <cell r="AW638">
            <v>131.04</v>
          </cell>
          <cell r="AX638">
            <v>0</v>
          </cell>
          <cell r="AZ638">
            <v>29.611000000000001</v>
          </cell>
          <cell r="BA638">
            <v>0</v>
          </cell>
          <cell r="BB638">
            <v>60</v>
          </cell>
          <cell r="BC638">
            <v>35.615000000000002</v>
          </cell>
          <cell r="BD638">
            <v>50</v>
          </cell>
          <cell r="BE638">
            <v>95.424999999999997</v>
          </cell>
          <cell r="BF638">
            <v>-8.570999999999998</v>
          </cell>
          <cell r="BG638">
            <v>0.938607989341814</v>
          </cell>
          <cell r="BJ638">
            <v>162.04097999999999</v>
          </cell>
          <cell r="BK638">
            <v>107.77983999999998</v>
          </cell>
          <cell r="BL638">
            <v>59.113</v>
          </cell>
          <cell r="BM638">
            <v>0.10199999999999999</v>
          </cell>
          <cell r="BN638">
            <v>15.141</v>
          </cell>
          <cell r="BP638">
            <v>38.25</v>
          </cell>
          <cell r="BQ638">
            <v>56.814639999999997</v>
          </cell>
          <cell r="BR638">
            <v>49.536979999999978</v>
          </cell>
          <cell r="BS638">
            <v>50.863199999999992</v>
          </cell>
          <cell r="BT638">
            <v>46.847360000000002</v>
          </cell>
          <cell r="BU638">
            <v>-54.261140000000012</v>
          </cell>
          <cell r="BV638">
            <v>0.66513939868791205</v>
          </cell>
        </row>
        <row r="639">
          <cell r="C639">
            <v>198</v>
          </cell>
          <cell r="D639">
            <v>0</v>
          </cell>
          <cell r="E639">
            <v>0</v>
          </cell>
          <cell r="AN639">
            <v>45</v>
          </cell>
          <cell r="AP639" t="str">
            <v>Строительство ВЛ-110кВ ПС "Рагули" - ПС "НПС-4" (КТК) (свыше 750)</v>
          </cell>
          <cell r="AQ639" t="str">
            <v>СТФ</v>
          </cell>
          <cell r="AR639">
            <v>152.47394</v>
          </cell>
          <cell r="AS639">
            <v>151.32293117940003</v>
          </cell>
          <cell r="AT639">
            <v>80.490160000000017</v>
          </cell>
          <cell r="AU639">
            <v>59.833390829999999</v>
          </cell>
          <cell r="AV639">
            <v>77.194695545874779</v>
          </cell>
          <cell r="AW639">
            <v>68.212000000000018</v>
          </cell>
          <cell r="AX639">
            <v>23.484000000000002</v>
          </cell>
          <cell r="AY639">
            <v>33.146000000000001</v>
          </cell>
          <cell r="AZ639">
            <v>18.745886096874781</v>
          </cell>
          <cell r="BA639">
            <v>14.233000000000001</v>
          </cell>
          <cell r="BB639">
            <v>32.5</v>
          </cell>
          <cell r="BC639">
            <v>18.201000000000001</v>
          </cell>
          <cell r="BD639">
            <v>2.4648094489999965</v>
          </cell>
          <cell r="BE639">
            <v>2.6320000000000001</v>
          </cell>
          <cell r="BF639">
            <v>-8.9826955458747619</v>
          </cell>
          <cell r="BG639">
            <v>0.88363584463473166</v>
          </cell>
          <cell r="BH639">
            <v>15.904999999999999</v>
          </cell>
          <cell r="BJ639">
            <v>71.297719999999998</v>
          </cell>
          <cell r="BK639">
            <v>96.395440280000003</v>
          </cell>
          <cell r="BL639">
            <v>37.00752</v>
          </cell>
          <cell r="BM639">
            <v>7.216272</v>
          </cell>
          <cell r="BN639">
            <v>18.264659999999999</v>
          </cell>
          <cell r="BO639">
            <v>48.141999999999996</v>
          </cell>
          <cell r="BP639">
            <v>10.3545</v>
          </cell>
          <cell r="BQ639">
            <v>20.403320999999998</v>
          </cell>
          <cell r="BR639">
            <v>5.6710399999999996</v>
          </cell>
          <cell r="BS639">
            <v>20.633847280000001</v>
          </cell>
          <cell r="BT639">
            <v>0</v>
          </cell>
          <cell r="BU639">
            <v>25.097720280000004</v>
          </cell>
          <cell r="BV639">
            <v>1.3520129434714041</v>
          </cell>
        </row>
        <row r="640">
          <cell r="C640">
            <v>200</v>
          </cell>
          <cell r="D640">
            <v>0</v>
          </cell>
          <cell r="E640">
            <v>0</v>
          </cell>
          <cell r="AP640" t="str">
            <v>Воздушные Линии 35 кВ (СН1)</v>
          </cell>
          <cell r="AR640">
            <v>0</v>
          </cell>
          <cell r="AS640">
            <v>0</v>
          </cell>
          <cell r="AT640">
            <v>0</v>
          </cell>
          <cell r="AU640">
            <v>0</v>
          </cell>
          <cell r="AV640">
            <v>0</v>
          </cell>
          <cell r="AW640">
            <v>0</v>
          </cell>
          <cell r="AX640">
            <v>0</v>
          </cell>
          <cell r="AY640">
            <v>0</v>
          </cell>
          <cell r="AZ640">
            <v>0</v>
          </cell>
          <cell r="BA640">
            <v>0</v>
          </cell>
          <cell r="BB640">
            <v>0</v>
          </cell>
          <cell r="BC640">
            <v>0</v>
          </cell>
          <cell r="BD640">
            <v>0</v>
          </cell>
          <cell r="BE640">
            <v>0</v>
          </cell>
          <cell r="BF640">
            <v>0</v>
          </cell>
          <cell r="BG640">
            <v>0</v>
          </cell>
          <cell r="BH640">
            <v>0</v>
          </cell>
          <cell r="BI640">
            <v>0</v>
          </cell>
          <cell r="BJ640">
            <v>0</v>
          </cell>
          <cell r="BK640">
            <v>0</v>
          </cell>
          <cell r="BL640">
            <v>0</v>
          </cell>
          <cell r="BM640">
            <v>0</v>
          </cell>
          <cell r="BN640">
            <v>0</v>
          </cell>
          <cell r="BO640">
            <v>0</v>
          </cell>
          <cell r="BP640">
            <v>0</v>
          </cell>
          <cell r="BQ640">
            <v>0</v>
          </cell>
          <cell r="BR640">
            <v>0</v>
          </cell>
          <cell r="BS640">
            <v>0</v>
          </cell>
          <cell r="BT640">
            <v>0</v>
          </cell>
          <cell r="BU640">
            <v>0</v>
          </cell>
          <cell r="BV640">
            <v>0</v>
          </cell>
          <cell r="BW640">
            <v>0</v>
          </cell>
          <cell r="BX640">
            <v>0</v>
          </cell>
        </row>
        <row r="641">
          <cell r="C641">
            <v>303</v>
          </cell>
          <cell r="D641">
            <v>0</v>
          </cell>
          <cell r="E641">
            <v>0</v>
          </cell>
        </row>
        <row r="642">
          <cell r="C642">
            <v>304</v>
          </cell>
          <cell r="D642">
            <v>0</v>
          </cell>
          <cell r="E642">
            <v>0</v>
          </cell>
          <cell r="AP642" t="str">
            <v>Воздушные Линии 1-20 кВ (СН2)</v>
          </cell>
          <cell r="AR642">
            <v>12.274439999999998</v>
          </cell>
          <cell r="AS642">
            <v>54.466958122199983</v>
          </cell>
          <cell r="AT642">
            <v>36.301519999999996</v>
          </cell>
          <cell r="AU642">
            <v>15.10587129</v>
          </cell>
          <cell r="AV642">
            <v>10.257999999999999</v>
          </cell>
          <cell r="AW642">
            <v>31.154</v>
          </cell>
          <cell r="AX642">
            <v>0</v>
          </cell>
          <cell r="AY642">
            <v>5.9320000000000004</v>
          </cell>
          <cell r="AZ642">
            <v>5.3789999999999996</v>
          </cell>
          <cell r="BA642">
            <v>7.8209999999999997</v>
          </cell>
          <cell r="BB642">
            <v>4.8789999999999996</v>
          </cell>
          <cell r="BC642">
            <v>16.121000000000002</v>
          </cell>
          <cell r="BD642">
            <v>0</v>
          </cell>
          <cell r="BE642">
            <v>1.2800000000000002</v>
          </cell>
          <cell r="BF642">
            <v>18.557000000000002</v>
          </cell>
          <cell r="BG642" t="e">
            <v>#DIV/0!</v>
          </cell>
          <cell r="BH642">
            <v>1.3746498900000002</v>
          </cell>
          <cell r="BI642">
            <v>0</v>
          </cell>
          <cell r="BJ642">
            <v>12.104439999999997</v>
          </cell>
          <cell r="BK642">
            <v>38.135893379999999</v>
          </cell>
          <cell r="BL642">
            <v>0</v>
          </cell>
          <cell r="BM642">
            <v>7.2525238200000004</v>
          </cell>
          <cell r="BN642">
            <v>6.5933679999999999</v>
          </cell>
          <cell r="BO642">
            <v>2.5144770199999997</v>
          </cell>
          <cell r="BP642">
            <v>4.167720666666666</v>
          </cell>
          <cell r="BQ642">
            <v>17.564866540000001</v>
          </cell>
          <cell r="BR642">
            <v>1.3433513333333331</v>
          </cell>
          <cell r="BS642">
            <v>10.804026</v>
          </cell>
          <cell r="BT642">
            <v>0</v>
          </cell>
          <cell r="BU642">
            <v>26.031453380000006</v>
          </cell>
          <cell r="BV642" t="e">
            <v>#DIV/0!</v>
          </cell>
          <cell r="BW642">
            <v>0</v>
          </cell>
          <cell r="BX642">
            <v>0</v>
          </cell>
        </row>
        <row r="643">
          <cell r="C643">
            <v>305</v>
          </cell>
          <cell r="D643">
            <v>0</v>
          </cell>
          <cell r="E643">
            <v>0</v>
          </cell>
          <cell r="AN643">
            <v>46</v>
          </cell>
          <cell r="AP643" t="str">
            <v>Усиление ВЛ-10 кВ Ф-124 от ПС "Комсомолец" для обеспечения технологического присоединения электроустановок приемно-отгрузочной зерновой площадки ООО "Агрос" в пос. Комсомолец Кировского района (100-750)</v>
          </cell>
          <cell r="AQ643" t="str">
            <v>СТФ</v>
          </cell>
          <cell r="AR643">
            <v>1.79722</v>
          </cell>
          <cell r="AS643">
            <v>1.6602599999999998</v>
          </cell>
          <cell r="AT643">
            <v>1.5422599999999997</v>
          </cell>
          <cell r="AU643">
            <v>0.1</v>
          </cell>
          <cell r="AV643">
            <v>1.379</v>
          </cell>
          <cell r="AW643">
            <v>1.3069999999999999</v>
          </cell>
          <cell r="AX643">
            <v>0</v>
          </cell>
          <cell r="AY643">
            <v>1.3069999999999999</v>
          </cell>
          <cell r="AZ643">
            <v>1.379</v>
          </cell>
          <cell r="BB643">
            <v>0</v>
          </cell>
          <cell r="BD643">
            <v>0</v>
          </cell>
          <cell r="BF643">
            <v>-7.2000000000000064E-2</v>
          </cell>
          <cell r="BG643">
            <v>0.94778825235678021</v>
          </cell>
          <cell r="BJ643">
            <v>1.6272199999999999</v>
          </cell>
          <cell r="BK643">
            <v>1.5422599999999997</v>
          </cell>
          <cell r="BL643">
            <v>0</v>
          </cell>
          <cell r="BM643">
            <v>1.44554044</v>
          </cell>
          <cell r="BN643">
            <v>1.2475353333333332</v>
          </cell>
          <cell r="BO643">
            <v>6.7660020000000015E-2</v>
          </cell>
          <cell r="BP643">
            <v>0.37968466666666661</v>
          </cell>
          <cell r="BQ643">
            <v>2.9059539999999773E-2</v>
          </cell>
          <cell r="BR643">
            <v>0</v>
          </cell>
          <cell r="BT643">
            <v>0</v>
          </cell>
          <cell r="BU643">
            <v>-8.4960000000000147E-2</v>
          </cell>
          <cell r="BV643">
            <v>0.94778825235678021</v>
          </cell>
        </row>
        <row r="644">
          <cell r="C644">
            <v>158</v>
          </cell>
          <cell r="D644">
            <v>0</v>
          </cell>
          <cell r="E644">
            <v>0</v>
          </cell>
          <cell r="AN644">
            <v>47</v>
          </cell>
          <cell r="AP644" t="str">
            <v>Строительство ВЛ 10 кВ от РУ-10 кВ ПС 110/10 "Провал" с установкой дополнительной линейной ячейки (техприсоединение энергопринимающих устройств рынка "Лира")  (свыше 750)</v>
          </cell>
          <cell r="AQ644" t="str">
            <v>СТФ</v>
          </cell>
          <cell r="AR644">
            <v>10.477219999999999</v>
          </cell>
          <cell r="AS644">
            <v>27.501598122199994</v>
          </cell>
          <cell r="AT644">
            <v>10.012299999999998</v>
          </cell>
          <cell r="AU644">
            <v>14.532871289999999</v>
          </cell>
          <cell r="AV644">
            <v>8.8789999999999996</v>
          </cell>
          <cell r="AW644">
            <v>8.4849999999999994</v>
          </cell>
          <cell r="AX644">
            <v>0</v>
          </cell>
          <cell r="AY644">
            <v>1.4E-2</v>
          </cell>
          <cell r="AZ644">
            <v>4</v>
          </cell>
          <cell r="BA644">
            <v>2</v>
          </cell>
          <cell r="BB644">
            <v>4.8789999999999996</v>
          </cell>
          <cell r="BC644">
            <v>6.4710000000000001</v>
          </cell>
          <cell r="BD644">
            <v>0</v>
          </cell>
          <cell r="BF644">
            <v>-0.39400000000000013</v>
          </cell>
          <cell r="BG644">
            <v>0.95562563351728802</v>
          </cell>
          <cell r="BH644">
            <v>0.75495166999999996</v>
          </cell>
          <cell r="BJ644">
            <v>10.477219999999997</v>
          </cell>
          <cell r="BK644">
            <v>10.767610999999999</v>
          </cell>
          <cell r="BL644">
            <v>0</v>
          </cell>
          <cell r="BM644">
            <v>1.762E-2</v>
          </cell>
          <cell r="BN644">
            <v>5.3458326666666665</v>
          </cell>
          <cell r="BP644">
            <v>3.7880359999999991</v>
          </cell>
          <cell r="BQ644">
            <v>2.242</v>
          </cell>
          <cell r="BR644">
            <v>1.3433513333333331</v>
          </cell>
          <cell r="BS644">
            <v>8.5079909999999987</v>
          </cell>
          <cell r="BT644">
            <v>0</v>
          </cell>
          <cell r="BU644">
            <v>0.2903910000000014</v>
          </cell>
          <cell r="BV644">
            <v>1.0277164171411883</v>
          </cell>
        </row>
        <row r="645">
          <cell r="D645">
            <v>0</v>
          </cell>
          <cell r="E645">
            <v>0</v>
          </cell>
          <cell r="AN645">
            <v>48</v>
          </cell>
          <cell r="AP645" t="str">
            <v>Строительство ВЛ 10 кВ Ф-471 ПС 110/10 кВ "Кировская" от в/в оп. №94 для технологического присоединения производственной базы в ст. Зольская ул. Первомайская 2 "б" Кировского района Ставропольского края (Якименко А.А.) (15-100)</v>
          </cell>
          <cell r="AQ645" t="str">
            <v>СТФ</v>
          </cell>
          <cell r="AW645">
            <v>0.38999999999999996</v>
          </cell>
          <cell r="BC645">
            <v>0.04</v>
          </cell>
          <cell r="BE645">
            <v>0.35</v>
          </cell>
          <cell r="BK645">
            <v>0.4602</v>
          </cell>
          <cell r="BQ645">
            <v>4.7199999999999999E-2</v>
          </cell>
          <cell r="BS645">
            <v>0.41299999999999998</v>
          </cell>
          <cell r="BU645">
            <v>0.4602</v>
          </cell>
        </row>
        <row r="646">
          <cell r="D646">
            <v>0</v>
          </cell>
          <cell r="E646">
            <v>0</v>
          </cell>
          <cell r="AN646">
            <v>49</v>
          </cell>
          <cell r="AP646" t="str">
            <v>Усиление ВЛ-10 кВ Ф-240 и Ф-121 от ПС 35/10 кВ "Марьинская" (тех.прис. ООО "Эко-Культура" тепличный комплекс в ст.Марьинская Кировского р-н  (100-750)</v>
          </cell>
          <cell r="AQ646" t="str">
            <v>СТФ</v>
          </cell>
          <cell r="AS646">
            <v>2.54054</v>
          </cell>
          <cell r="AT646">
            <v>2.2915599999999996</v>
          </cell>
          <cell r="AU646">
            <v>0.21099999999999999</v>
          </cell>
          <cell r="AV646">
            <v>0</v>
          </cell>
          <cell r="AW646">
            <v>1.9419999999999999</v>
          </cell>
          <cell r="AY646">
            <v>1.9419999999999999</v>
          </cell>
          <cell r="BF646">
            <v>1.9419999999999999</v>
          </cell>
          <cell r="BG646" t="e">
            <v>#DIV/0!</v>
          </cell>
          <cell r="BJ646">
            <v>0</v>
          </cell>
          <cell r="BK646">
            <v>2.29146399</v>
          </cell>
          <cell r="BM646">
            <v>2.1774639900000001</v>
          </cell>
          <cell r="BO646">
            <v>0.114</v>
          </cell>
          <cell r="BT646">
            <v>0</v>
          </cell>
          <cell r="BU646">
            <v>2.29146399</v>
          </cell>
          <cell r="BV646" t="e">
            <v>#DIV/0!</v>
          </cell>
        </row>
        <row r="647">
          <cell r="C647">
            <v>145</v>
          </cell>
          <cell r="D647">
            <v>0</v>
          </cell>
          <cell r="E647">
            <v>0</v>
          </cell>
          <cell r="AN647">
            <v>50</v>
          </cell>
          <cell r="AP647" t="str">
            <v xml:space="preserve">Отпайка от ВЛ 10 кВ Ф-188 ТП-10/0,4, для технологического присоединения энергопринимающего устройства ВРУ-0,4 кВ магазина "Магнит", Буденовского района, с.Покойное. (15-100)
</v>
          </cell>
          <cell r="AQ647" t="str">
            <v>СТФ</v>
          </cell>
          <cell r="AS647">
            <v>0.43069999999999997</v>
          </cell>
          <cell r="AT647">
            <v>0.43069999999999997</v>
          </cell>
          <cell r="AU647">
            <v>0</v>
          </cell>
          <cell r="AV647">
            <v>0</v>
          </cell>
          <cell r="AW647">
            <v>0.36499999999999999</v>
          </cell>
          <cell r="BA647">
            <v>0.36499999999999999</v>
          </cell>
          <cell r="BF647">
            <v>0.36499999999999999</v>
          </cell>
          <cell r="BG647" t="e">
            <v>#DIV/0!</v>
          </cell>
          <cell r="BJ647">
            <v>0</v>
          </cell>
          <cell r="BK647">
            <v>0.43091199999999996</v>
          </cell>
          <cell r="BO647">
            <v>0.40037699999999998</v>
          </cell>
          <cell r="BS647">
            <v>3.0535E-2</v>
          </cell>
          <cell r="BT647">
            <v>0</v>
          </cell>
          <cell r="BU647">
            <v>0.43091199999999996</v>
          </cell>
          <cell r="BV647" t="e">
            <v>#DIV/0!</v>
          </cell>
        </row>
        <row r="648">
          <cell r="C648">
            <v>144</v>
          </cell>
          <cell r="D648">
            <v>0</v>
          </cell>
          <cell r="E648">
            <v>0</v>
          </cell>
          <cell r="AN648">
            <v>51</v>
          </cell>
          <cell r="AP648" t="str">
            <v>Строительство ВЛ 6 кВ от  ПС  "Т-303"  (техприсоединение энергопринимающих устройств цеха по производству преформ ООО "Стимул-А" в г. Минеральные Воды) (100-750)</v>
          </cell>
          <cell r="AQ648" t="str">
            <v>СТФ</v>
          </cell>
          <cell r="AS648">
            <v>3.45858</v>
          </cell>
          <cell r="AT648">
            <v>3.1494199999999997</v>
          </cell>
          <cell r="AU648">
            <v>0.26200000000000001</v>
          </cell>
          <cell r="AV648">
            <v>0</v>
          </cell>
          <cell r="AW648">
            <v>2.669</v>
          </cell>
          <cell r="AY648">
            <v>2.669</v>
          </cell>
          <cell r="BF648">
            <v>2.669</v>
          </cell>
          <cell r="BG648" t="e">
            <v>#DIV/0!</v>
          </cell>
          <cell r="BJ648">
            <v>0</v>
          </cell>
          <cell r="BK648">
            <v>3.1496721700000005</v>
          </cell>
          <cell r="BM648">
            <v>2.9922011700000004</v>
          </cell>
          <cell r="BQ648">
            <v>0.157471</v>
          </cell>
          <cell r="BT648">
            <v>0</v>
          </cell>
          <cell r="BU648">
            <v>3.1496721700000005</v>
          </cell>
          <cell r="BV648" t="e">
            <v>#DIV/0!</v>
          </cell>
        </row>
        <row r="649">
          <cell r="D649">
            <v>0</v>
          </cell>
          <cell r="E649">
            <v>0</v>
          </cell>
          <cell r="AN649">
            <v>52</v>
          </cell>
          <cell r="AP649" t="str">
            <v>Строительство ЛЭП 10 кВ до границы участка жилого дома, г. Ессентуки, мкр. Опытник, 3 очередь, 28 (тех.прис. Гавриленко Раиса Ивановна) (до 15)</v>
          </cell>
          <cell r="AQ649" t="str">
            <v>СТФ</v>
          </cell>
          <cell r="AS649">
            <v>0.38704</v>
          </cell>
          <cell r="AT649">
            <v>0.38704</v>
          </cell>
          <cell r="AU649">
            <v>0</v>
          </cell>
          <cell r="AV649">
            <v>0</v>
          </cell>
          <cell r="AW649">
            <v>0.32800000000000001</v>
          </cell>
          <cell r="BC649">
            <v>0.32800000000000001</v>
          </cell>
          <cell r="BF649">
            <v>0.32800000000000001</v>
          </cell>
          <cell r="BG649" t="e">
            <v>#DIV/0!</v>
          </cell>
          <cell r="BJ649">
            <v>0</v>
          </cell>
          <cell r="BK649">
            <v>0.38704</v>
          </cell>
          <cell r="BQ649">
            <v>0.38704</v>
          </cell>
          <cell r="BT649">
            <v>0</v>
          </cell>
          <cell r="BU649">
            <v>0.38704</v>
          </cell>
          <cell r="BV649" t="e">
            <v>#DIV/0!</v>
          </cell>
        </row>
        <row r="650">
          <cell r="D650">
            <v>0</v>
          </cell>
          <cell r="E650">
            <v>0</v>
          </cell>
          <cell r="AN650">
            <v>53</v>
          </cell>
          <cell r="AP650" t="str">
            <v>Строительство ЛЭП 10 кВ до границы строительной площадки под кафе-магазин Минераловодский район, пос. Змейка, ул. Пролетарская, 12 (тех.прис. Ярсанаев Б.А.) (15-100)</v>
          </cell>
          <cell r="AQ650" t="str">
            <v>СТФ</v>
          </cell>
          <cell r="AS650">
            <v>0.49914000000000003</v>
          </cell>
          <cell r="AT650">
            <v>0.49914000000000003</v>
          </cell>
          <cell r="AU650">
            <v>0</v>
          </cell>
          <cell r="AV650">
            <v>0</v>
          </cell>
          <cell r="AW650">
            <v>0.42300000000000004</v>
          </cell>
          <cell r="BA650">
            <v>2.3E-2</v>
          </cell>
          <cell r="BC650">
            <v>0.4</v>
          </cell>
          <cell r="BF650">
            <v>0.42300000000000004</v>
          </cell>
          <cell r="BG650" t="e">
            <v>#DIV/0!</v>
          </cell>
          <cell r="BJ650">
            <v>0</v>
          </cell>
          <cell r="BK650">
            <v>0.49880000000000002</v>
          </cell>
          <cell r="BO650">
            <v>2.7E-2</v>
          </cell>
          <cell r="BQ650">
            <v>0.36</v>
          </cell>
          <cell r="BS650">
            <v>0.1118</v>
          </cell>
          <cell r="BT650">
            <v>0</v>
          </cell>
          <cell r="BU650">
            <v>0.49880000000000002</v>
          </cell>
          <cell r="BV650" t="e">
            <v>#DIV/0!</v>
          </cell>
        </row>
        <row r="651">
          <cell r="D651">
            <v>0</v>
          </cell>
          <cell r="E651">
            <v>0</v>
          </cell>
          <cell r="AN651">
            <v>54</v>
          </cell>
          <cell r="AP651" t="str">
            <v>Строительство ВЛ-6 кВ до границы участка Минераловодский район, п. Загорский, ул. Пионерская, № 7 (тех.прис. ООО «Монтажно-строительная компания  Русь») (100-750)</v>
          </cell>
          <cell r="AQ651" t="str">
            <v>СТФ</v>
          </cell>
          <cell r="AS651">
            <v>1.0855999999999999</v>
          </cell>
          <cell r="AT651">
            <v>1.0855999999999999</v>
          </cell>
          <cell r="AU651">
            <v>0</v>
          </cell>
          <cell r="AV651">
            <v>0</v>
          </cell>
          <cell r="AW651">
            <v>0.91999999999999993</v>
          </cell>
          <cell r="BA651">
            <v>0.40799999999999997</v>
          </cell>
          <cell r="BC651">
            <v>0.51200000000000001</v>
          </cell>
          <cell r="BF651">
            <v>0.91999999999999993</v>
          </cell>
          <cell r="BG651" t="e">
            <v>#DIV/0!</v>
          </cell>
          <cell r="BJ651">
            <v>0</v>
          </cell>
          <cell r="BK651">
            <v>1.0855999999999999</v>
          </cell>
          <cell r="BO651">
            <v>0.48143999999999992</v>
          </cell>
          <cell r="BQ651">
            <v>0.60416000000000003</v>
          </cell>
          <cell r="BT651">
            <v>0</v>
          </cell>
          <cell r="BU651">
            <v>1.0855999999999999</v>
          </cell>
          <cell r="BV651" t="e">
            <v>#DIV/0!</v>
          </cell>
        </row>
        <row r="652">
          <cell r="D652">
            <v>0</v>
          </cell>
          <cell r="E652">
            <v>0</v>
          </cell>
          <cell r="AN652">
            <v>55</v>
          </cell>
          <cell r="AP652" t="str">
            <v>Строительство ЛЭП 6 кВ до границы участка расположенного в 15 м. на северо-запад от ориентира магазин адрес ориентира: Минераловодский район, с. Канглы, ул. Шоссейная, 11 «Б» (тех.прис. Алиев М.М.)  (15-100)</v>
          </cell>
          <cell r="AQ652" t="str">
            <v>СТФ</v>
          </cell>
          <cell r="AS652">
            <v>0.33747999999999995</v>
          </cell>
          <cell r="AT652">
            <v>0.33747999999999995</v>
          </cell>
          <cell r="AU652">
            <v>0</v>
          </cell>
          <cell r="AV652">
            <v>0</v>
          </cell>
          <cell r="AW652">
            <v>0.28599999999999998</v>
          </cell>
          <cell r="BC652">
            <v>0.28599999999999998</v>
          </cell>
          <cell r="BF652">
            <v>0.28599999999999998</v>
          </cell>
          <cell r="BG652" t="e">
            <v>#DIV/0!</v>
          </cell>
          <cell r="BJ652">
            <v>0</v>
          </cell>
          <cell r="BK652">
            <v>0.33747999999999995</v>
          </cell>
          <cell r="BQ652">
            <v>0.33747999999999995</v>
          </cell>
          <cell r="BT652">
            <v>0</v>
          </cell>
          <cell r="BU652">
            <v>0.33747999999999995</v>
          </cell>
          <cell r="BV652" t="e">
            <v>#DIV/0!</v>
          </cell>
        </row>
        <row r="653">
          <cell r="D653">
            <v>0</v>
          </cell>
          <cell r="E653">
            <v>0</v>
          </cell>
          <cell r="AN653">
            <v>56</v>
          </cell>
          <cell r="AP653" t="str">
            <v>Строительство ЛЭП 10 кВ до границы участка СПК "Делибалтовых" Домик рыбака, туриста, располженный в Предгорный р-н, ст. т Суворовская, пойма реки Кума, 300 м. выше по течению от границы ст. Суворовской на 1-ой Левобережной пойменной терассе (15-100)</v>
          </cell>
          <cell r="AQ653" t="str">
            <v>СТФ</v>
          </cell>
          <cell r="AS653">
            <v>0.43659999999999999</v>
          </cell>
          <cell r="AT653">
            <v>0.43659999999999999</v>
          </cell>
          <cell r="AU653">
            <v>0</v>
          </cell>
          <cell r="AV653">
            <v>0</v>
          </cell>
          <cell r="AW653">
            <v>0.37</v>
          </cell>
          <cell r="BC653">
            <v>0.37</v>
          </cell>
          <cell r="BF653">
            <v>0.37</v>
          </cell>
          <cell r="BG653" t="e">
            <v>#DIV/0!</v>
          </cell>
          <cell r="BJ653">
            <v>0</v>
          </cell>
          <cell r="BK653">
            <v>0.43663333333333298</v>
          </cell>
          <cell r="BQ653">
            <v>0.27533333333333299</v>
          </cell>
          <cell r="BS653">
            <v>0.16129999999999997</v>
          </cell>
          <cell r="BT653">
            <v>0</v>
          </cell>
          <cell r="BU653">
            <v>0.43663333333333298</v>
          </cell>
          <cell r="BV653" t="e">
            <v>#DIV/0!</v>
          </cell>
        </row>
        <row r="654">
          <cell r="D654">
            <v>0</v>
          </cell>
          <cell r="E654">
            <v>0</v>
          </cell>
          <cell r="AN654">
            <v>57</v>
          </cell>
          <cell r="AP654" t="str">
            <v>Строительство ВЛ-6 кВ для обеспечения технологического присоединения энергопринимающих устройств завода по производству спирта ООО «Первый винокуренный завод» в г. Минеральные Воды (100-750)</v>
          </cell>
          <cell r="AQ654" t="str">
            <v>СТФ</v>
          </cell>
          <cell r="AS654">
            <v>1.3865000000000001</v>
          </cell>
          <cell r="AT654">
            <v>1.3865000000000001</v>
          </cell>
          <cell r="AU654">
            <v>0</v>
          </cell>
          <cell r="AV654">
            <v>0</v>
          </cell>
          <cell r="AW654">
            <v>1.175</v>
          </cell>
          <cell r="BC654">
            <v>1.175</v>
          </cell>
          <cell r="BF654">
            <v>1.175</v>
          </cell>
          <cell r="BG654" t="e">
            <v>#DIV/0!</v>
          </cell>
          <cell r="BJ654">
            <v>0</v>
          </cell>
          <cell r="BK654">
            <v>1.3861226666666671</v>
          </cell>
          <cell r="BQ654">
            <v>0.70392266666666703</v>
          </cell>
          <cell r="BS654">
            <v>0.68220000000000003</v>
          </cell>
          <cell r="BT654">
            <v>0</v>
          </cell>
          <cell r="BU654">
            <v>1.3861226666666671</v>
          </cell>
          <cell r="BV654" t="e">
            <v>#DIV/0!</v>
          </cell>
        </row>
        <row r="655">
          <cell r="D655">
            <v>0</v>
          </cell>
          <cell r="E655">
            <v>0</v>
          </cell>
          <cell r="AN655">
            <v>58</v>
          </cell>
          <cell r="AP655" t="str">
            <v>Строительство ВЛ 10 кВ Ф-153 опора № 33 от ПС "Подгорненская" (Тех.прис.стоянка грузовых автомобилей ст.Подгорненская Вартанов)  (15-100)</v>
          </cell>
          <cell r="AQ655" t="str">
            <v>СТФ</v>
          </cell>
          <cell r="AS655">
            <v>0</v>
          </cell>
          <cell r="AT655">
            <v>0</v>
          </cell>
          <cell r="AU655">
            <v>0</v>
          </cell>
          <cell r="AV655">
            <v>0</v>
          </cell>
          <cell r="AW655">
            <v>0</v>
          </cell>
          <cell r="BF655">
            <v>0</v>
          </cell>
          <cell r="BG655" t="e">
            <v>#DIV/0!</v>
          </cell>
          <cell r="BH655">
            <v>0.32277240000000001</v>
          </cell>
          <cell r="BJ655">
            <v>0</v>
          </cell>
          <cell r="BK655">
            <v>0.32277240000000001</v>
          </cell>
          <cell r="BM655">
            <v>0.32277240000000001</v>
          </cell>
          <cell r="BT655">
            <v>0</v>
          </cell>
          <cell r="BU655">
            <v>0.32277240000000001</v>
          </cell>
          <cell r="BV655" t="e">
            <v>#DIV/0!</v>
          </cell>
        </row>
        <row r="656">
          <cell r="C656">
            <v>201</v>
          </cell>
          <cell r="D656">
            <v>0</v>
          </cell>
          <cell r="E656">
            <v>0</v>
          </cell>
          <cell r="AN656">
            <v>59</v>
          </cell>
          <cell r="AP656" t="str">
            <v>Строительство ВЛ-10 кВ для обеспечения технологического присоединения энергопринимающих устройств производственной базы ООО «Европа» в с. Кочубеевском (100-750)</v>
          </cell>
          <cell r="AQ656" t="str">
            <v>СТФ</v>
          </cell>
          <cell r="AS656">
            <v>1.72044</v>
          </cell>
          <cell r="AT656">
            <v>1.72044</v>
          </cell>
          <cell r="AU656">
            <v>0</v>
          </cell>
          <cell r="AV656">
            <v>0</v>
          </cell>
          <cell r="AW656">
            <v>1.458</v>
          </cell>
          <cell r="BA656">
            <v>0.13600000000000001</v>
          </cell>
          <cell r="BC656">
            <v>1.1220000000000001</v>
          </cell>
          <cell r="BE656">
            <v>0.2</v>
          </cell>
          <cell r="BF656">
            <v>1.458</v>
          </cell>
          <cell r="BG656" t="e">
            <v>#DIV/0!</v>
          </cell>
          <cell r="BJ656">
            <v>0</v>
          </cell>
          <cell r="BK656">
            <v>1.7203999999999999</v>
          </cell>
          <cell r="BO656">
            <v>0.16</v>
          </cell>
          <cell r="BQ656">
            <v>1.25</v>
          </cell>
          <cell r="BS656">
            <v>0.31040000000000001</v>
          </cell>
          <cell r="BT656">
            <v>0</v>
          </cell>
          <cell r="BU656">
            <v>1.7203999999999999</v>
          </cell>
          <cell r="BV656" t="e">
            <v>#DIV/0!</v>
          </cell>
        </row>
        <row r="657">
          <cell r="D657">
            <v>13.692</v>
          </cell>
          <cell r="E657">
            <v>7.5672669699999995</v>
          </cell>
          <cell r="AN657">
            <v>60</v>
          </cell>
          <cell r="AP657" t="str">
            <v>Строительство ВЛ-10 кВ  для осуществления технологического присоединения «Дожимной компрессорной станции «Алексеевская» ЗАО «Газпром инвест Юг» в Петровском районе (100-750)</v>
          </cell>
          <cell r="AQ657" t="str">
            <v>СТФ</v>
          </cell>
          <cell r="AS657">
            <v>4.6940399999999993</v>
          </cell>
          <cell r="AT657">
            <v>4.6940399999999993</v>
          </cell>
          <cell r="AU657">
            <v>0</v>
          </cell>
          <cell r="AV657">
            <v>0</v>
          </cell>
          <cell r="AW657">
            <v>3.9779999999999998</v>
          </cell>
          <cell r="BA657">
            <v>0.34499999999999997</v>
          </cell>
          <cell r="BC657">
            <v>3.3029999999999999</v>
          </cell>
          <cell r="BE657">
            <v>0.33</v>
          </cell>
          <cell r="BF657">
            <v>3.9779999999999998</v>
          </cell>
          <cell r="BG657" t="e">
            <v>#DIV/0!</v>
          </cell>
          <cell r="BJ657">
            <v>0</v>
          </cell>
          <cell r="BK657">
            <v>4.694</v>
          </cell>
          <cell r="BO657">
            <v>0.40699999999999997</v>
          </cell>
          <cell r="BQ657">
            <v>4</v>
          </cell>
          <cell r="BS657">
            <v>0.28699999999999998</v>
          </cell>
          <cell r="BT657">
            <v>0</v>
          </cell>
          <cell r="BU657">
            <v>4.694</v>
          </cell>
          <cell r="BV657" t="e">
            <v>#DIV/0!</v>
          </cell>
        </row>
        <row r="658">
          <cell r="C658" t="str">
            <v>147</v>
          </cell>
          <cell r="D658">
            <v>13.692</v>
          </cell>
          <cell r="E658">
            <v>7.5672669699999995</v>
          </cell>
          <cell r="AN658">
            <v>61</v>
          </cell>
          <cell r="AP658" t="str">
            <v>Электроснабжение строительной площадки жилого района Русский лес" в с. Верхнерусском Шпаковского района СК" (100-750)</v>
          </cell>
          <cell r="AQ658" t="str">
            <v>СТФ</v>
          </cell>
          <cell r="AS658">
            <v>2.2998199999999995</v>
          </cell>
          <cell r="AT658">
            <v>2.2998199999999995</v>
          </cell>
          <cell r="AU658">
            <v>0</v>
          </cell>
          <cell r="AV658">
            <v>0</v>
          </cell>
          <cell r="AW658">
            <v>1.9489999999999998</v>
          </cell>
          <cell r="BC658">
            <v>1.5489999999999999</v>
          </cell>
          <cell r="BE658">
            <v>0.4</v>
          </cell>
          <cell r="BK658">
            <v>2.2997999999999998</v>
          </cell>
          <cell r="BQ658">
            <v>2</v>
          </cell>
          <cell r="BS658">
            <v>0.29980000000000001</v>
          </cell>
          <cell r="BU658">
            <v>2.2997999999999998</v>
          </cell>
        </row>
        <row r="659">
          <cell r="D659">
            <v>0</v>
          </cell>
          <cell r="E659">
            <v>0</v>
          </cell>
          <cell r="AN659">
            <v>62</v>
          </cell>
          <cell r="AP659" t="str">
            <v>Строительство ВЛ-10 кВ для осуществления технологического присоединения строительной площадки ЗАО «Ставропольский завод строительных материалов» в с. Спасское Благодарненского района (свыше 750)</v>
          </cell>
          <cell r="AQ659" t="str">
            <v>СТФ</v>
          </cell>
          <cell r="AS659">
            <v>0.37641999999999998</v>
          </cell>
          <cell r="AT659">
            <v>0.37641999999999998</v>
          </cell>
          <cell r="AU659">
            <v>0</v>
          </cell>
          <cell r="AV659">
            <v>0</v>
          </cell>
          <cell r="AW659">
            <v>0.31900000000000001</v>
          </cell>
          <cell r="BA659">
            <v>0.31900000000000001</v>
          </cell>
          <cell r="BF659">
            <v>0.31900000000000001</v>
          </cell>
          <cell r="BG659" t="e">
            <v>#DIV/0!</v>
          </cell>
          <cell r="BJ659">
            <v>0</v>
          </cell>
          <cell r="BK659">
            <v>0.376</v>
          </cell>
          <cell r="BO659">
            <v>0.376</v>
          </cell>
          <cell r="BT659">
            <v>0</v>
          </cell>
          <cell r="BU659">
            <v>0.376</v>
          </cell>
          <cell r="BV659" t="e">
            <v>#DIV/0!</v>
          </cell>
        </row>
        <row r="660">
          <cell r="D660">
            <v>0</v>
          </cell>
          <cell r="E660">
            <v>0</v>
          </cell>
          <cell r="AN660">
            <v>63</v>
          </cell>
          <cell r="AP660" t="str">
            <v>Строительство ВЛ 10 кВ от опоры № 7 Ф-390 ПС "Кинжал" (техприсоединение энергопринимающих устройств стройплощадки логистического центра АПП "Ставрополье" в с. Ульяновка Минераловодского р-на) (свыше 750)</v>
          </cell>
          <cell r="AQ660" t="str">
            <v>СТФ</v>
          </cell>
          <cell r="AS660">
            <v>5.6521999999999997</v>
          </cell>
          <cell r="AT660">
            <v>5.6521999999999997</v>
          </cell>
          <cell r="AU660">
            <v>0</v>
          </cell>
          <cell r="AV660">
            <v>0</v>
          </cell>
          <cell r="AW660">
            <v>4.79</v>
          </cell>
          <cell r="BA660">
            <v>4.2249999999999996</v>
          </cell>
          <cell r="BC660">
            <v>0.56500000000000039</v>
          </cell>
          <cell r="BF660">
            <v>4.79</v>
          </cell>
          <cell r="BG660" t="e">
            <v>#DIV/0!</v>
          </cell>
          <cell r="BJ660">
            <v>0</v>
          </cell>
          <cell r="BK660">
            <v>5.6521999999999997</v>
          </cell>
          <cell r="BO660">
            <v>0.48099999999999998</v>
          </cell>
          <cell r="BQ660">
            <v>5.1711999999999998</v>
          </cell>
          <cell r="BT660">
            <v>0</v>
          </cell>
          <cell r="BU660">
            <v>5.6521999999999997</v>
          </cell>
          <cell r="BV660" t="e">
            <v>#DIV/0!</v>
          </cell>
        </row>
        <row r="661">
          <cell r="D661">
            <v>0</v>
          </cell>
          <cell r="E661">
            <v>0</v>
          </cell>
          <cell r="AN661">
            <v>64</v>
          </cell>
          <cell r="AP661" t="str">
            <v>Строит.ПКУ-10 и ВЛЗ-10 кВ от Ф-296 ПС Курская-2"  (100-750)</v>
          </cell>
          <cell r="AQ661" t="str">
            <v>СТФ</v>
          </cell>
          <cell r="AS661">
            <v>0</v>
          </cell>
          <cell r="AT661">
            <v>0</v>
          </cell>
          <cell r="AU661">
            <v>0</v>
          </cell>
          <cell r="AV661">
            <v>0</v>
          </cell>
          <cell r="AW661">
            <v>0</v>
          </cell>
          <cell r="BF661">
            <v>0</v>
          </cell>
          <cell r="BG661" t="e">
            <v>#DIV/0!</v>
          </cell>
          <cell r="BH661">
            <v>0.21694376000000001</v>
          </cell>
          <cell r="BJ661">
            <v>0</v>
          </cell>
          <cell r="BK661">
            <v>0.21694375999999999</v>
          </cell>
          <cell r="BM661">
            <v>0.21694375999999999</v>
          </cell>
          <cell r="BT661">
            <v>0</v>
          </cell>
          <cell r="BU661">
            <v>0.21694375999999999</v>
          </cell>
          <cell r="BV661" t="e">
            <v>#DIV/0!</v>
          </cell>
        </row>
        <row r="662">
          <cell r="D662">
            <v>0</v>
          </cell>
          <cell r="E662">
            <v>0</v>
          </cell>
          <cell r="AN662">
            <v>65</v>
          </cell>
          <cell r="AP662" t="str">
            <v>"Строительство ВЛ 10 кВ от Ф-161,ПС Железноводская до РУ-10 кВ ПС "ДРСУ" (100-750)</v>
          </cell>
          <cell r="AQ662" t="str">
            <v>СТФ</v>
          </cell>
          <cell r="AS662">
            <v>0</v>
          </cell>
          <cell r="AT662">
            <v>0</v>
          </cell>
          <cell r="AU662">
            <v>0</v>
          </cell>
          <cell r="AV662">
            <v>0</v>
          </cell>
          <cell r="AW662">
            <v>0</v>
          </cell>
          <cell r="BF662">
            <v>0</v>
          </cell>
          <cell r="BG662" t="e">
            <v>#DIV/0!</v>
          </cell>
          <cell r="BH662">
            <v>3.2000010000000245E-2</v>
          </cell>
          <cell r="BJ662">
            <v>0</v>
          </cell>
          <cell r="BK662">
            <v>3.2000010000000002E-2</v>
          </cell>
          <cell r="BM662">
            <v>3.2000010000000002E-2</v>
          </cell>
          <cell r="BT662">
            <v>0</v>
          </cell>
          <cell r="BU662">
            <v>3.2000010000000002E-2</v>
          </cell>
          <cell r="BV662" t="e">
            <v>#DIV/0!</v>
          </cell>
        </row>
        <row r="663">
          <cell r="D663">
            <v>100.28820168</v>
          </cell>
          <cell r="E663">
            <v>190.400038</v>
          </cell>
          <cell r="AN663">
            <v>66</v>
          </cell>
          <cell r="AP663" t="str">
            <v>Строительство ВЛ-10 кВ Ф-152 от ПС"Е-2" до границы земельного участка в п. Санамер (тех.прис.скважины) (100-750)</v>
          </cell>
          <cell r="AQ663" t="str">
            <v>СТФ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0</v>
          </cell>
          <cell r="BF663">
            <v>0</v>
          </cell>
          <cell r="BG663" t="e">
            <v>#DIV/0!</v>
          </cell>
          <cell r="BH663">
            <v>4.7982050000000047E-2</v>
          </cell>
          <cell r="BJ663">
            <v>0</v>
          </cell>
          <cell r="BK663">
            <v>4.7982049999999998E-2</v>
          </cell>
          <cell r="BM663">
            <v>4.7982049999999998E-2</v>
          </cell>
          <cell r="BT663">
            <v>0</v>
          </cell>
          <cell r="BU663">
            <v>4.7982049999999998E-2</v>
          </cell>
          <cell r="BV663" t="e">
            <v>#DIV/0!</v>
          </cell>
        </row>
        <row r="664">
          <cell r="D664">
            <v>100.28820168</v>
          </cell>
          <cell r="E664">
            <v>190.400038</v>
          </cell>
          <cell r="AP664" t="str">
            <v>Воздушные Линии 0,4 кВ (СН2)</v>
          </cell>
          <cell r="AR664">
            <v>0</v>
          </cell>
          <cell r="AS664">
            <v>3.1317199999999996</v>
          </cell>
          <cell r="AT664">
            <v>3.1317199999999996</v>
          </cell>
          <cell r="AU664">
            <v>0</v>
          </cell>
          <cell r="AV664">
            <v>0</v>
          </cell>
          <cell r="AW664">
            <v>2.8440000000000003</v>
          </cell>
          <cell r="AX664">
            <v>0</v>
          </cell>
          <cell r="AY664">
            <v>0</v>
          </cell>
          <cell r="AZ664">
            <v>0</v>
          </cell>
          <cell r="BA664">
            <v>0.50700000000000001</v>
          </cell>
          <cell r="BB664">
            <v>0</v>
          </cell>
          <cell r="BC664">
            <v>2.1670000000000003</v>
          </cell>
          <cell r="BD664">
            <v>0</v>
          </cell>
          <cell r="BE664">
            <v>0.17</v>
          </cell>
          <cell r="BF664">
            <v>2.6540000000000004</v>
          </cell>
          <cell r="BG664" t="e">
            <v>#DIV/0!</v>
          </cell>
          <cell r="BH664">
            <v>0.50073794000000005</v>
          </cell>
          <cell r="BI664">
            <v>0</v>
          </cell>
          <cell r="BJ664">
            <v>0</v>
          </cell>
          <cell r="BK664">
            <v>3.8566712733333337</v>
          </cell>
          <cell r="BL664">
            <v>0</v>
          </cell>
          <cell r="BM664">
            <v>0.50073794000000005</v>
          </cell>
          <cell r="BN664">
            <v>0</v>
          </cell>
          <cell r="BO664">
            <v>0.499</v>
          </cell>
          <cell r="BP664">
            <v>0</v>
          </cell>
          <cell r="BQ664">
            <v>1.0257333333333334</v>
          </cell>
          <cell r="BR664">
            <v>0</v>
          </cell>
          <cell r="BS664">
            <v>1.8312000000000002</v>
          </cell>
          <cell r="BT664">
            <v>0</v>
          </cell>
          <cell r="BU664">
            <v>3.8566712733333337</v>
          </cell>
          <cell r="BV664" t="e">
            <v>#DIV/0!</v>
          </cell>
          <cell r="BW664">
            <v>0</v>
          </cell>
          <cell r="BX664">
            <v>0</v>
          </cell>
        </row>
        <row r="665">
          <cell r="D665">
            <v>99.675639120000014</v>
          </cell>
          <cell r="E665">
            <v>189.89025799999999</v>
          </cell>
          <cell r="AN665">
            <v>67</v>
          </cell>
          <cell r="AP665" t="str">
            <v>Строительство ЛЭП 0,4 кВ до границы участка жилого дома, г. Ессентуки ст. Казанская, уч №6 (тех.прис. Щербаков  В.В.) (до 15)</v>
          </cell>
          <cell r="AQ665" t="str">
            <v>СТФ</v>
          </cell>
          <cell r="AS665">
            <v>0.28909999999999997</v>
          </cell>
          <cell r="AT665">
            <v>0.28909999999999997</v>
          </cell>
          <cell r="AU665">
            <v>0</v>
          </cell>
          <cell r="AV665">
            <v>0</v>
          </cell>
          <cell r="AW665">
            <v>0.245</v>
          </cell>
          <cell r="BC665">
            <v>0.245</v>
          </cell>
          <cell r="BF665">
            <v>0.245</v>
          </cell>
          <cell r="BG665" t="e">
            <v>#DIV/0!</v>
          </cell>
          <cell r="BJ665">
            <v>0</v>
          </cell>
          <cell r="BK665">
            <v>0.28911333333333333</v>
          </cell>
          <cell r="BQ665">
            <v>0.13491333333333333</v>
          </cell>
          <cell r="BS665">
            <v>0.15419999999999998</v>
          </cell>
          <cell r="BT665">
            <v>0</v>
          </cell>
          <cell r="BU665">
            <v>0.28911333333333333</v>
          </cell>
          <cell r="BV665" t="e">
            <v>#DIV/0!</v>
          </cell>
        </row>
        <row r="666">
          <cell r="D666">
            <v>84.969188120000013</v>
          </cell>
          <cell r="E666">
            <v>69.719930000000005</v>
          </cell>
          <cell r="AN666">
            <v>68</v>
          </cell>
          <cell r="AP666" t="str">
            <v>Строительство ЛЭП 0,4 кВ до границы участка жилого дома, г. Ессентуки, ул. им. Н. Панасенко, дом  №9 (тех.прис. Пророкин Г.Г. ) (до 15)</v>
          </cell>
          <cell r="AQ666" t="str">
            <v>СТФ</v>
          </cell>
          <cell r="AS666">
            <v>8.26E-3</v>
          </cell>
          <cell r="AT666">
            <v>8.26E-3</v>
          </cell>
          <cell r="AU666">
            <v>0</v>
          </cell>
          <cell r="AV666">
            <v>0</v>
          </cell>
          <cell r="AW666">
            <v>7.0000000000000001E-3</v>
          </cell>
          <cell r="BC666">
            <v>7.0000000000000001E-3</v>
          </cell>
          <cell r="BF666">
            <v>7.0000000000000001E-3</v>
          </cell>
          <cell r="BG666" t="e">
            <v>#DIV/0!</v>
          </cell>
          <cell r="BJ666">
            <v>0</v>
          </cell>
          <cell r="BK666">
            <v>8.3000000000000001E-3</v>
          </cell>
          <cell r="BQ666">
            <v>8.3000000000000001E-3</v>
          </cell>
          <cell r="BT666">
            <v>0</v>
          </cell>
          <cell r="BU666">
            <v>8.3000000000000001E-3</v>
          </cell>
          <cell r="BV666" t="e">
            <v>#DIV/0!</v>
          </cell>
        </row>
        <row r="667">
          <cell r="D667">
            <v>84.969188120000013</v>
          </cell>
          <cell r="E667">
            <v>69.719930000000005</v>
          </cell>
          <cell r="AN667">
            <v>69</v>
          </cell>
          <cell r="AP667" t="str">
            <v>Строительство ВЛ 0,4 кВ для осуществления тех.прис. Жилого дома ул. Новая, 44 в а. Эдельбай Благодарненского района (Тойкиев З.С.) (до 15)</v>
          </cell>
          <cell r="AQ667" t="str">
            <v>СТФ</v>
          </cell>
          <cell r="AW667">
            <v>0.19</v>
          </cell>
          <cell r="BC667">
            <v>0.02</v>
          </cell>
          <cell r="BE667">
            <v>0.17</v>
          </cell>
          <cell r="BK667">
            <v>0.22420000000000001</v>
          </cell>
          <cell r="BQ667">
            <v>2.3599999999999999E-2</v>
          </cell>
          <cell r="BS667">
            <v>0.2006</v>
          </cell>
          <cell r="BU667">
            <v>0.22420000000000001</v>
          </cell>
        </row>
        <row r="668">
          <cell r="D668">
            <v>83.000917999999999</v>
          </cell>
          <cell r="E668">
            <v>54.432910000000007</v>
          </cell>
          <cell r="AN668">
            <v>70</v>
          </cell>
          <cell r="AP668" t="str">
            <v>Строительство ЛЭП 0,4 кВ до границы участка жилого дома, г. Ессентуки ст. Казанская, уч №7 (тех.прис. Камышов В.И.) (до 15)</v>
          </cell>
          <cell r="AQ668" t="str">
            <v>СТФ</v>
          </cell>
          <cell r="AS668">
            <v>8.26E-3</v>
          </cell>
          <cell r="AT668">
            <v>8.26E-3</v>
          </cell>
          <cell r="AU668">
            <v>0</v>
          </cell>
          <cell r="AV668">
            <v>0</v>
          </cell>
          <cell r="AW668">
            <v>7.0000000000000001E-3</v>
          </cell>
          <cell r="BC668">
            <v>7.0000000000000001E-3</v>
          </cell>
          <cell r="BF668">
            <v>7.0000000000000001E-3</v>
          </cell>
          <cell r="BG668" t="e">
            <v>#DIV/0!</v>
          </cell>
          <cell r="BJ668">
            <v>0</v>
          </cell>
          <cell r="BK668">
            <v>8.3000000000000001E-3</v>
          </cell>
          <cell r="BQ668">
            <v>8.3000000000000001E-3</v>
          </cell>
          <cell r="BT668">
            <v>0</v>
          </cell>
          <cell r="BU668">
            <v>8.3000000000000001E-3</v>
          </cell>
          <cell r="BV668" t="e">
            <v>#DIV/0!</v>
          </cell>
        </row>
        <row r="669">
          <cell r="C669">
            <v>40</v>
          </cell>
          <cell r="D669">
            <v>30.155285000000003</v>
          </cell>
          <cell r="E669">
            <v>0.10348</v>
          </cell>
          <cell r="AN669">
            <v>71</v>
          </cell>
          <cell r="AP669" t="str">
            <v>Строительство ЛЭП 0,4 кВ до границы 66 участков по ул. 60 лет Победы и ул. Лесная в Пос. Пятигорском Предгорного района (тех.прис. К.С. Алисултанов, И. Г. - Б. Ли) (15-100)</v>
          </cell>
          <cell r="AQ669" t="str">
            <v>СТФ</v>
          </cell>
          <cell r="AS669">
            <v>2.0862400000000001</v>
          </cell>
          <cell r="AT669">
            <v>2.0862400000000001</v>
          </cell>
          <cell r="AU669">
            <v>0</v>
          </cell>
          <cell r="AV669">
            <v>0</v>
          </cell>
          <cell r="AW669">
            <v>1.768</v>
          </cell>
          <cell r="BC669">
            <v>1.768</v>
          </cell>
          <cell r="BF669">
            <v>1.768</v>
          </cell>
          <cell r="BG669" t="e">
            <v>#DIV/0!</v>
          </cell>
          <cell r="BJ669">
            <v>0</v>
          </cell>
          <cell r="BK669">
            <v>2.0862000000000003</v>
          </cell>
          <cell r="BQ669">
            <v>0.60980000000000001</v>
          </cell>
          <cell r="BS669">
            <v>1.4764000000000002</v>
          </cell>
          <cell r="BT669">
            <v>0</v>
          </cell>
          <cell r="BU669">
            <v>2.0862000000000003</v>
          </cell>
          <cell r="BV669" t="e">
            <v>#DIV/0!</v>
          </cell>
        </row>
        <row r="670">
          <cell r="C670">
            <v>41</v>
          </cell>
          <cell r="D670">
            <v>1.8442550000000002</v>
          </cell>
          <cell r="E670">
            <v>0.49378</v>
          </cell>
          <cell r="AN670">
            <v>72</v>
          </cell>
          <cell r="AP670" t="str">
            <v>Строительство ЛЭП 0,4 кВ до границы участка ул. Тупиковая, 4,  с. Прикумское, Минераловодский район (тех.прис. Ефименко Р.П.) (15-100)</v>
          </cell>
          <cell r="AQ670" t="str">
            <v>СТФ</v>
          </cell>
          <cell r="AS670">
            <v>0.22183999999999998</v>
          </cell>
          <cell r="AT670">
            <v>0.22183999999999998</v>
          </cell>
          <cell r="AU670">
            <v>0</v>
          </cell>
          <cell r="AV670">
            <v>0</v>
          </cell>
          <cell r="AW670">
            <v>0.188</v>
          </cell>
          <cell r="BA670">
            <v>0.188</v>
          </cell>
          <cell r="BF670">
            <v>0.188</v>
          </cell>
          <cell r="BG670" t="e">
            <v>#DIV/0!</v>
          </cell>
          <cell r="BJ670">
            <v>0</v>
          </cell>
          <cell r="BK670">
            <v>0.22199999999999998</v>
          </cell>
          <cell r="BO670">
            <v>0.17599999999999999</v>
          </cell>
          <cell r="BQ670">
            <v>4.5999999999999999E-2</v>
          </cell>
          <cell r="BT670">
            <v>0</v>
          </cell>
          <cell r="BU670">
            <v>0.22199999999999998</v>
          </cell>
          <cell r="BV670" t="e">
            <v>#DIV/0!</v>
          </cell>
        </row>
        <row r="671">
          <cell r="C671">
            <v>42</v>
          </cell>
          <cell r="D671">
            <v>5.4912350000000005</v>
          </cell>
          <cell r="E671">
            <v>2.1950000000000001E-2</v>
          </cell>
          <cell r="AN671">
            <v>73</v>
          </cell>
          <cell r="AP671" t="str">
            <v>Строительство ЛЭП 0,4 кВ до границы участка жилого дома, с. Ульяновка, ул. Ленина, 46е, Минераловодский район (тех.прис. Арабов С.Г.) (до 15)</v>
          </cell>
          <cell r="AQ671" t="str">
            <v>СТФ</v>
          </cell>
          <cell r="AS671">
            <v>0.14159999999999998</v>
          </cell>
          <cell r="AT671">
            <v>0.14159999999999998</v>
          </cell>
          <cell r="AU671">
            <v>0</v>
          </cell>
          <cell r="AV671">
            <v>0</v>
          </cell>
          <cell r="AW671">
            <v>0.12</v>
          </cell>
          <cell r="BC671">
            <v>0.12</v>
          </cell>
          <cell r="BF671">
            <v>0.12</v>
          </cell>
          <cell r="BG671" t="e">
            <v>#DIV/0!</v>
          </cell>
          <cell r="BJ671">
            <v>0</v>
          </cell>
          <cell r="BK671">
            <v>0.14159999999999998</v>
          </cell>
          <cell r="BQ671">
            <v>0.14159999999999998</v>
          </cell>
          <cell r="BT671">
            <v>0</v>
          </cell>
          <cell r="BU671">
            <v>0.14159999999999998</v>
          </cell>
          <cell r="BV671" t="e">
            <v>#DIV/0!</v>
          </cell>
        </row>
        <row r="672">
          <cell r="C672">
            <v>43</v>
          </cell>
          <cell r="D672">
            <v>7.9666490000000003</v>
          </cell>
          <cell r="E672">
            <v>29.47682</v>
          </cell>
          <cell r="AN672">
            <v>74</v>
          </cell>
          <cell r="AP672" t="str">
            <v>Строительство ЛЭП 0,4 кВ до границы строительной площадки жилого дома, Предгорный район, МО Ессентукский с/с, пос. Горный, ул. Садовая, 33 (тех.прис. Корикова Юлия Викторовна) (до 15)</v>
          </cell>
          <cell r="AQ672" t="str">
            <v>СТФ</v>
          </cell>
          <cell r="AS672">
            <v>3.422E-2</v>
          </cell>
          <cell r="AT672">
            <v>3.422E-2</v>
          </cell>
          <cell r="AU672">
            <v>0</v>
          </cell>
          <cell r="AV672">
            <v>0</v>
          </cell>
          <cell r="AW672">
            <v>2.9000000000000001E-2</v>
          </cell>
          <cell r="BA672">
            <v>2.9000000000000001E-2</v>
          </cell>
          <cell r="BF672">
            <v>2.9000000000000001E-2</v>
          </cell>
          <cell r="BG672" t="e">
            <v>#DIV/0!</v>
          </cell>
          <cell r="BJ672">
            <v>0</v>
          </cell>
          <cell r="BK672">
            <v>3.422E-2</v>
          </cell>
          <cell r="BO672">
            <v>8.9999999999999993E-3</v>
          </cell>
          <cell r="BQ672">
            <v>2.5219999999999999E-2</v>
          </cell>
          <cell r="BT672">
            <v>0</v>
          </cell>
          <cell r="BU672">
            <v>3.422E-2</v>
          </cell>
          <cell r="BV672" t="e">
            <v>#DIV/0!</v>
          </cell>
        </row>
        <row r="673">
          <cell r="C673">
            <v>44</v>
          </cell>
          <cell r="D673">
            <v>0</v>
          </cell>
          <cell r="E673">
            <v>0.25845000000000001</v>
          </cell>
          <cell r="AN673">
            <v>75</v>
          </cell>
          <cell r="AP673" t="str">
            <v>Строительство ЛЭП 0,4 кВ до границы участка подсобного хозяйства и базы отдыха, в ст.Боргустанская Предгорного района (тех.прис. Санаторий внутренних войск МВД России «Дон») (15-100)</v>
          </cell>
          <cell r="AQ673" t="str">
            <v>СТФ</v>
          </cell>
          <cell r="AS673">
            <v>0.34219999999999995</v>
          </cell>
          <cell r="AT673">
            <v>0.34219999999999995</v>
          </cell>
          <cell r="AU673">
            <v>0</v>
          </cell>
          <cell r="AV673">
            <v>0</v>
          </cell>
          <cell r="AW673">
            <v>0.28999999999999998</v>
          </cell>
          <cell r="BA673">
            <v>0.28999999999999998</v>
          </cell>
          <cell r="BF673">
            <v>0.28999999999999998</v>
          </cell>
          <cell r="BG673" t="e">
            <v>#DIV/0!</v>
          </cell>
          <cell r="BJ673">
            <v>0</v>
          </cell>
          <cell r="BK673">
            <v>0.34200000000000003</v>
          </cell>
          <cell r="BO673">
            <v>0.314</v>
          </cell>
          <cell r="BQ673">
            <v>2.8000000000000001E-2</v>
          </cell>
          <cell r="BT673">
            <v>0</v>
          </cell>
          <cell r="BU673">
            <v>0.34200000000000003</v>
          </cell>
          <cell r="BV673" t="e">
            <v>#DIV/0!</v>
          </cell>
        </row>
        <row r="674">
          <cell r="C674">
            <v>315</v>
          </cell>
          <cell r="D674">
            <v>0</v>
          </cell>
          <cell r="E674">
            <v>0</v>
          </cell>
          <cell r="AN674">
            <v>76</v>
          </cell>
          <cell r="AP674" t="str">
            <v>Строительство ВЛ 0,4 кВ от опоры № 16 Ф-1,от ТП-449 Ф-114  (тех.прис. жилого дома сад.товарищество "Родничек" Джараштиев С.М. дог. № 222 от 23.05.2011 г.) (до 15)</v>
          </cell>
          <cell r="AQ674" t="str">
            <v>СТФ</v>
          </cell>
          <cell r="AS674">
            <v>0</v>
          </cell>
          <cell r="AT674">
            <v>0</v>
          </cell>
          <cell r="AU674">
            <v>0</v>
          </cell>
          <cell r="AV674">
            <v>0</v>
          </cell>
          <cell r="AW674">
            <v>0</v>
          </cell>
          <cell r="BF674">
            <v>0</v>
          </cell>
          <cell r="BG674" t="e">
            <v>#DIV/0!</v>
          </cell>
          <cell r="BH674">
            <v>3.330118E-2</v>
          </cell>
          <cell r="BJ674">
            <v>0</v>
          </cell>
          <cell r="BK674">
            <v>3.330118E-2</v>
          </cell>
          <cell r="BM674">
            <v>3.330118E-2</v>
          </cell>
          <cell r="BT674">
            <v>0</v>
          </cell>
          <cell r="BU674">
            <v>3.330118E-2</v>
          </cell>
          <cell r="BV674" t="e">
            <v>#DIV/0!</v>
          </cell>
        </row>
        <row r="675">
          <cell r="C675">
            <v>45</v>
          </cell>
          <cell r="D675">
            <v>37.543493999999995</v>
          </cell>
          <cell r="E675">
            <v>24.078430000000001</v>
          </cell>
          <cell r="AN675">
            <v>77</v>
          </cell>
          <cell r="AP675" t="str">
            <v>Строительство ЛЭП 0,4 кВ от опоры присоединения ВЛ 0,4 кВ Ф-4 от ТП-106 Ф-135  (тех.прис. жилого дома с.Этока договор № 539 от 25.10.2010 г. Алексанян С.Б.)  (до 15)</v>
          </cell>
          <cell r="AQ675" t="str">
            <v>СТФ</v>
          </cell>
          <cell r="AS675">
            <v>0</v>
          </cell>
          <cell r="AT675">
            <v>0</v>
          </cell>
          <cell r="AU675">
            <v>0</v>
          </cell>
          <cell r="AV675">
            <v>0</v>
          </cell>
          <cell r="AW675">
            <v>0</v>
          </cell>
          <cell r="BF675">
            <v>0</v>
          </cell>
          <cell r="BG675" t="e">
            <v>#DIV/0!</v>
          </cell>
          <cell r="BH675">
            <v>5.7317960000000001E-2</v>
          </cell>
          <cell r="BJ675">
            <v>0</v>
          </cell>
          <cell r="BK675">
            <v>5.7317960000000001E-2</v>
          </cell>
          <cell r="BM675">
            <v>5.7317960000000001E-2</v>
          </cell>
          <cell r="BT675">
            <v>0</v>
          </cell>
          <cell r="BU675">
            <v>5.7317960000000001E-2</v>
          </cell>
          <cell r="BV675" t="e">
            <v>#DIV/0!</v>
          </cell>
        </row>
        <row r="676">
          <cell r="D676">
            <v>0</v>
          </cell>
          <cell r="E676">
            <v>0</v>
          </cell>
          <cell r="AN676">
            <v>78</v>
          </cell>
          <cell r="AP676" t="str">
            <v>Строительство ЛЭП 0,4 кВ от РУ 0,4 кВ ЗТП 88 Ф-170  (тех.прис. административного здания склад. и подсобных помещениий в ОАО Агрофирма "Пятигорье" ИП Магдалянов Г.Л. Дог. № 44-05/9 от 25.04.2011 г.)  (15-100)</v>
          </cell>
          <cell r="AQ676" t="str">
            <v>СТФ</v>
          </cell>
          <cell r="AS676">
            <v>0</v>
          </cell>
          <cell r="AT676">
            <v>0</v>
          </cell>
          <cell r="AU676">
            <v>0</v>
          </cell>
          <cell r="AV676">
            <v>0</v>
          </cell>
          <cell r="AW676">
            <v>0</v>
          </cell>
          <cell r="BF676">
            <v>0</v>
          </cell>
          <cell r="BG676" t="e">
            <v>#DIV/0!</v>
          </cell>
          <cell r="BH676">
            <v>0.11367666</v>
          </cell>
          <cell r="BJ676">
            <v>0</v>
          </cell>
          <cell r="BK676">
            <v>0.11367666</v>
          </cell>
          <cell r="BM676">
            <v>0.11367666</v>
          </cell>
          <cell r="BT676">
            <v>0</v>
          </cell>
          <cell r="BU676">
            <v>0.11367666</v>
          </cell>
          <cell r="BV676" t="e">
            <v>#DIV/0!</v>
          </cell>
        </row>
        <row r="677">
          <cell r="C677">
            <v>4</v>
          </cell>
          <cell r="D677">
            <v>0</v>
          </cell>
          <cell r="E677">
            <v>0</v>
          </cell>
          <cell r="AN677">
            <v>79</v>
          </cell>
          <cell r="AP677" t="str">
            <v>Строительство ВЛ 0,4 кВ от опоры № 16 Ф-3,от ТП-11 Ф-609  (тех.прис. жилого дома в с. Левокумка Шевченко В.В.дог. № 292 от 09.06.2011 г.)    (15-100)</v>
          </cell>
          <cell r="AQ677" t="str">
            <v>СТФ</v>
          </cell>
          <cell r="AS677">
            <v>0</v>
          </cell>
          <cell r="AT677">
            <v>0</v>
          </cell>
          <cell r="AU677">
            <v>0</v>
          </cell>
          <cell r="AV677">
            <v>0</v>
          </cell>
          <cell r="AW677">
            <v>0</v>
          </cell>
          <cell r="BF677">
            <v>0</v>
          </cell>
          <cell r="BG677" t="e">
            <v>#DIV/0!</v>
          </cell>
          <cell r="BH677">
            <v>0.11380554</v>
          </cell>
          <cell r="BJ677">
            <v>0</v>
          </cell>
          <cell r="BK677">
            <v>0.11380554</v>
          </cell>
          <cell r="BM677">
            <v>0.11380554</v>
          </cell>
          <cell r="BT677">
            <v>0</v>
          </cell>
          <cell r="BU677">
            <v>0.11380554</v>
          </cell>
          <cell r="BV677" t="e">
            <v>#DIV/0!</v>
          </cell>
        </row>
        <row r="678">
          <cell r="D678">
            <v>1.4675759899999998</v>
          </cell>
          <cell r="E678">
            <v>15.286020000000001</v>
          </cell>
          <cell r="AN678">
            <v>80</v>
          </cell>
          <cell r="AP678" t="str">
            <v>Строительство ЛЭП 0,4 кВ от РУ 0,4 кВ ТП -61388 Ф-187  (тех.прис. жил.дома в ст.Суворовской Каниди А.Г.дог. №652 от 11.10.2011 г.)    (15-100)</v>
          </cell>
          <cell r="AQ678" t="str">
            <v>СТФ</v>
          </cell>
          <cell r="AS678">
            <v>0</v>
          </cell>
          <cell r="AT678">
            <v>0</v>
          </cell>
          <cell r="AU678">
            <v>0</v>
          </cell>
          <cell r="AV678">
            <v>0</v>
          </cell>
          <cell r="AW678">
            <v>0</v>
          </cell>
          <cell r="BF678">
            <v>0</v>
          </cell>
          <cell r="BG678" t="e">
            <v>#DIV/0!</v>
          </cell>
          <cell r="BH678">
            <v>4.9634209999999998E-2</v>
          </cell>
          <cell r="BJ678">
            <v>0</v>
          </cell>
          <cell r="BK678">
            <v>4.9634209999999998E-2</v>
          </cell>
          <cell r="BM678">
            <v>4.9634209999999998E-2</v>
          </cell>
          <cell r="BT678">
            <v>0</v>
          </cell>
          <cell r="BU678">
            <v>4.9634209999999998E-2</v>
          </cell>
          <cell r="BV678" t="e">
            <v>#DIV/0!</v>
          </cell>
        </row>
        <row r="679">
          <cell r="C679">
            <v>111</v>
          </cell>
          <cell r="D679">
            <v>5.2199999999999998E-3</v>
          </cell>
          <cell r="E679">
            <v>5.2563900000000006</v>
          </cell>
          <cell r="AN679">
            <v>81</v>
          </cell>
          <cell r="AP679" t="str">
            <v>Строительство ЛЭП 0,4 кВ от РУ 0,4 кВ ТП -837 Ф-144  (тех.прис. жил.дома в п.Пятигорский Романов С.П дог. № 385 от 15.07.2011 г.)    (15-100)</v>
          </cell>
          <cell r="AQ679" t="str">
            <v>СТФ</v>
          </cell>
          <cell r="AS679">
            <v>0</v>
          </cell>
          <cell r="AT679">
            <v>0</v>
          </cell>
          <cell r="AU679">
            <v>0</v>
          </cell>
          <cell r="AV679">
            <v>0</v>
          </cell>
          <cell r="AW679">
            <v>0</v>
          </cell>
          <cell r="BF679">
            <v>0</v>
          </cell>
          <cell r="BG679" t="e">
            <v>#DIV/0!</v>
          </cell>
          <cell r="BH679">
            <v>0.13300239000000003</v>
          </cell>
          <cell r="BJ679">
            <v>0</v>
          </cell>
          <cell r="BK679">
            <v>0.13300239000000003</v>
          </cell>
          <cell r="BM679">
            <v>0.13300239000000003</v>
          </cell>
          <cell r="BT679">
            <v>0</v>
          </cell>
          <cell r="BU679">
            <v>0.13300239000000003</v>
          </cell>
          <cell r="BV679" t="e">
            <v>#DIV/0!</v>
          </cell>
        </row>
        <row r="680">
          <cell r="C680">
            <v>46</v>
          </cell>
          <cell r="D680">
            <v>6.7659999999999998E-2</v>
          </cell>
          <cell r="E680">
            <v>0</v>
          </cell>
          <cell r="AP680" t="str">
            <v>Кабельные Линии 10-20 кВ (СН2)</v>
          </cell>
        </row>
        <row r="681">
          <cell r="C681">
            <v>112</v>
          </cell>
          <cell r="D681">
            <v>0</v>
          </cell>
          <cell r="E681">
            <v>0</v>
          </cell>
        </row>
        <row r="682">
          <cell r="C682">
            <v>66</v>
          </cell>
          <cell r="D682">
            <v>0</v>
          </cell>
          <cell r="E682">
            <v>0</v>
          </cell>
          <cell r="AP682" t="str">
            <v>Кабельные Линии 0,4 кВ (НН)</v>
          </cell>
        </row>
        <row r="683">
          <cell r="C683">
            <v>58</v>
          </cell>
          <cell r="D683">
            <v>0</v>
          </cell>
          <cell r="E683">
            <v>0</v>
          </cell>
        </row>
        <row r="684">
          <cell r="C684">
            <v>34</v>
          </cell>
          <cell r="D684">
            <v>0</v>
          </cell>
          <cell r="E684">
            <v>0</v>
          </cell>
          <cell r="AP684" t="str">
            <v>ПС 110-330 кВ (ВН)</v>
          </cell>
          <cell r="AR684">
            <v>986.55665839999995</v>
          </cell>
          <cell r="AS684">
            <v>1081.4199073846</v>
          </cell>
          <cell r="AT684">
            <v>809.26552319999985</v>
          </cell>
          <cell r="AU684">
            <v>177.21202897000001</v>
          </cell>
          <cell r="AV684">
            <v>597.53877999999997</v>
          </cell>
          <cell r="AW684">
            <v>648.0892399999999</v>
          </cell>
          <cell r="AX684">
            <v>42.311700000000002</v>
          </cell>
          <cell r="AY684">
            <v>9.3979999999999997</v>
          </cell>
          <cell r="AZ684">
            <v>95.148520000000005</v>
          </cell>
          <cell r="BA684">
            <v>98.521000000000001</v>
          </cell>
          <cell r="BB684">
            <v>147.46438000000001</v>
          </cell>
          <cell r="BC684">
            <v>240.93399999999997</v>
          </cell>
          <cell r="BD684">
            <v>312.61417999999998</v>
          </cell>
          <cell r="BE684">
            <v>299.23623999999995</v>
          </cell>
          <cell r="BF684">
            <v>50.550460000000029</v>
          </cell>
          <cell r="BG684" t="e">
            <v>#DIV/0!</v>
          </cell>
          <cell r="BH684">
            <v>39.810199359999999</v>
          </cell>
          <cell r="BI684">
            <v>242.22426515999999</v>
          </cell>
          <cell r="BJ684">
            <v>462.58675145823997</v>
          </cell>
          <cell r="BK684">
            <v>399.71865504999988</v>
          </cell>
          <cell r="BL684">
            <v>155.52837440000002</v>
          </cell>
          <cell r="BM684">
            <v>18.72179216</v>
          </cell>
          <cell r="BN684">
            <v>75.238222000000007</v>
          </cell>
          <cell r="BO684">
            <v>12.54406404</v>
          </cell>
          <cell r="BP684">
            <v>82.566759058240009</v>
          </cell>
          <cell r="BQ684">
            <v>161.43894499999999</v>
          </cell>
          <cell r="BR684">
            <v>149.25339599999998</v>
          </cell>
          <cell r="BS684">
            <v>207.01385385</v>
          </cell>
          <cell r="BT684">
            <v>194.69901314999998</v>
          </cell>
          <cell r="BU684">
            <v>-62.868096408240021</v>
          </cell>
          <cell r="BV684" t="e">
            <v>#DIV/0!</v>
          </cell>
          <cell r="BW684">
            <v>0</v>
          </cell>
          <cell r="BX684">
            <v>0</v>
          </cell>
        </row>
        <row r="685">
          <cell r="C685">
            <v>64</v>
          </cell>
          <cell r="D685">
            <v>0</v>
          </cell>
          <cell r="E685">
            <v>0</v>
          </cell>
          <cell r="AN685">
            <v>82</v>
          </cell>
          <cell r="AP685" t="str">
            <v>Расширение ПС /35/10 кВ УПТК в г. Светлограде (замена сущ. тр-ровмощностью по 2,5 МВА на трансф. Мощн. По 6,3 МВА, укомплектование ячеек Ф--173 и Ф-177 вакуумными выкл.,средствами РЗА, телемеханикой , дуговой защитой, ИМФ-1Р, замена в ячейках вводов и  се</v>
          </cell>
          <cell r="AQ685" t="str">
            <v>СТФ</v>
          </cell>
          <cell r="AR685">
            <v>36.167370000000005</v>
          </cell>
          <cell r="AS685">
            <v>36.24606</v>
          </cell>
          <cell r="AT685">
            <v>25.42428</v>
          </cell>
          <cell r="AU685">
            <v>0</v>
          </cell>
          <cell r="AV685">
            <v>21.545999999999999</v>
          </cell>
          <cell r="AW685">
            <v>21.545999999999999</v>
          </cell>
          <cell r="AX685">
            <v>6.0129999999999999</v>
          </cell>
          <cell r="AY685">
            <v>5.0000000000000001E-3</v>
          </cell>
          <cell r="AZ685">
            <v>14.122</v>
          </cell>
          <cell r="BA685">
            <v>10.7</v>
          </cell>
          <cell r="BB685">
            <v>1.329</v>
          </cell>
          <cell r="BC685">
            <v>10.840999999999999</v>
          </cell>
          <cell r="BD685">
            <v>8.2000000000000003E-2</v>
          </cell>
          <cell r="BF685">
            <v>0</v>
          </cell>
          <cell r="BG685">
            <v>1</v>
          </cell>
          <cell r="BH685">
            <v>0.39511483000000008</v>
          </cell>
          <cell r="BJ685">
            <v>15.693369999999998</v>
          </cell>
          <cell r="BK685">
            <v>25.81939483</v>
          </cell>
          <cell r="BL685">
            <v>4.2569999999999997</v>
          </cell>
          <cell r="BM685">
            <v>0.40002682999999994</v>
          </cell>
          <cell r="BN685">
            <v>9.9979999999999993</v>
          </cell>
          <cell r="BO685">
            <v>7.8827641499999999</v>
          </cell>
          <cell r="BP685">
            <v>0.94037000000000004</v>
          </cell>
          <cell r="BQ685">
            <v>10.15</v>
          </cell>
          <cell r="BR685">
            <v>0.498</v>
          </cell>
          <cell r="BS685">
            <v>7.3866038500000002</v>
          </cell>
          <cell r="BT685">
            <v>0</v>
          </cell>
          <cell r="BU685">
            <v>10.126024830000002</v>
          </cell>
          <cell r="BV685">
            <v>1.6452422156617734</v>
          </cell>
        </row>
        <row r="686">
          <cell r="C686">
            <v>50</v>
          </cell>
          <cell r="D686">
            <v>0.40037751999999999</v>
          </cell>
          <cell r="E686">
            <v>0</v>
          </cell>
          <cell r="AN686">
            <v>83</v>
          </cell>
          <cell r="AP686" t="str">
            <v>Строительство ПС 110/10 кВ "НПС-5" (КТК) (свыше 750)</v>
          </cell>
          <cell r="AQ686" t="str">
            <v>СТФ</v>
          </cell>
          <cell r="AR686">
            <v>340.65844000000004</v>
          </cell>
          <cell r="AS686">
            <v>341.62651999999997</v>
          </cell>
          <cell r="AT686">
            <v>271.23361999999997</v>
          </cell>
          <cell r="AU686">
            <v>59.655000000000001</v>
          </cell>
          <cell r="AV686">
            <v>206.91794999999996</v>
          </cell>
          <cell r="AW686">
            <v>192.13</v>
          </cell>
          <cell r="AX686">
            <v>11.073700000000001</v>
          </cell>
          <cell r="AY686">
            <v>2.3530000000000002</v>
          </cell>
          <cell r="AZ686">
            <v>15.571999999999999</v>
          </cell>
          <cell r="BA686">
            <v>33.920999999999999</v>
          </cell>
          <cell r="BB686">
            <v>28.37501</v>
          </cell>
          <cell r="BC686">
            <v>12.946</v>
          </cell>
          <cell r="BD686">
            <v>151.89723999999998</v>
          </cell>
          <cell r="BE686">
            <v>142.91</v>
          </cell>
          <cell r="BF686">
            <v>-14.787949999999967</v>
          </cell>
          <cell r="BG686">
            <v>0.92853229988021835</v>
          </cell>
          <cell r="BI686">
            <v>93.608474999999999</v>
          </cell>
          <cell r="BJ686">
            <v>147.17099999999999</v>
          </cell>
          <cell r="BK686">
            <v>82.100699999999989</v>
          </cell>
          <cell r="BL686">
            <v>11.936</v>
          </cell>
          <cell r="BM686">
            <v>2.4600399999999998</v>
          </cell>
          <cell r="BN686">
            <v>12.35</v>
          </cell>
          <cell r="BO686">
            <v>0.58399999999999996</v>
          </cell>
          <cell r="BP686">
            <v>28.446999999999999</v>
          </cell>
          <cell r="BQ686">
            <v>21.13</v>
          </cell>
          <cell r="BR686">
            <v>94.438000000000002</v>
          </cell>
          <cell r="BS686">
            <v>57.926659999999998</v>
          </cell>
          <cell r="BT686">
            <v>83.089444999999998</v>
          </cell>
          <cell r="BU686">
            <v>-65.070300000000003</v>
          </cell>
          <cell r="BV686">
            <v>0.55785922498318274</v>
          </cell>
        </row>
        <row r="687">
          <cell r="C687">
            <v>65</v>
          </cell>
          <cell r="D687">
            <v>0</v>
          </cell>
          <cell r="E687">
            <v>0</v>
          </cell>
          <cell r="AN687">
            <v>84</v>
          </cell>
          <cell r="AP687" t="str">
            <v xml:space="preserve">Расширение ПС 110/35/10 кВ Рагули( устройство нового ОРУ-110 кВ по схеме "Одна рабочая, секционированная выключателем, и обходная системы шин" с устройством двух линейных  ячеек 110 кВ с элегазовыми выкл., разъед. с эл. двиг. Приводами, телем.ОРУ-110 кВ, </v>
          </cell>
          <cell r="AQ687" t="str">
            <v>СТФ</v>
          </cell>
          <cell r="AR687">
            <v>174.31063999999998</v>
          </cell>
          <cell r="AS687">
            <v>178.85420937839999</v>
          </cell>
          <cell r="AT687">
            <v>118.92629999999998</v>
          </cell>
          <cell r="AU687">
            <v>50.786363880000003</v>
          </cell>
          <cell r="AV687">
            <v>108.78771999999999</v>
          </cell>
          <cell r="AW687">
            <v>100.785</v>
          </cell>
          <cell r="AX687">
            <v>5.3319999999999999</v>
          </cell>
          <cell r="AY687">
            <v>0</v>
          </cell>
          <cell r="AZ687">
            <v>16.143080000000001</v>
          </cell>
          <cell r="BA687">
            <v>6.3019999999999996</v>
          </cell>
          <cell r="BB687">
            <v>20.133939999999999</v>
          </cell>
          <cell r="BC687">
            <v>54.278999999999996</v>
          </cell>
          <cell r="BD687">
            <v>67.178699999999992</v>
          </cell>
          <cell r="BE687">
            <v>40.204000000000001</v>
          </cell>
          <cell r="BF687">
            <v>-8.0027199999999965</v>
          </cell>
          <cell r="BG687">
            <v>0.92643728538478431</v>
          </cell>
          <cell r="BI687">
            <v>24.27221419</v>
          </cell>
          <cell r="BJ687">
            <v>81.237049999999996</v>
          </cell>
          <cell r="BK687">
            <v>56.849435999999997</v>
          </cell>
          <cell r="BL687">
            <v>15.704790000000001</v>
          </cell>
          <cell r="BN687">
            <v>21.534569999999999</v>
          </cell>
          <cell r="BO687">
            <v>3.9160659999999998</v>
          </cell>
          <cell r="BP687">
            <v>20.568309999999997</v>
          </cell>
          <cell r="BQ687">
            <v>20.568309999999997</v>
          </cell>
          <cell r="BR687">
            <v>23.429379999999998</v>
          </cell>
          <cell r="BS687">
            <v>32.36506</v>
          </cell>
          <cell r="BT687">
            <v>37.804649809999987</v>
          </cell>
          <cell r="BU687">
            <v>-24.387613999999999</v>
          </cell>
          <cell r="BV687">
            <v>0.69979690301408037</v>
          </cell>
        </row>
        <row r="688">
          <cell r="C688">
            <v>63</v>
          </cell>
          <cell r="D688">
            <v>0.48177629999999999</v>
          </cell>
          <cell r="E688">
            <v>4.7081400000000002</v>
          </cell>
          <cell r="AN688">
            <v>85</v>
          </cell>
          <cell r="AP688" t="str">
            <v>Расширение ПС 110/35/10 кВ Рагули для НПС-3 (свыше 750)</v>
          </cell>
          <cell r="AQ688" t="str">
            <v>СТФ</v>
          </cell>
          <cell r="AR688">
            <v>32.130220000000001</v>
          </cell>
          <cell r="AS688">
            <v>38.166810000000005</v>
          </cell>
          <cell r="AT688">
            <v>38.032580000000003</v>
          </cell>
          <cell r="AU688">
            <v>0</v>
          </cell>
          <cell r="AV688">
            <v>27.225000000000001</v>
          </cell>
          <cell r="AW688">
            <v>32.231000000000002</v>
          </cell>
          <cell r="AX688">
            <v>3.5</v>
          </cell>
          <cell r="AY688">
            <v>3.319</v>
          </cell>
          <cell r="AZ688">
            <v>3.7250000000000001</v>
          </cell>
          <cell r="BA688">
            <v>0</v>
          </cell>
          <cell r="BB688">
            <v>10</v>
          </cell>
          <cell r="BC688">
            <v>4</v>
          </cell>
          <cell r="BD688">
            <v>10</v>
          </cell>
          <cell r="BE688">
            <v>24.911999999999999</v>
          </cell>
          <cell r="BF688">
            <v>5.0060000000000002</v>
          </cell>
          <cell r="BG688">
            <v>1.1838751147842057</v>
          </cell>
          <cell r="BJ688">
            <v>32.130220000000001</v>
          </cell>
          <cell r="BK688">
            <v>23.701535</v>
          </cell>
          <cell r="BL688">
            <v>14.988526</v>
          </cell>
          <cell r="BN688">
            <v>2.866762</v>
          </cell>
          <cell r="BP688">
            <v>8.6449159999999985</v>
          </cell>
          <cell r="BQ688">
            <v>7.691535</v>
          </cell>
          <cell r="BR688">
            <v>5.6300159999999995</v>
          </cell>
          <cell r="BS688">
            <v>16.009999999999998</v>
          </cell>
          <cell r="BT688">
            <v>14.331045000000003</v>
          </cell>
          <cell r="BU688">
            <v>-8.4286850000000015</v>
          </cell>
          <cell r="BV688">
            <v>0.73767110838332262</v>
          </cell>
        </row>
        <row r="689">
          <cell r="C689">
            <v>49</v>
          </cell>
          <cell r="D689">
            <v>0.11460336999999965</v>
          </cell>
          <cell r="E689">
            <v>0</v>
          </cell>
          <cell r="AN689">
            <v>86</v>
          </cell>
          <cell r="AP689" t="str">
            <v xml:space="preserve">Расширение ПС 110/35/10 кВ Безопасная( устройство нового ОРУ-110 кВ по схеме "Одна рабочая, секционированная выключателем, и обходная системы шин" с устройством трех линейных  ячеек 110 кВ с элегазовыми выкл., разъед. с эл. двиг. приводами, телем.ОРУ-110 </v>
          </cell>
          <cell r="AQ689" t="str">
            <v>СТФ</v>
          </cell>
          <cell r="AR689">
            <v>203.76333999999997</v>
          </cell>
          <cell r="AS689">
            <v>213.16492319999998</v>
          </cell>
          <cell r="AT689">
            <v>176.52238319999998</v>
          </cell>
          <cell r="AU689">
            <v>27.492999999999999</v>
          </cell>
          <cell r="AV689">
            <v>122.03429</v>
          </cell>
          <cell r="AW689">
            <v>149.59523999999999</v>
          </cell>
          <cell r="AX689">
            <v>9.1259999999999994</v>
          </cell>
          <cell r="AY689">
            <v>0.81499999999999995</v>
          </cell>
          <cell r="AZ689">
            <v>21.531140000000001</v>
          </cell>
          <cell r="BA689">
            <v>9.2639999999999993</v>
          </cell>
          <cell r="BB689">
            <v>22.576910000000002</v>
          </cell>
          <cell r="BC689">
            <v>70.715999999999994</v>
          </cell>
          <cell r="BD689">
            <v>68.800240000000002</v>
          </cell>
          <cell r="BE689">
            <v>68.800240000000002</v>
          </cell>
          <cell r="BF689">
            <v>27.560949999999991</v>
          </cell>
          <cell r="BG689">
            <v>1.2258459487083506</v>
          </cell>
          <cell r="BI689">
            <v>66.733058439999994</v>
          </cell>
          <cell r="BJ689">
            <v>95.34384</v>
          </cell>
          <cell r="BK689">
            <v>69.641549999999995</v>
          </cell>
          <cell r="BL689">
            <v>61.291040000000002</v>
          </cell>
          <cell r="BN689">
            <v>6.4891399999999999</v>
          </cell>
          <cell r="BO689">
            <v>9.5579999999999998E-2</v>
          </cell>
          <cell r="BP689">
            <v>9.8986599999999996</v>
          </cell>
          <cell r="BQ689">
            <v>35.443519999999999</v>
          </cell>
          <cell r="BR689">
            <v>17.664999999999999</v>
          </cell>
          <cell r="BS689">
            <v>34.102450000000005</v>
          </cell>
          <cell r="BT689">
            <v>40.147774760000019</v>
          </cell>
          <cell r="BU689">
            <v>-25.702290000000005</v>
          </cell>
          <cell r="BV689">
            <v>0.7304252692150851</v>
          </cell>
        </row>
        <row r="690">
          <cell r="C690">
            <v>51</v>
          </cell>
          <cell r="D690">
            <v>8.0399999999999985E-3</v>
          </cell>
          <cell r="E690">
            <v>0</v>
          </cell>
          <cell r="AN690">
            <v>87</v>
          </cell>
          <cell r="AP690" t="str">
            <v>Расширение ПС 110/35/10 кВ Баклановская( устройство нового ОРУ-110 кВ по схеме "Одна рабочая, секционированная выключателем, и обходная системы шин" с устройством трех линейных  ячеек 110 кВ с элегазовыми выкл., разъед. с эл. двиг. приводами, телем.ОРУ-11</v>
          </cell>
          <cell r="AQ690" t="str">
            <v>СТФ</v>
          </cell>
          <cell r="AR690">
            <v>133.36206999999999</v>
          </cell>
          <cell r="AS690">
            <v>138.00453999999999</v>
          </cell>
          <cell r="AT690">
            <v>102.76147999999999</v>
          </cell>
          <cell r="AU690">
            <v>29.867000000000001</v>
          </cell>
          <cell r="AV690">
            <v>73.275260000000003</v>
          </cell>
          <cell r="AW690">
            <v>87.085999999999999</v>
          </cell>
          <cell r="AX690">
            <v>7.2670000000000003</v>
          </cell>
          <cell r="AY690">
            <v>0.48499999999999999</v>
          </cell>
          <cell r="AZ690">
            <v>15.645</v>
          </cell>
          <cell r="BA690">
            <v>29.997</v>
          </cell>
          <cell r="BB690">
            <v>40.000260000000004</v>
          </cell>
          <cell r="BC690">
            <v>46.241</v>
          </cell>
          <cell r="BD690">
            <v>10.363</v>
          </cell>
          <cell r="BE690">
            <v>10.363</v>
          </cell>
          <cell r="BF690">
            <v>13.810739999999996</v>
          </cell>
          <cell r="BG690">
            <v>1.1884775297965506</v>
          </cell>
          <cell r="BI690">
            <v>35.309501419999997</v>
          </cell>
          <cell r="BJ690">
            <v>57.471330000000009</v>
          </cell>
          <cell r="BK690">
            <v>50.603529999999999</v>
          </cell>
          <cell r="BL690">
            <v>30.723050000000001</v>
          </cell>
          <cell r="BN690">
            <v>10.746090000000001</v>
          </cell>
          <cell r="BP690">
            <v>11.335190000000001</v>
          </cell>
          <cell r="BQ690">
            <v>24.318529999999999</v>
          </cell>
          <cell r="BR690">
            <v>4.6669999999999998</v>
          </cell>
          <cell r="BS690">
            <v>26.285</v>
          </cell>
          <cell r="BT690">
            <v>16.848448580000003</v>
          </cell>
          <cell r="BU690">
            <v>-6.8678000000000097</v>
          </cell>
          <cell r="BV690">
            <v>0.88050041646852428</v>
          </cell>
        </row>
        <row r="691">
          <cell r="C691">
            <v>320</v>
          </cell>
          <cell r="D691">
            <v>0</v>
          </cell>
          <cell r="E691">
            <v>0</v>
          </cell>
          <cell r="AN691">
            <v>88</v>
          </cell>
          <cell r="AP691" t="str">
            <v>Расширение ПС 110/10 кВ Южная(устройство линейной  ячейки 110 кВ с элегазовыми выкл., разъед. с эл. двиг. Приводами, телем. Ячейки, установка АУРА, ИМФ-3Р, УРОВ, устройство РЗА) для НПС-5 (свыше 750)</v>
          </cell>
          <cell r="AQ691" t="str">
            <v>СТФ</v>
          </cell>
          <cell r="AR691">
            <v>55.299140000000001</v>
          </cell>
          <cell r="AS691">
            <v>55.998080000000009</v>
          </cell>
          <cell r="AT691">
            <v>50.534680000000009</v>
          </cell>
          <cell r="AU691">
            <v>4.63</v>
          </cell>
          <cell r="AV691">
            <v>29.459559999999996</v>
          </cell>
          <cell r="AW691">
            <v>42.826000000000008</v>
          </cell>
          <cell r="AX691">
            <v>0</v>
          </cell>
          <cell r="AY691">
            <v>0.17799999999999999</v>
          </cell>
          <cell r="AZ691">
            <v>4.4103000000000003</v>
          </cell>
          <cell r="BA691">
            <v>8.3369999999999997</v>
          </cell>
          <cell r="BB691">
            <v>25.049259999999997</v>
          </cell>
          <cell r="BC691">
            <v>34.311000000000007</v>
          </cell>
          <cell r="BD691">
            <v>0</v>
          </cell>
          <cell r="BF691">
            <v>13.366440000000011</v>
          </cell>
          <cell r="BG691">
            <v>1.4537216441793432</v>
          </cell>
          <cell r="BI691">
            <v>22.184950000000001</v>
          </cell>
          <cell r="BJ691">
            <v>20.80462</v>
          </cell>
          <cell r="BK691">
            <v>25.87208</v>
          </cell>
          <cell r="BL691">
            <v>11.635959999999999</v>
          </cell>
          <cell r="BN691">
            <v>8.8116599999999998</v>
          </cell>
          <cell r="BP691">
            <v>0.35699999999999998</v>
          </cell>
          <cell r="BQ691">
            <v>21.053080000000001</v>
          </cell>
          <cell r="BR691">
            <v>0</v>
          </cell>
          <cell r="BS691">
            <v>4.819</v>
          </cell>
          <cell r="BT691">
            <v>2.4776500000000077</v>
          </cell>
          <cell r="BU691">
            <v>5.0674600000000005</v>
          </cell>
          <cell r="BV691">
            <v>1.2435737831308622</v>
          </cell>
        </row>
        <row r="692">
          <cell r="C692">
            <v>321</v>
          </cell>
          <cell r="D692">
            <v>0</v>
          </cell>
          <cell r="E692">
            <v>0</v>
          </cell>
          <cell r="AN692">
            <v>89</v>
          </cell>
          <cell r="AP692" t="str">
            <v xml:space="preserve"> Расширение ПС 110/10-6 кВ "Северная" для обеспечения технологического присоединения энергопринимающих устройств ЗАО "Монокристалл" в г.Ставрополе (устройство 2-х линейных ячеек 10 кВ) (свыше 750)</v>
          </cell>
          <cell r="AQ692" t="str">
            <v>СТФ</v>
          </cell>
          <cell r="AR692">
            <v>5.6449999999999996</v>
          </cell>
          <cell r="AS692">
            <v>5.4817929948000002</v>
          </cell>
          <cell r="AT692">
            <v>4.73888</v>
          </cell>
          <cell r="AU692">
            <v>0.49006186000000002</v>
          </cell>
          <cell r="AV692">
            <v>4.2930000000000001</v>
          </cell>
          <cell r="AW692">
            <v>4.016</v>
          </cell>
          <cell r="AX692">
            <v>0</v>
          </cell>
          <cell r="AY692">
            <v>0</v>
          </cell>
          <cell r="AZ692">
            <v>0</v>
          </cell>
          <cell r="BA692">
            <v>0</v>
          </cell>
          <cell r="BB692">
            <v>0</v>
          </cell>
          <cell r="BC692">
            <v>0</v>
          </cell>
          <cell r="BD692">
            <v>4.2930000000000001</v>
          </cell>
          <cell r="BE692">
            <v>4.016</v>
          </cell>
          <cell r="BF692">
            <v>-0.27700000000000014</v>
          </cell>
          <cell r="BG692">
            <v>0.93547635686000463</v>
          </cell>
          <cell r="BJ692">
            <v>5.0653130582400001</v>
          </cell>
          <cell r="BK692">
            <v>4.7389999999999999</v>
          </cell>
          <cell r="BL692">
            <v>0</v>
          </cell>
          <cell r="BN692">
            <v>0</v>
          </cell>
          <cell r="BP692">
            <v>2.13931305824</v>
          </cell>
          <cell r="BR692">
            <v>2.9260000000000002</v>
          </cell>
          <cell r="BS692">
            <v>4.7389999999999999</v>
          </cell>
          <cell r="BT692">
            <v>0</v>
          </cell>
          <cell r="BU692">
            <v>-0.32631305824000023</v>
          </cell>
          <cell r="BV692">
            <v>0.93557889621270884</v>
          </cell>
        </row>
        <row r="693">
          <cell r="C693">
            <v>322</v>
          </cell>
          <cell r="D693">
            <v>0</v>
          </cell>
          <cell r="E693">
            <v>0</v>
          </cell>
          <cell r="AN693">
            <v>90</v>
          </cell>
          <cell r="AP693" t="str">
            <v xml:space="preserve"> Расширение ПС 110/6 кВ "КПФ" для обеспечения технологического присоединения энергопринимающих устройств ООО "Птицекомбинат" в г.Невинномысске (свыше 750)</v>
          </cell>
          <cell r="AQ693" t="str">
            <v>СТФ</v>
          </cell>
          <cell r="AR693">
            <v>5.2204383999999999</v>
          </cell>
          <cell r="AS693">
            <v>11.984080000000001</v>
          </cell>
          <cell r="AT693">
            <v>11.433019999999999</v>
          </cell>
          <cell r="AU693">
            <v>0.46700000000000003</v>
          </cell>
          <cell r="AV693">
            <v>4</v>
          </cell>
          <cell r="AW693">
            <v>9.6890000000000001</v>
          </cell>
          <cell r="AX693">
            <v>0</v>
          </cell>
          <cell r="AY693">
            <v>2.089</v>
          </cell>
          <cell r="AZ693">
            <v>4</v>
          </cell>
          <cell r="BA693">
            <v>0</v>
          </cell>
          <cell r="BB693">
            <v>0</v>
          </cell>
          <cell r="BC693">
            <v>7.6</v>
          </cell>
          <cell r="BD693">
            <v>0</v>
          </cell>
          <cell r="BF693">
            <v>5.6890000000000001</v>
          </cell>
          <cell r="BG693">
            <v>2.42225</v>
          </cell>
          <cell r="BI693">
            <v>0.11606611</v>
          </cell>
          <cell r="BJ693">
            <v>4.7204383999999999</v>
          </cell>
          <cell r="BK693">
            <v>11.316843819999999</v>
          </cell>
          <cell r="BL693">
            <v>2.0424384</v>
          </cell>
          <cell r="BM693">
            <v>2.3419099300000004</v>
          </cell>
          <cell r="BN693">
            <v>2.4420000000000002</v>
          </cell>
          <cell r="BO693">
            <v>-0.11606611000000033</v>
          </cell>
          <cell r="BP693">
            <v>0.23599999999999999</v>
          </cell>
          <cell r="BQ693">
            <v>2.6779999999999999</v>
          </cell>
          <cell r="BR693">
            <v>0</v>
          </cell>
          <cell r="BS693">
            <v>6.4129999999999994</v>
          </cell>
          <cell r="BT693">
            <v>0</v>
          </cell>
          <cell r="BU693">
            <v>6.5964054199999991</v>
          </cell>
          <cell r="BV693">
            <v>2.3974137275046314</v>
          </cell>
        </row>
        <row r="694">
          <cell r="C694">
            <v>60</v>
          </cell>
          <cell r="D694">
            <v>0</v>
          </cell>
          <cell r="E694">
            <v>0</v>
          </cell>
          <cell r="AN694">
            <v>91</v>
          </cell>
          <cell r="AP694" t="str">
            <v>Усиление  ПС 110/35/10 кВ Красногвардейская для тех.прис.спиртзавода (свыше 750)</v>
          </cell>
          <cell r="AQ694" t="str">
            <v>СТФ</v>
          </cell>
          <cell r="AS694">
            <v>6.8144999999999998</v>
          </cell>
          <cell r="AT694">
            <v>6.8144999999999998</v>
          </cell>
          <cell r="AU694">
            <v>0</v>
          </cell>
          <cell r="AV694">
            <v>0</v>
          </cell>
          <cell r="AW694">
            <v>5.7750000000000004</v>
          </cell>
          <cell r="BE694">
            <v>5.7750000000000004</v>
          </cell>
          <cell r="BF694">
            <v>5.7750000000000004</v>
          </cell>
          <cell r="BG694" t="e">
            <v>#DIV/0!</v>
          </cell>
          <cell r="BJ694">
            <v>0</v>
          </cell>
          <cell r="BK694">
            <v>6.8149699999999998</v>
          </cell>
          <cell r="BQ694">
            <v>3.5479699999999998</v>
          </cell>
          <cell r="BS694">
            <v>3.2669999999999999</v>
          </cell>
          <cell r="BT694">
            <v>0</v>
          </cell>
          <cell r="BU694">
            <v>6.8149699999999998</v>
          </cell>
          <cell r="BV694" t="e">
            <v>#DIV/0!</v>
          </cell>
        </row>
        <row r="695">
          <cell r="C695">
            <v>62</v>
          </cell>
          <cell r="D695">
            <v>0.37601879999999999</v>
          </cell>
          <cell r="E695">
            <v>3.5629299999999997</v>
          </cell>
          <cell r="AN695">
            <v>92</v>
          </cell>
          <cell r="AP695" t="str">
            <v>Расширение ПС 110/35/10 кВ Ипатово(устройство линейной  и секционной ячеек 110 кВ с элегазовыми выкл., разъед. с эл. двиг. Приводами, телем. Ячейки, установка АУРА, ИМФ-3Р) для НПС-4  (свыше 750)</v>
          </cell>
          <cell r="AQ695" t="str">
            <v>СТФ</v>
          </cell>
          <cell r="AS695">
            <v>52.234591811400001</v>
          </cell>
          <cell r="AT695">
            <v>0</v>
          </cell>
          <cell r="AU695">
            <v>3.8236032299999998</v>
          </cell>
          <cell r="AV695">
            <v>0</v>
          </cell>
          <cell r="AW695">
            <v>0</v>
          </cell>
          <cell r="BF695">
            <v>0</v>
          </cell>
          <cell r="BG695" t="e">
            <v>#DIV/0!</v>
          </cell>
          <cell r="BH695">
            <v>22.387569129999999</v>
          </cell>
          <cell r="BJ695">
            <v>2.94957</v>
          </cell>
          <cell r="BK695">
            <v>22.387999999999998</v>
          </cell>
          <cell r="BL695">
            <v>2.94957</v>
          </cell>
          <cell r="BN695">
            <v>0</v>
          </cell>
          <cell r="BP695">
            <v>0</v>
          </cell>
          <cell r="BQ695">
            <v>11.35</v>
          </cell>
          <cell r="BR695">
            <v>0</v>
          </cell>
          <cell r="BS695">
            <v>11.038</v>
          </cell>
          <cell r="BT695">
            <v>0</v>
          </cell>
          <cell r="BU695">
            <v>19.438429999999997</v>
          </cell>
          <cell r="BV695">
            <v>7.5902589190966809</v>
          </cell>
        </row>
        <row r="696">
          <cell r="C696">
            <v>325</v>
          </cell>
          <cell r="D696">
            <v>0</v>
          </cell>
          <cell r="E696">
            <v>0.05</v>
          </cell>
          <cell r="AN696">
            <v>93</v>
          </cell>
          <cell r="AP696" t="str">
            <v>Расширение ПС 110/35/10 кВ Благодарная (замена сущ. тр-ра Т-2 на трансф. Большей мощн., установка доп. Ячеек 10 кВ на 1-й и 2-й секц. шин РУ-10 кВ, телемех. устанав. ячеек) (свыше 750)</v>
          </cell>
          <cell r="AQ696" t="str">
            <v>СТФ</v>
          </cell>
          <cell r="AS696">
            <v>0</v>
          </cell>
          <cell r="AT696">
            <v>0</v>
          </cell>
          <cell r="AU696">
            <v>0</v>
          </cell>
          <cell r="AV696">
            <v>0</v>
          </cell>
          <cell r="AW696">
            <v>0</v>
          </cell>
          <cell r="BF696">
            <v>0</v>
          </cell>
          <cell r="BG696" t="e">
            <v>#DIV/0!</v>
          </cell>
          <cell r="BH696">
            <v>2.679870460000001</v>
          </cell>
          <cell r="BJ696">
            <v>0</v>
          </cell>
          <cell r="BK696">
            <v>2.6798704600000001</v>
          </cell>
          <cell r="BM696">
            <v>2.6798704600000001</v>
          </cell>
          <cell r="BT696">
            <v>0</v>
          </cell>
          <cell r="BU696">
            <v>2.6798704600000001</v>
          </cell>
          <cell r="BV696" t="e">
            <v>#DIV/0!</v>
          </cell>
        </row>
        <row r="697">
          <cell r="C697">
            <v>57</v>
          </cell>
          <cell r="D697">
            <v>0</v>
          </cell>
          <cell r="E697">
            <v>0</v>
          </cell>
          <cell r="AN697">
            <v>94</v>
          </cell>
          <cell r="AP697" t="str">
            <v>Расширение ПС 110/10 "Дружба" (свыше 750)</v>
          </cell>
          <cell r="AQ697" t="str">
            <v>СТФ</v>
          </cell>
          <cell r="AS697">
            <v>0</v>
          </cell>
          <cell r="AT697">
            <v>0</v>
          </cell>
          <cell r="AU697">
            <v>0</v>
          </cell>
          <cell r="AV697">
            <v>0</v>
          </cell>
          <cell r="AW697">
            <v>0</v>
          </cell>
          <cell r="BF697">
            <v>0</v>
          </cell>
          <cell r="BG697" t="e">
            <v>#DIV/0!</v>
          </cell>
          <cell r="BH697">
            <v>14.347644939999997</v>
          </cell>
          <cell r="BJ697">
            <v>0</v>
          </cell>
          <cell r="BK697">
            <v>14.347944939999998</v>
          </cell>
          <cell r="BM697">
            <v>10.839944939999999</v>
          </cell>
          <cell r="BQ697">
            <v>3.508</v>
          </cell>
          <cell r="BT697">
            <v>0</v>
          </cell>
          <cell r="BU697">
            <v>14.347944939999998</v>
          </cell>
          <cell r="BV697" t="e">
            <v>#DIV/0!</v>
          </cell>
        </row>
        <row r="698">
          <cell r="C698">
            <v>56</v>
          </cell>
          <cell r="D698">
            <v>0</v>
          </cell>
          <cell r="E698">
            <v>0.41702999999999996</v>
          </cell>
          <cell r="AN698">
            <v>95</v>
          </cell>
          <cell r="AP698" t="str">
            <v xml:space="preserve"> Расширение ПС 110/6 кВ "КПФ" для обеспечения технологического присоединения энергопринимающих устройств ОАО "Горэлектросеть" в г.Невинномысске (свыше 750)</v>
          </cell>
          <cell r="AQ698" t="str">
            <v>СТФ</v>
          </cell>
          <cell r="AS698">
            <v>2.8437999999999994</v>
          </cell>
          <cell r="AT698">
            <v>2.8437999999999994</v>
          </cell>
          <cell r="AU698">
            <v>0</v>
          </cell>
          <cell r="AV698">
            <v>0</v>
          </cell>
          <cell r="AW698">
            <v>2.4099999999999997</v>
          </cell>
          <cell r="AY698">
            <v>0.154</v>
          </cell>
          <cell r="BE698">
            <v>2.2559999999999998</v>
          </cell>
          <cell r="BF698">
            <v>2.4099999999999997</v>
          </cell>
          <cell r="BG698" t="e">
            <v>#DIV/0!</v>
          </cell>
          <cell r="BJ698">
            <v>0</v>
          </cell>
          <cell r="BK698">
            <v>2.8437999999999994</v>
          </cell>
          <cell r="BO698">
            <v>0.18171999999999999</v>
          </cell>
          <cell r="BS698">
            <v>2.6620799999999996</v>
          </cell>
          <cell r="BT698">
            <v>0</v>
          </cell>
          <cell r="BU698">
            <v>2.8437999999999994</v>
          </cell>
          <cell r="BV698" t="e">
            <v>#DIV/0!</v>
          </cell>
        </row>
        <row r="699">
          <cell r="C699">
            <v>53</v>
          </cell>
          <cell r="D699">
            <v>0</v>
          </cell>
          <cell r="E699">
            <v>0</v>
          </cell>
          <cell r="AP699" t="str">
            <v>ПС 35 кВ (СН1)</v>
          </cell>
          <cell r="AR699">
            <v>0</v>
          </cell>
          <cell r="AS699">
            <v>0</v>
          </cell>
          <cell r="AT699">
            <v>3.0703600000000004</v>
          </cell>
          <cell r="AU699">
            <v>0.30199999999999999</v>
          </cell>
          <cell r="AV699">
            <v>0</v>
          </cell>
          <cell r="AW699">
            <v>2.6020000000000003</v>
          </cell>
          <cell r="AX699">
            <v>0</v>
          </cell>
          <cell r="AY699">
            <v>0</v>
          </cell>
          <cell r="AZ699">
            <v>0</v>
          </cell>
          <cell r="BA699">
            <v>2.121</v>
          </cell>
          <cell r="BB699">
            <v>0</v>
          </cell>
          <cell r="BC699">
            <v>0.48100000000000009</v>
          </cell>
          <cell r="BD699">
            <v>0</v>
          </cell>
          <cell r="BE699">
            <v>0</v>
          </cell>
          <cell r="BF699">
            <v>0</v>
          </cell>
          <cell r="BG699">
            <v>0</v>
          </cell>
          <cell r="BH699">
            <v>0</v>
          </cell>
          <cell r="BI699">
            <v>1.2975399999999999</v>
          </cell>
          <cell r="BJ699">
            <v>0</v>
          </cell>
          <cell r="BK699">
            <v>1.7728199999999996</v>
          </cell>
          <cell r="BL699">
            <v>0</v>
          </cell>
          <cell r="BM699">
            <v>0</v>
          </cell>
          <cell r="BN699">
            <v>0</v>
          </cell>
          <cell r="BO699">
            <v>0</v>
          </cell>
          <cell r="BP699">
            <v>0</v>
          </cell>
          <cell r="BQ699">
            <v>1.238</v>
          </cell>
          <cell r="BR699">
            <v>0</v>
          </cell>
          <cell r="BS699">
            <v>0.53481999999999963</v>
          </cell>
          <cell r="BT699">
            <v>0</v>
          </cell>
          <cell r="BU699">
            <v>1.7728199999999996</v>
          </cell>
          <cell r="BV699" t="e">
            <v>#DIV/0!</v>
          </cell>
          <cell r="BW699">
            <v>0</v>
          </cell>
          <cell r="BX699">
            <v>0</v>
          </cell>
        </row>
        <row r="700">
          <cell r="C700">
            <v>54</v>
          </cell>
          <cell r="D700">
            <v>0</v>
          </cell>
          <cell r="E700">
            <v>0.74805999999999995</v>
          </cell>
          <cell r="AN700">
            <v>96</v>
          </cell>
          <cell r="AP700" t="str">
            <v>Усиление и расширение ПС 35/10 кВ "ДКС-1"(тех.прис.ГКС"Рождественская"в с.Рождественское Изобильненского р-на) (100-750)</v>
          </cell>
          <cell r="AQ700" t="str">
            <v>СТФ</v>
          </cell>
          <cell r="AS700">
            <v>0</v>
          </cell>
          <cell r="AT700">
            <v>3.0703600000000004</v>
          </cell>
          <cell r="AU700">
            <v>0.30199999999999999</v>
          </cell>
          <cell r="AV700">
            <v>0</v>
          </cell>
          <cell r="AW700">
            <v>2.6020000000000003</v>
          </cell>
          <cell r="BA700">
            <v>2.121</v>
          </cell>
          <cell r="BC700">
            <v>0.48100000000000009</v>
          </cell>
          <cell r="BI700">
            <v>1.2975399999999999</v>
          </cell>
          <cell r="BJ700">
            <v>0</v>
          </cell>
          <cell r="BK700">
            <v>1.7728199999999996</v>
          </cell>
          <cell r="BQ700">
            <v>1.238</v>
          </cell>
          <cell r="BS700">
            <v>0.53481999999999963</v>
          </cell>
          <cell r="BT700">
            <v>0</v>
          </cell>
          <cell r="BU700">
            <v>1.7728199999999996</v>
          </cell>
          <cell r="BV700" t="e">
            <v>#DIV/0!</v>
          </cell>
        </row>
        <row r="701">
          <cell r="C701">
            <v>330</v>
          </cell>
          <cell r="D701">
            <v>0</v>
          </cell>
          <cell r="E701">
            <v>0.48447000000000001</v>
          </cell>
          <cell r="AP701" t="str">
            <v>ТП (СН2)</v>
          </cell>
          <cell r="AR701">
            <v>0</v>
          </cell>
          <cell r="AS701">
            <v>0</v>
          </cell>
          <cell r="AT701">
            <v>0</v>
          </cell>
          <cell r="AU701">
            <v>0</v>
          </cell>
          <cell r="AV701">
            <v>0</v>
          </cell>
          <cell r="AW701">
            <v>0</v>
          </cell>
          <cell r="AX701">
            <v>0</v>
          </cell>
          <cell r="AY701">
            <v>0</v>
          </cell>
          <cell r="AZ701">
            <v>0</v>
          </cell>
          <cell r="BA701">
            <v>0</v>
          </cell>
          <cell r="BB701">
            <v>0</v>
          </cell>
          <cell r="BC701">
            <v>0</v>
          </cell>
          <cell r="BD701">
            <v>0</v>
          </cell>
          <cell r="BE701">
            <v>0</v>
          </cell>
          <cell r="BF701">
            <v>0</v>
          </cell>
          <cell r="BG701">
            <v>0</v>
          </cell>
          <cell r="BH701">
            <v>0</v>
          </cell>
          <cell r="BI701">
            <v>0</v>
          </cell>
          <cell r="BJ701">
            <v>0</v>
          </cell>
          <cell r="BK701">
            <v>0</v>
          </cell>
          <cell r="BL701">
            <v>0</v>
          </cell>
          <cell r="BM701">
            <v>0</v>
          </cell>
          <cell r="BN701">
            <v>0</v>
          </cell>
          <cell r="BO701">
            <v>0</v>
          </cell>
          <cell r="BP701">
            <v>0</v>
          </cell>
          <cell r="BQ701">
            <v>0</v>
          </cell>
          <cell r="BR701">
            <v>0</v>
          </cell>
          <cell r="BS701">
            <v>0</v>
          </cell>
          <cell r="BT701">
            <v>0</v>
          </cell>
          <cell r="BU701">
            <v>0</v>
          </cell>
          <cell r="BV701">
            <v>0</v>
          </cell>
          <cell r="BW701">
            <v>0</v>
          </cell>
          <cell r="BX701">
            <v>0</v>
          </cell>
        </row>
        <row r="702">
          <cell r="C702">
            <v>52</v>
          </cell>
          <cell r="D702">
            <v>0</v>
          </cell>
          <cell r="E702">
            <v>0</v>
          </cell>
        </row>
        <row r="703">
          <cell r="C703">
            <v>335</v>
          </cell>
          <cell r="D703">
            <v>0</v>
          </cell>
          <cell r="E703">
            <v>5.8999999999999997E-2</v>
          </cell>
          <cell r="AO703" t="str">
            <v>2.5.</v>
          </cell>
          <cell r="AP703" t="str">
            <v>Распределительные сети</v>
          </cell>
          <cell r="AR703">
            <v>39.828579218599998</v>
          </cell>
          <cell r="AS703">
            <v>33.844887062599994</v>
          </cell>
          <cell r="AT703">
            <v>29.73383175</v>
          </cell>
          <cell r="AU703">
            <v>2.5956485699999998</v>
          </cell>
          <cell r="AV703">
            <v>31.622</v>
          </cell>
          <cell r="AW703">
            <v>25.198162499999999</v>
          </cell>
          <cell r="AX703">
            <v>0</v>
          </cell>
          <cell r="AY703">
            <v>0.14200000000000002</v>
          </cell>
          <cell r="AZ703">
            <v>10.952999999999999</v>
          </cell>
          <cell r="BA703">
            <v>13.589999999999998</v>
          </cell>
          <cell r="BB703">
            <v>12.835000000000001</v>
          </cell>
          <cell r="BC703">
            <v>6.2319999999999993</v>
          </cell>
          <cell r="BD703">
            <v>7.8339999999999996</v>
          </cell>
          <cell r="BE703">
            <v>5.2341625000000001</v>
          </cell>
          <cell r="BF703">
            <v>-6.4238375000000012</v>
          </cell>
          <cell r="BG703" t="e">
            <v>#DIV/0!</v>
          </cell>
          <cell r="BH703">
            <v>0.97643117999999995</v>
          </cell>
          <cell r="BI703">
            <v>0</v>
          </cell>
          <cell r="BJ703">
            <v>45.189306000000002</v>
          </cell>
          <cell r="BK703">
            <v>29.873153930000001</v>
          </cell>
          <cell r="BL703">
            <v>8.5642300000000002</v>
          </cell>
          <cell r="BM703">
            <v>1.1540891799999999</v>
          </cell>
          <cell r="BN703">
            <v>11.6289</v>
          </cell>
          <cell r="BO703">
            <v>6.5313560000000006</v>
          </cell>
          <cell r="BP703">
            <v>14.323036666666665</v>
          </cell>
          <cell r="BQ703">
            <v>11.684181333333331</v>
          </cell>
          <cell r="BR703">
            <v>10.673139333333333</v>
          </cell>
          <cell r="BS703">
            <v>10.503527416666666</v>
          </cell>
          <cell r="BT703">
            <v>0.53245999999999993</v>
          </cell>
          <cell r="BU703">
            <v>-15.316152070000003</v>
          </cell>
          <cell r="BV703" t="e">
            <v>#DIV/0!</v>
          </cell>
          <cell r="BW703">
            <v>0</v>
          </cell>
          <cell r="BX703">
            <v>0</v>
          </cell>
        </row>
        <row r="704">
          <cell r="C704">
            <v>47</v>
          </cell>
          <cell r="D704">
            <v>1.388E-2</v>
          </cell>
          <cell r="E704">
            <v>0</v>
          </cell>
          <cell r="AO704">
            <v>1</v>
          </cell>
          <cell r="AP704" t="str">
            <v>Строительство, ТПиР ТП и ВЛЭП, КЛЭП не связанное с тех.присоединением</v>
          </cell>
          <cell r="AR704">
            <v>39.828579218599998</v>
          </cell>
          <cell r="AS704">
            <v>33.844887062599994</v>
          </cell>
          <cell r="AT704">
            <v>29.73383175</v>
          </cell>
          <cell r="AU704">
            <v>2.5956485699999998</v>
          </cell>
          <cell r="AV704">
            <v>31.622</v>
          </cell>
          <cell r="AW704">
            <v>25.198162499999999</v>
          </cell>
          <cell r="AX704">
            <v>0</v>
          </cell>
          <cell r="AY704">
            <v>0.14200000000000002</v>
          </cell>
          <cell r="AZ704">
            <v>10.952999999999999</v>
          </cell>
          <cell r="BA704">
            <v>13.589999999999998</v>
          </cell>
          <cell r="BB704">
            <v>12.835000000000001</v>
          </cell>
          <cell r="BC704">
            <v>6.2319999999999993</v>
          </cell>
          <cell r="BD704">
            <v>7.8339999999999996</v>
          </cell>
          <cell r="BE704">
            <v>5.2341625000000001</v>
          </cell>
          <cell r="BF704">
            <v>-6.4238375000000012</v>
          </cell>
          <cell r="BG704" t="e">
            <v>#DIV/0!</v>
          </cell>
          <cell r="BH704">
            <v>0.97643117999999995</v>
          </cell>
          <cell r="BI704">
            <v>0</v>
          </cell>
          <cell r="BJ704">
            <v>45.189306000000002</v>
          </cell>
          <cell r="BK704">
            <v>29.873153930000001</v>
          </cell>
          <cell r="BL704">
            <v>8.5642300000000002</v>
          </cell>
          <cell r="BM704">
            <v>1.1540891799999999</v>
          </cell>
          <cell r="BN704">
            <v>11.6289</v>
          </cell>
          <cell r="BO704">
            <v>6.5313560000000006</v>
          </cell>
          <cell r="BP704">
            <v>14.323036666666665</v>
          </cell>
          <cell r="BQ704">
            <v>11.684181333333331</v>
          </cell>
          <cell r="BR704">
            <v>10.673139333333333</v>
          </cell>
          <cell r="BS704">
            <v>10.503527416666666</v>
          </cell>
          <cell r="BT704">
            <v>0.53245999999999993</v>
          </cell>
          <cell r="BU704">
            <v>-15.316152070000003</v>
          </cell>
          <cell r="BV704" t="e">
            <v>#DIV/0!</v>
          </cell>
          <cell r="BW704">
            <v>0</v>
          </cell>
          <cell r="BX704">
            <v>0</v>
          </cell>
        </row>
        <row r="705">
          <cell r="D705">
            <v>0.50069412999999996</v>
          </cell>
          <cell r="E705">
            <v>1E-3</v>
          </cell>
          <cell r="AP705" t="str">
            <v xml:space="preserve">Техническое перевооружение и реконструкция, в.т.ч.: </v>
          </cell>
          <cell r="AR705">
            <v>27.6159592186</v>
          </cell>
          <cell r="AS705">
            <v>26.963541749999997</v>
          </cell>
          <cell r="AT705">
            <v>23.64975175</v>
          </cell>
          <cell r="AU705">
            <v>2.101</v>
          </cell>
          <cell r="AV705">
            <v>21.762999999999998</v>
          </cell>
          <cell r="AW705">
            <v>20.0421625</v>
          </cell>
          <cell r="AX705">
            <v>0</v>
          </cell>
          <cell r="AY705">
            <v>0.13600000000000001</v>
          </cell>
          <cell r="AZ705">
            <v>5.9530000000000003</v>
          </cell>
          <cell r="BA705">
            <v>10.406999999999998</v>
          </cell>
          <cell r="BB705">
            <v>7.976</v>
          </cell>
          <cell r="BC705">
            <v>4.2649999999999997</v>
          </cell>
          <cell r="BD705">
            <v>7.8339999999999996</v>
          </cell>
          <cell r="BE705">
            <v>5.2341625000000001</v>
          </cell>
          <cell r="BF705">
            <v>-1.7208375000000009</v>
          </cell>
          <cell r="BG705" t="e">
            <v>#DIV/0!</v>
          </cell>
          <cell r="BH705">
            <v>0</v>
          </cell>
          <cell r="BI705">
            <v>0</v>
          </cell>
          <cell r="BJ705">
            <v>33.555686000000001</v>
          </cell>
          <cell r="BK705">
            <v>23.11722275</v>
          </cell>
          <cell r="BL705">
            <v>8.5642300000000002</v>
          </cell>
          <cell r="BM705">
            <v>0.17130799999999999</v>
          </cell>
          <cell r="BN705">
            <v>5.3854806666666661</v>
          </cell>
          <cell r="BO705">
            <v>6.5313560000000006</v>
          </cell>
          <cell r="BP705">
            <v>10.270680666666665</v>
          </cell>
          <cell r="BQ705">
            <v>8.1160383333333321</v>
          </cell>
          <cell r="BR705">
            <v>9.3352946666666661</v>
          </cell>
          <cell r="BS705">
            <v>8.2985204166666655</v>
          </cell>
          <cell r="BT705">
            <v>0.53245999999999993</v>
          </cell>
          <cell r="BU705">
            <v>-10.438463250000002</v>
          </cell>
          <cell r="BV705" t="e">
            <v>#DIV/0!</v>
          </cell>
          <cell r="BW705">
            <v>0</v>
          </cell>
          <cell r="BX705">
            <v>0</v>
          </cell>
        </row>
        <row r="706">
          <cell r="C706">
            <v>77</v>
          </cell>
          <cell r="D706">
            <v>0</v>
          </cell>
          <cell r="E706">
            <v>0</v>
          </cell>
          <cell r="AP706" t="str">
            <v>ВЛ 1-20 кВ</v>
          </cell>
          <cell r="AR706">
            <v>25.802564020040002</v>
          </cell>
          <cell r="AS706">
            <v>25.342351749999999</v>
          </cell>
          <cell r="AT706">
            <v>22.230211749999999</v>
          </cell>
          <cell r="AU706">
            <v>1.976</v>
          </cell>
          <cell r="AV706">
            <v>20.350999999999999</v>
          </cell>
          <cell r="AW706">
            <v>18.8391625</v>
          </cell>
          <cell r="AX706">
            <v>0</v>
          </cell>
          <cell r="AY706">
            <v>0.13600000000000001</v>
          </cell>
          <cell r="AZ706">
            <v>4.5410000000000004</v>
          </cell>
          <cell r="BA706">
            <v>9.2039999999999988</v>
          </cell>
          <cell r="BB706">
            <v>7.976</v>
          </cell>
          <cell r="BC706">
            <v>4.2649999999999997</v>
          </cell>
          <cell r="BD706">
            <v>7.8339999999999996</v>
          </cell>
          <cell r="BE706">
            <v>5.2341625000000001</v>
          </cell>
          <cell r="BF706">
            <v>-1.5118375000000008</v>
          </cell>
          <cell r="BG706" t="e">
            <v>#DIV/0!</v>
          </cell>
          <cell r="BH706">
            <v>0</v>
          </cell>
          <cell r="BI706">
            <v>0</v>
          </cell>
          <cell r="BJ706">
            <v>31.889526000000004</v>
          </cell>
          <cell r="BK706">
            <v>22.230142749999999</v>
          </cell>
          <cell r="BL706">
            <v>8.5642300000000002</v>
          </cell>
          <cell r="BM706">
            <v>0.17130799999999999</v>
          </cell>
          <cell r="BN706">
            <v>4.1080913333333324</v>
          </cell>
          <cell r="BO706">
            <v>5.7880000000000003</v>
          </cell>
          <cell r="BP706">
            <v>9.8819099999999995</v>
          </cell>
          <cell r="BQ706">
            <v>7.9723143333333324</v>
          </cell>
          <cell r="BR706">
            <v>9.3352946666666661</v>
          </cell>
          <cell r="BS706">
            <v>8.2985204166666655</v>
          </cell>
          <cell r="BT706">
            <v>0</v>
          </cell>
          <cell r="BU706">
            <v>-9.6593832500000012</v>
          </cell>
          <cell r="BV706" t="e">
            <v>#DIV/0!</v>
          </cell>
          <cell r="BW706">
            <v>0</v>
          </cell>
          <cell r="BX706">
            <v>0</v>
          </cell>
        </row>
        <row r="707">
          <cell r="C707">
            <v>72</v>
          </cell>
          <cell r="D707">
            <v>0.17632391</v>
          </cell>
          <cell r="E707">
            <v>0</v>
          </cell>
          <cell r="AN707">
            <v>97</v>
          </cell>
          <cell r="AP707" t="str">
            <v xml:space="preserve">Реконструкция ВЛ-10 кВ Ф-122 от ПС 35/10 кВ «Марьинская» ( установка доп. МТП-160 кВА для разгрузки ТП-2004/122 в с. Марьинское Кировского района) </v>
          </cell>
          <cell r="AQ707" t="str">
            <v>СТФ</v>
          </cell>
          <cell r="AR707">
            <v>2.1393638006</v>
          </cell>
          <cell r="AS707">
            <v>1.8508199999999997</v>
          </cell>
          <cell r="AT707">
            <v>1.6024399999999999</v>
          </cell>
          <cell r="AU707">
            <v>0.156</v>
          </cell>
          <cell r="AV707">
            <v>1.677</v>
          </cell>
          <cell r="AW707">
            <v>1.3579999999999999</v>
          </cell>
          <cell r="AX707">
            <v>0</v>
          </cell>
          <cell r="AY707">
            <v>0.107</v>
          </cell>
          <cell r="AZ707">
            <v>1.677</v>
          </cell>
          <cell r="BA707">
            <v>1.2509999999999999</v>
          </cell>
          <cell r="BB707">
            <v>0</v>
          </cell>
          <cell r="BD707">
            <v>0</v>
          </cell>
          <cell r="BF707">
            <v>-0.31900000000000017</v>
          </cell>
          <cell r="BG707">
            <v>0.8097793679189027</v>
          </cell>
          <cell r="BJ707">
            <v>1.9788599999999996</v>
          </cell>
          <cell r="BK707">
            <v>1.6023709999999998</v>
          </cell>
          <cell r="BL707">
            <v>0</v>
          </cell>
          <cell r="BM707">
            <v>0.107</v>
          </cell>
          <cell r="BN707">
            <v>1.5171259999999998</v>
          </cell>
          <cell r="BP707">
            <v>0.46173399999999992</v>
          </cell>
          <cell r="BQ707">
            <v>1.4023709999999998</v>
          </cell>
          <cell r="BR707">
            <v>0</v>
          </cell>
          <cell r="BS707">
            <v>9.2999999999999999E-2</v>
          </cell>
          <cell r="BT707">
            <v>0</v>
          </cell>
          <cell r="BU707">
            <v>-0.37648899999999985</v>
          </cell>
          <cell r="BV707">
            <v>0.80974449935821635</v>
          </cell>
        </row>
        <row r="708">
          <cell r="C708">
            <v>74</v>
          </cell>
          <cell r="D708">
            <v>8.9532199999999996E-3</v>
          </cell>
          <cell r="E708">
            <v>0</v>
          </cell>
          <cell r="AN708">
            <v>98</v>
          </cell>
          <cell r="AP708" t="str">
            <v>Реконструкция ВЛ -10 кВ Ф-358 от ПС 35/10 кВ "Русская" (с установкой дополнительной МТП-100 кВА для разгрузки ТП-3367/358 и ТП-3368/358 в с.Уваровское Курского района)</v>
          </cell>
          <cell r="AQ708" t="str">
            <v>СТФ</v>
          </cell>
          <cell r="AR708">
            <v>0.76762046051999988</v>
          </cell>
          <cell r="AS708">
            <v>0.68505999999999989</v>
          </cell>
          <cell r="AT708">
            <v>0.56875999999999993</v>
          </cell>
          <cell r="AU708">
            <v>0.08</v>
          </cell>
          <cell r="AV708">
            <v>0.57099999999999995</v>
          </cell>
          <cell r="AW708">
            <v>0.48199999999999998</v>
          </cell>
          <cell r="AX708">
            <v>0</v>
          </cell>
          <cell r="AZ708">
            <v>0.57099999999999995</v>
          </cell>
          <cell r="BA708">
            <v>0.48199999999999998</v>
          </cell>
          <cell r="BB708">
            <v>0</v>
          </cell>
          <cell r="BD708">
            <v>0</v>
          </cell>
          <cell r="BF708">
            <v>-8.8999999999999968E-2</v>
          </cell>
          <cell r="BG708">
            <v>0.84413309982486873</v>
          </cell>
          <cell r="BJ708">
            <v>0.67378000000000005</v>
          </cell>
          <cell r="BK708">
            <v>0.56875999999999993</v>
          </cell>
          <cell r="BL708">
            <v>0</v>
          </cell>
          <cell r="BN708">
            <v>0.51656466666666667</v>
          </cell>
          <cell r="BP708">
            <v>0.15721533333333332</v>
          </cell>
          <cell r="BQ708">
            <v>0.56875999999999993</v>
          </cell>
          <cell r="BR708">
            <v>0</v>
          </cell>
          <cell r="BT708">
            <v>0</v>
          </cell>
          <cell r="BU708">
            <v>-0.10502000000000011</v>
          </cell>
          <cell r="BV708">
            <v>0.8441330998248685</v>
          </cell>
        </row>
        <row r="709">
          <cell r="C709">
            <v>78</v>
          </cell>
          <cell r="D709">
            <v>0</v>
          </cell>
          <cell r="E709">
            <v>0</v>
          </cell>
          <cell r="AN709">
            <v>99</v>
          </cell>
          <cell r="AP709" t="str">
            <v>Реконструкция ВЛ10 КВ Ф-196 от ПС "Лысогорская" (установка дополнительной МТП - 160 кВА для разгрузки ТП-1073/196 в ст. Лысогорской Георгиевского района)</v>
          </cell>
          <cell r="AQ709" t="str">
            <v>СТФ</v>
          </cell>
          <cell r="AS709">
            <v>0.72227847199999995</v>
          </cell>
          <cell r="AT709">
            <v>0.62787847200000002</v>
          </cell>
          <cell r="AU709">
            <v>0.08</v>
          </cell>
          <cell r="AV709">
            <v>0</v>
          </cell>
          <cell r="AW709">
            <v>0.53210040000000003</v>
          </cell>
          <cell r="BE709">
            <v>0.53210040000000003</v>
          </cell>
          <cell r="BF709">
            <v>0.53210040000000003</v>
          </cell>
          <cell r="BG709" t="e">
            <v>#DIV/0!</v>
          </cell>
          <cell r="BJ709">
            <v>0</v>
          </cell>
          <cell r="BK709">
            <v>0.62787847200000002</v>
          </cell>
          <cell r="BS709">
            <v>0.62787847200000002</v>
          </cell>
          <cell r="BT709">
            <v>0</v>
          </cell>
          <cell r="BU709">
            <v>0.62787847200000002</v>
          </cell>
          <cell r="BV709" t="e">
            <v>#DIV/0!</v>
          </cell>
        </row>
        <row r="710">
          <cell r="C710">
            <v>75</v>
          </cell>
          <cell r="D710">
            <v>0.31541699999999995</v>
          </cell>
          <cell r="E710">
            <v>1E-3</v>
          </cell>
          <cell r="AN710">
            <v>100</v>
          </cell>
          <cell r="AP710" t="str">
            <v xml:space="preserve">Реконструкция ВЛ 10 кВ Ф-296 ПС 35/10 кВ «Курская-II» (установка дополнительной МТП-160 кВА в с. Эдиссия Курского района) </v>
          </cell>
          <cell r="AQ710" t="str">
            <v>СТФ</v>
          </cell>
          <cell r="AS710">
            <v>1.0366779079999999</v>
          </cell>
          <cell r="AT710">
            <v>0.87147790799999991</v>
          </cell>
          <cell r="AU710">
            <v>0.14000000000000001</v>
          </cell>
          <cell r="AV710">
            <v>0</v>
          </cell>
          <cell r="AW710">
            <v>0.73854059999999999</v>
          </cell>
          <cell r="BE710">
            <v>0.73854059999999999</v>
          </cell>
          <cell r="BF710">
            <v>0.73854059999999999</v>
          </cell>
          <cell r="BG710" t="e">
            <v>#DIV/0!</v>
          </cell>
          <cell r="BJ710">
            <v>0</v>
          </cell>
          <cell r="BK710">
            <v>0.87147790799999991</v>
          </cell>
          <cell r="BS710">
            <v>0.87147790799999991</v>
          </cell>
          <cell r="BT710">
            <v>0</v>
          </cell>
          <cell r="BU710">
            <v>0.87147790799999991</v>
          </cell>
          <cell r="BV710" t="e">
            <v>#DIV/0!</v>
          </cell>
        </row>
        <row r="711">
          <cell r="C711">
            <v>340</v>
          </cell>
          <cell r="D711">
            <v>0</v>
          </cell>
          <cell r="E711">
            <v>0</v>
          </cell>
          <cell r="AN711">
            <v>101</v>
          </cell>
          <cell r="AP711" t="str">
            <v xml:space="preserve">Реконструкция ВЛ-10 Ф-131от ПС 35/10 кВ «Подгорненская»   (установка дополнительной МТП -160 кВА для разгрузки  ТП-1263/131  в ст. Александрийской  Георгиевского района) </v>
          </cell>
          <cell r="AQ711" t="str">
            <v>СТФ</v>
          </cell>
          <cell r="AS711">
            <v>0.66223098599999997</v>
          </cell>
          <cell r="AT711">
            <v>0.53243098600000005</v>
          </cell>
          <cell r="AU711">
            <v>0.11</v>
          </cell>
          <cell r="AV711">
            <v>0</v>
          </cell>
          <cell r="AW711">
            <v>0.45121270000000002</v>
          </cell>
          <cell r="BE711">
            <v>0.45121270000000002</v>
          </cell>
          <cell r="BF711">
            <v>0.45121270000000002</v>
          </cell>
          <cell r="BG711" t="e">
            <v>#DIV/0!</v>
          </cell>
          <cell r="BJ711">
            <v>0</v>
          </cell>
          <cell r="BK711">
            <v>0.53243098600000005</v>
          </cell>
          <cell r="BS711">
            <v>0.53243098600000005</v>
          </cell>
          <cell r="BT711">
            <v>0</v>
          </cell>
          <cell r="BU711">
            <v>0.53243098600000005</v>
          </cell>
          <cell r="BV711" t="e">
            <v>#DIV/0!</v>
          </cell>
        </row>
        <row r="712">
          <cell r="C712">
            <v>81</v>
          </cell>
          <cell r="D712">
            <v>0</v>
          </cell>
          <cell r="E712">
            <v>0</v>
          </cell>
          <cell r="AN712">
            <v>102</v>
          </cell>
          <cell r="AP712" t="str">
            <v>Реконструкция ВЛ-10кВ.  Ф-474 от ПС 110/10 кВ «Кировская»  (установка дополнительной   МТП -160 кВА  для разгрузки ТП-2131/474 и  ф-1 от ТП-2159/473 в ст. Зольская Кировского района)</v>
          </cell>
          <cell r="AQ712" t="str">
            <v>СТФ</v>
          </cell>
          <cell r="AS712">
            <v>1.2086843839999999</v>
          </cell>
          <cell r="AT712">
            <v>1.078884384</v>
          </cell>
          <cell r="AU712">
            <v>0.11</v>
          </cell>
          <cell r="AV712">
            <v>0</v>
          </cell>
          <cell r="AW712">
            <v>0.91430880000000003</v>
          </cell>
          <cell r="BE712">
            <v>0.91430880000000003</v>
          </cell>
          <cell r="BF712">
            <v>0.91430880000000003</v>
          </cell>
          <cell r="BG712" t="e">
            <v>#DIV/0!</v>
          </cell>
          <cell r="BJ712">
            <v>0</v>
          </cell>
          <cell r="BK712">
            <v>1.078884384</v>
          </cell>
          <cell r="BS712">
            <v>1.078884384</v>
          </cell>
          <cell r="BT712">
            <v>0</v>
          </cell>
          <cell r="BU712">
            <v>1.078884384</v>
          </cell>
          <cell r="BV712" t="e">
            <v>#DIV/0!</v>
          </cell>
        </row>
        <row r="713">
          <cell r="C713">
            <v>80</v>
          </cell>
          <cell r="D713">
            <v>0</v>
          </cell>
          <cell r="E713">
            <v>0</v>
          </cell>
          <cell r="AN713">
            <v>103</v>
          </cell>
          <cell r="AP713" t="str">
            <v>Реконструкция ВЛ-10 кВ и КТП взамен двухцепного участка Л-603 / Л-132</v>
          </cell>
          <cell r="AQ713" t="str">
            <v>СТФ</v>
          </cell>
          <cell r="AR713">
            <v>2.242</v>
          </cell>
          <cell r="AS713">
            <v>2.15557</v>
          </cell>
          <cell r="AT713">
            <v>2.0827</v>
          </cell>
          <cell r="AU713">
            <v>0</v>
          </cell>
          <cell r="AV713">
            <v>1.9</v>
          </cell>
          <cell r="AW713">
            <v>1.7649999999999999</v>
          </cell>
          <cell r="AX713">
            <v>0</v>
          </cell>
          <cell r="AZ713">
            <v>0</v>
          </cell>
          <cell r="BB713">
            <v>1.9</v>
          </cell>
          <cell r="BC713">
            <v>1.7649999999999999</v>
          </cell>
          <cell r="BD713">
            <v>0</v>
          </cell>
          <cell r="BF713">
            <v>-0.13500000000000001</v>
          </cell>
          <cell r="BG713">
            <v>0.92894736842105263</v>
          </cell>
          <cell r="BJ713">
            <v>2.242</v>
          </cell>
          <cell r="BK713">
            <v>2.0827</v>
          </cell>
          <cell r="BL713">
            <v>0</v>
          </cell>
          <cell r="BN713">
            <v>0</v>
          </cell>
          <cell r="BP713">
            <v>1.7188666666666668</v>
          </cell>
          <cell r="BQ713">
            <v>1.5967366666666667</v>
          </cell>
          <cell r="BR713">
            <v>0.52313333333333334</v>
          </cell>
          <cell r="BS713">
            <v>0.4859633333333333</v>
          </cell>
          <cell r="BT713">
            <v>0</v>
          </cell>
          <cell r="BU713">
            <v>-0.1593</v>
          </cell>
          <cell r="BV713">
            <v>0.92894736842105263</v>
          </cell>
        </row>
        <row r="714">
          <cell r="C714">
            <v>76</v>
          </cell>
          <cell r="D714">
            <v>0</v>
          </cell>
          <cell r="E714">
            <v>0</v>
          </cell>
          <cell r="AN714">
            <v>104</v>
          </cell>
          <cell r="AP714" t="str">
            <v>Реконструкция ВЛ-10 кВ Ф-282 от ПС "Московская" Изобильненского района (установка доп. ТП  для разгрузки ТП-3/282 , строительство ВЛ-10 кВ (0,1 км), для подключения новой ТП, строительство ВЛ-0,4 кВ (0,4 км), для разделения н/в Ф на более короткие участки</v>
          </cell>
          <cell r="AQ714" t="str">
            <v>СТФ</v>
          </cell>
          <cell r="AR714">
            <v>3.0515851497999997</v>
          </cell>
          <cell r="AS714">
            <v>2.8051199999999996</v>
          </cell>
          <cell r="AT714">
            <v>2.4661999999999997</v>
          </cell>
          <cell r="AU714">
            <v>0.21</v>
          </cell>
          <cell r="AV714">
            <v>2.3759999999999999</v>
          </cell>
          <cell r="AW714">
            <v>2.09</v>
          </cell>
          <cell r="AX714">
            <v>0</v>
          </cell>
          <cell r="AZ714">
            <v>0</v>
          </cell>
          <cell r="BA714">
            <v>2.09</v>
          </cell>
          <cell r="BB714">
            <v>2.3759999999999999</v>
          </cell>
          <cell r="BD714">
            <v>0</v>
          </cell>
          <cell r="BF714">
            <v>-0.28600000000000003</v>
          </cell>
          <cell r="BG714">
            <v>0.87962962962962965</v>
          </cell>
          <cell r="BJ714">
            <v>2.8036799999999999</v>
          </cell>
          <cell r="BK714">
            <v>2.4661999999999997</v>
          </cell>
          <cell r="BL714">
            <v>0</v>
          </cell>
          <cell r="BN714">
            <v>0</v>
          </cell>
          <cell r="BO714">
            <v>2.14</v>
          </cell>
          <cell r="BP714">
            <v>2.1494879999999998</v>
          </cell>
          <cell r="BQ714">
            <v>0.3261999999999996</v>
          </cell>
          <cell r="BR714">
            <v>0.65419199999999988</v>
          </cell>
          <cell r="BT714">
            <v>0</v>
          </cell>
          <cell r="BU714">
            <v>-0.33748000000000022</v>
          </cell>
          <cell r="BV714">
            <v>0.87962962962962954</v>
          </cell>
        </row>
        <row r="715">
          <cell r="C715">
            <v>79</v>
          </cell>
          <cell r="D715">
            <v>0</v>
          </cell>
          <cell r="E715">
            <v>0</v>
          </cell>
          <cell r="AN715">
            <v>105</v>
          </cell>
          <cell r="AP715" t="str">
            <v>Реконструкция  ВЛ-10 кВ Ф-242 ПС "Орловская"  Буденновского района (установка дополнительной МТП в с. Орловка для разгрузки существующей ВЛ-0,4 кВ от ТП-15/242)</v>
          </cell>
          <cell r="AQ715" t="str">
            <v>СТФ</v>
          </cell>
          <cell r="AR715">
            <v>3.1067042902799997</v>
          </cell>
          <cell r="AS715">
            <v>2.8892599999999997</v>
          </cell>
          <cell r="AT715">
            <v>2.4001199999999998</v>
          </cell>
          <cell r="AU715">
            <v>0.34</v>
          </cell>
          <cell r="AV715">
            <v>2.2930000000000001</v>
          </cell>
          <cell r="AW715">
            <v>2.0339999999999998</v>
          </cell>
          <cell r="AX715">
            <v>0</v>
          </cell>
          <cell r="AZ715">
            <v>2.2930000000000001</v>
          </cell>
          <cell r="BA715">
            <v>2.0339999999999998</v>
          </cell>
          <cell r="BB715">
            <v>0</v>
          </cell>
          <cell r="BD715">
            <v>0</v>
          </cell>
          <cell r="BF715">
            <v>-0.25900000000000034</v>
          </cell>
          <cell r="BG715">
            <v>0.8870475359790666</v>
          </cell>
          <cell r="BJ715">
            <v>2.7057399999999996</v>
          </cell>
          <cell r="BK715">
            <v>2.4001199999999998</v>
          </cell>
          <cell r="BL715">
            <v>0</v>
          </cell>
          <cell r="BN715">
            <v>2.0744006666666666</v>
          </cell>
          <cell r="BP715">
            <v>0.63133933333333325</v>
          </cell>
          <cell r="BQ715">
            <v>2.4001199999999998</v>
          </cell>
          <cell r="BR715">
            <v>0</v>
          </cell>
          <cell r="BT715">
            <v>0</v>
          </cell>
          <cell r="BU715">
            <v>-0.30561999999999978</v>
          </cell>
          <cell r="BV715">
            <v>0.88704753597906683</v>
          </cell>
        </row>
        <row r="716">
          <cell r="D716">
            <v>0</v>
          </cell>
          <cell r="E716">
            <v>0</v>
          </cell>
          <cell r="AN716">
            <v>106</v>
          </cell>
          <cell r="AP716" t="str">
            <v xml:space="preserve">Реконструкция ВЛ-10кВ Ф-782 от ПС 110/10 кВ "Овощи" Туркменского района (установка дополнительного МТП для разгрузки ТП-8/782 с реконструкцией ВЛ-0.4 кВ переключаемых на новое ТП в с.Овощи Туркменского района) </v>
          </cell>
          <cell r="AQ716" t="str">
            <v>СТФ</v>
          </cell>
          <cell r="AR716">
            <v>5.05529031884</v>
          </cell>
          <cell r="AS716">
            <v>4.6274899999999999</v>
          </cell>
          <cell r="AT716">
            <v>3.9494599999999997</v>
          </cell>
          <cell r="AU716">
            <v>0.45</v>
          </cell>
          <cell r="AV716">
            <v>3.8340000000000001</v>
          </cell>
          <cell r="AW716">
            <v>3.347</v>
          </cell>
          <cell r="AX716">
            <v>0</v>
          </cell>
          <cell r="AZ716">
            <v>0</v>
          </cell>
          <cell r="BA716">
            <v>3.347</v>
          </cell>
          <cell r="BB716">
            <v>0</v>
          </cell>
          <cell r="BD716">
            <v>3.8340000000000001</v>
          </cell>
          <cell r="BF716">
            <v>-0.4870000000000001</v>
          </cell>
          <cell r="BG716">
            <v>0.87297861241523211</v>
          </cell>
          <cell r="BJ716">
            <v>3.8352360000000001</v>
          </cell>
          <cell r="BK716">
            <v>3.9494599999999997</v>
          </cell>
          <cell r="BL716">
            <v>0</v>
          </cell>
          <cell r="BN716">
            <v>0</v>
          </cell>
          <cell r="BO716">
            <v>3.6480000000000001</v>
          </cell>
          <cell r="BP716">
            <v>0</v>
          </cell>
          <cell r="BQ716">
            <v>0.30145999999999962</v>
          </cell>
          <cell r="BR716">
            <v>3.8352360000000001</v>
          </cell>
          <cell r="BT716">
            <v>0</v>
          </cell>
          <cell r="BU716">
            <v>0.11422399999999966</v>
          </cell>
          <cell r="BV716">
            <v>1.0297827825979939</v>
          </cell>
        </row>
        <row r="717">
          <cell r="D717">
            <v>0</v>
          </cell>
          <cell r="E717">
            <v>0</v>
          </cell>
          <cell r="AN717">
            <v>107</v>
          </cell>
          <cell r="AP717" t="str">
            <v>Реконструкция электросетей 6 кВ (Ф-601) от ПС Овощевод   в г. Минеральные Воды 3-ая очередь</v>
          </cell>
          <cell r="AQ717" t="str">
            <v>СТФ</v>
          </cell>
          <cell r="AR717">
            <v>9.44</v>
          </cell>
          <cell r="AS717">
            <v>6.6991599999999991</v>
          </cell>
          <cell r="AT717">
            <v>6.0498599999999998</v>
          </cell>
          <cell r="AU717">
            <v>0.3</v>
          </cell>
          <cell r="AV717">
            <v>7.7</v>
          </cell>
          <cell r="AW717">
            <v>5.1269999999999998</v>
          </cell>
          <cell r="AX717">
            <v>0</v>
          </cell>
          <cell r="AY717">
            <v>2.9000000000000001E-2</v>
          </cell>
          <cell r="AZ717">
            <v>0</v>
          </cell>
          <cell r="BB717">
            <v>3.7</v>
          </cell>
          <cell r="BC717">
            <v>2.5</v>
          </cell>
          <cell r="BD717">
            <v>4</v>
          </cell>
          <cell r="BE717">
            <v>2.5979999999999999</v>
          </cell>
          <cell r="BF717">
            <v>-2.5730000000000004</v>
          </cell>
          <cell r="BG717">
            <v>0.66584415584415579</v>
          </cell>
          <cell r="BJ717">
            <v>9.0860000000000003</v>
          </cell>
          <cell r="BK717">
            <v>6.0498599999999998</v>
          </cell>
          <cell r="BL717">
            <v>0</v>
          </cell>
          <cell r="BM717">
            <v>6.430799999999999E-2</v>
          </cell>
          <cell r="BN717">
            <v>0</v>
          </cell>
          <cell r="BP717">
            <v>4.7632666666666665</v>
          </cell>
          <cell r="BQ717">
            <v>1.3766666666666667</v>
          </cell>
          <cell r="BR717">
            <v>4.3227333333333338</v>
          </cell>
          <cell r="BS717">
            <v>4.6088853333333333</v>
          </cell>
          <cell r="BT717">
            <v>0</v>
          </cell>
          <cell r="BU717">
            <v>-3.0361400000000005</v>
          </cell>
          <cell r="BV717">
            <v>0.66584415584415579</v>
          </cell>
        </row>
        <row r="718">
          <cell r="D718">
            <v>0</v>
          </cell>
          <cell r="E718">
            <v>0</v>
          </cell>
          <cell r="AN718">
            <v>108</v>
          </cell>
          <cell r="AP718" t="str">
            <v>Реконструкция  (разукрупнение) электросетей 6 кВ (Ф-601) от ПС Овощевод   в г. Минеральные Воды (установка линейной ячейки в РУ-6 кВ ПС Овощевод, строительство новой ВЛ 10 кВ от ПС Овощевод- 3,8 км, реконструкция ВЛ 6 кВ Ф-601-2,6 км)</v>
          </cell>
          <cell r="AQ718" t="str">
            <v>СТФ</v>
          </cell>
          <cell r="AV718">
            <v>0</v>
          </cell>
          <cell r="AW718">
            <v>0</v>
          </cell>
          <cell r="BF718">
            <v>0</v>
          </cell>
          <cell r="BG718" t="e">
            <v>#DIV/0!</v>
          </cell>
          <cell r="BJ718">
            <v>8.5642300000000002</v>
          </cell>
          <cell r="BK718">
            <v>0</v>
          </cell>
          <cell r="BL718">
            <v>8.5642300000000002</v>
          </cell>
          <cell r="BN718">
            <v>0</v>
          </cell>
          <cell r="BP718">
            <v>0</v>
          </cell>
          <cell r="BR718">
            <v>0</v>
          </cell>
          <cell r="BU718">
            <v>-8.5642300000000002</v>
          </cell>
          <cell r="BV718">
            <v>0</v>
          </cell>
        </row>
        <row r="719">
          <cell r="D719">
            <v>0</v>
          </cell>
          <cell r="E719">
            <v>0</v>
          </cell>
        </row>
        <row r="720">
          <cell r="D720">
            <v>0</v>
          </cell>
          <cell r="E720">
            <v>0</v>
          </cell>
          <cell r="AP720" t="str">
            <v>ВЛ 0.4 кВ</v>
          </cell>
          <cell r="AR720">
            <v>1.8133951985599999</v>
          </cell>
          <cell r="AS720">
            <v>1.6211899999999999</v>
          </cell>
          <cell r="AT720">
            <v>1.41954</v>
          </cell>
          <cell r="AU720">
            <v>0.125</v>
          </cell>
          <cell r="AV720">
            <v>1.4119999999999999</v>
          </cell>
          <cell r="AW720">
            <v>1.2030000000000001</v>
          </cell>
          <cell r="AX720">
            <v>0</v>
          </cell>
          <cell r="AY720">
            <v>0</v>
          </cell>
          <cell r="AZ720">
            <v>1.4119999999999999</v>
          </cell>
          <cell r="BA720">
            <v>1.2030000000000001</v>
          </cell>
          <cell r="BB720">
            <v>0</v>
          </cell>
          <cell r="BC720">
            <v>0</v>
          </cell>
          <cell r="BD720">
            <v>0</v>
          </cell>
          <cell r="BE720">
            <v>0</v>
          </cell>
          <cell r="BF720">
            <v>-0.20899999999999996</v>
          </cell>
          <cell r="BG720">
            <v>1.6971771626087748</v>
          </cell>
          <cell r="BH720">
            <v>0</v>
          </cell>
          <cell r="BI720">
            <v>0</v>
          </cell>
          <cell r="BJ720">
            <v>1.6661599999999996</v>
          </cell>
          <cell r="BK720">
            <v>0.88707999999999998</v>
          </cell>
          <cell r="BL720">
            <v>0</v>
          </cell>
          <cell r="BM720">
            <v>0</v>
          </cell>
          <cell r="BN720">
            <v>1.2773893333333333</v>
          </cell>
          <cell r="BO720">
            <v>0.74335600000000002</v>
          </cell>
          <cell r="BP720">
            <v>0.3887706666666666</v>
          </cell>
          <cell r="BQ720">
            <v>0.14372399999999996</v>
          </cell>
          <cell r="BR720">
            <v>0</v>
          </cell>
          <cell r="BS720">
            <v>0</v>
          </cell>
          <cell r="BT720">
            <v>0.53245999999999993</v>
          </cell>
          <cell r="BU720">
            <v>-0.77907999999999977</v>
          </cell>
          <cell r="BV720">
            <v>1.010170601563612</v>
          </cell>
          <cell r="BW720">
            <v>0</v>
          </cell>
          <cell r="BX720">
            <v>0</v>
          </cell>
        </row>
        <row r="721">
          <cell r="D721">
            <v>14.706450999999998</v>
          </cell>
          <cell r="E721">
            <v>120.170328</v>
          </cell>
          <cell r="AN721">
            <v>109</v>
          </cell>
          <cell r="AP721" t="str">
            <v>Реконструкция ВЛ-0,4 кВ. Ф-2 от ТП-2047/121 в ст. Марьинская Кировского района</v>
          </cell>
          <cell r="AQ721" t="str">
            <v>СТФ</v>
          </cell>
          <cell r="AR721">
            <v>0.83779999999999988</v>
          </cell>
          <cell r="AS721">
            <v>0.71739999999999993</v>
          </cell>
          <cell r="AT721">
            <v>0.61595999999999995</v>
          </cell>
          <cell r="AU721">
            <v>6.5000000000000002E-2</v>
          </cell>
          <cell r="AV721">
            <v>0.64500000000000002</v>
          </cell>
          <cell r="AW721">
            <v>0.52200000000000002</v>
          </cell>
          <cell r="AX721">
            <v>0</v>
          </cell>
          <cell r="AZ721">
            <v>0.64500000000000002</v>
          </cell>
          <cell r="BA721">
            <v>0.52200000000000002</v>
          </cell>
          <cell r="BB721">
            <v>0</v>
          </cell>
          <cell r="BD721">
            <v>0</v>
          </cell>
          <cell r="BF721">
            <v>-0.123</v>
          </cell>
          <cell r="BG721">
            <v>0.80930232558139537</v>
          </cell>
          <cell r="BJ721">
            <v>0.76109999999999978</v>
          </cell>
          <cell r="BK721">
            <v>0.14372399999999996</v>
          </cell>
          <cell r="BL721">
            <v>0</v>
          </cell>
          <cell r="BN721">
            <v>0.58350999999999986</v>
          </cell>
          <cell r="BP721">
            <v>0.17758999999999994</v>
          </cell>
          <cell r="BQ721">
            <v>0.14372399999999996</v>
          </cell>
          <cell r="BR721">
            <v>0</v>
          </cell>
          <cell r="BT721">
            <v>0.47223599999999999</v>
          </cell>
          <cell r="BU721">
            <v>-0.61737599999999981</v>
          </cell>
          <cell r="BV721">
            <v>0.18883720930232559</v>
          </cell>
        </row>
        <row r="722">
          <cell r="D722">
            <v>14.706450999999998</v>
          </cell>
          <cell r="E722">
            <v>118.93891799999999</v>
          </cell>
          <cell r="AN722">
            <v>110</v>
          </cell>
          <cell r="AP722" t="str">
            <v>Реконструкция  ВЛ-0.4 кВ Ф-2 от КТП-12/782  в с. Овощи Туркменского района (замена опор, провода на СИП, ответвлений к зданиям)</v>
          </cell>
          <cell r="AQ722" t="str">
            <v>СТФ</v>
          </cell>
          <cell r="AR722">
            <v>0.97559519855999988</v>
          </cell>
          <cell r="AS722">
            <v>0.90379000000000009</v>
          </cell>
          <cell r="AT722">
            <v>0.80357999999999996</v>
          </cell>
          <cell r="AU722">
            <v>0.06</v>
          </cell>
          <cell r="AV722">
            <v>0.76700000000000002</v>
          </cell>
          <cell r="AW722">
            <v>0.68100000000000005</v>
          </cell>
          <cell r="AX722">
            <v>0</v>
          </cell>
          <cell r="AZ722">
            <v>0.76700000000000002</v>
          </cell>
          <cell r="BA722">
            <v>0.68100000000000005</v>
          </cell>
          <cell r="BB722">
            <v>0</v>
          </cell>
          <cell r="BD722">
            <v>0</v>
          </cell>
          <cell r="BF722">
            <v>-8.5999999999999965E-2</v>
          </cell>
          <cell r="BG722">
            <v>0.88787483702737946</v>
          </cell>
          <cell r="BJ722">
            <v>0.90505999999999998</v>
          </cell>
          <cell r="BK722">
            <v>0.74335600000000002</v>
          </cell>
          <cell r="BL722">
            <v>0</v>
          </cell>
          <cell r="BN722">
            <v>0.69387933333333329</v>
          </cell>
          <cell r="BO722">
            <v>0.74335600000000002</v>
          </cell>
          <cell r="BP722">
            <v>0.21118066666666663</v>
          </cell>
          <cell r="BR722">
            <v>0</v>
          </cell>
          <cell r="BT722">
            <v>6.0223999999999944E-2</v>
          </cell>
          <cell r="BU722">
            <v>-0.16170399999999996</v>
          </cell>
          <cell r="BV722">
            <v>0.82133339226128654</v>
          </cell>
        </row>
        <row r="723">
          <cell r="C723">
            <v>1</v>
          </cell>
          <cell r="D723">
            <v>0.46880699999999997</v>
          </cell>
          <cell r="E723">
            <v>8.5498600000000007</v>
          </cell>
          <cell r="AP723" t="str">
            <v>ТП</v>
          </cell>
          <cell r="AR723">
            <v>0</v>
          </cell>
          <cell r="AS723">
            <v>0</v>
          </cell>
          <cell r="AT723">
            <v>0</v>
          </cell>
          <cell r="AU723">
            <v>0</v>
          </cell>
          <cell r="AV723">
            <v>0</v>
          </cell>
          <cell r="AW723">
            <v>0</v>
          </cell>
          <cell r="AX723">
            <v>0</v>
          </cell>
          <cell r="AY723">
            <v>0</v>
          </cell>
          <cell r="AZ723">
            <v>0</v>
          </cell>
          <cell r="BA723">
            <v>0</v>
          </cell>
          <cell r="BB723">
            <v>0</v>
          </cell>
          <cell r="BC723">
            <v>0</v>
          </cell>
          <cell r="BD723">
            <v>0</v>
          </cell>
          <cell r="BE723">
            <v>0</v>
          </cell>
          <cell r="BF723">
            <v>0</v>
          </cell>
          <cell r="BG723">
            <v>0</v>
          </cell>
          <cell r="BH723">
            <v>0</v>
          </cell>
          <cell r="BI723">
            <v>0</v>
          </cell>
          <cell r="BJ723">
            <v>0</v>
          </cell>
          <cell r="BK723">
            <v>0</v>
          </cell>
          <cell r="BL723">
            <v>0</v>
          </cell>
          <cell r="BM723">
            <v>0</v>
          </cell>
          <cell r="BN723">
            <v>0</v>
          </cell>
          <cell r="BO723">
            <v>0</v>
          </cell>
          <cell r="BP723">
            <v>0</v>
          </cell>
          <cell r="BQ723">
            <v>0</v>
          </cell>
          <cell r="BR723">
            <v>0</v>
          </cell>
          <cell r="BS723">
            <v>0</v>
          </cell>
          <cell r="BT723">
            <v>0</v>
          </cell>
          <cell r="BU723">
            <v>0</v>
          </cell>
          <cell r="BV723">
            <v>0</v>
          </cell>
          <cell r="BW723">
            <v>0</v>
          </cell>
          <cell r="BX723">
            <v>0</v>
          </cell>
        </row>
        <row r="724">
          <cell r="C724">
            <v>5</v>
          </cell>
          <cell r="D724">
            <v>0</v>
          </cell>
          <cell r="E724">
            <v>-1.8222119999999999</v>
          </cell>
        </row>
        <row r="725">
          <cell r="C725">
            <v>82</v>
          </cell>
          <cell r="D725">
            <v>7.9733140000000002</v>
          </cell>
          <cell r="E725">
            <v>13.558999999999999</v>
          </cell>
          <cell r="AP725" t="str">
            <v>Новое строительство и расширение, в.т.ч.:</v>
          </cell>
          <cell r="AR725">
            <v>12.212620000000001</v>
          </cell>
          <cell r="AS725">
            <v>6.8813453125999997</v>
          </cell>
          <cell r="AT725">
            <v>6.0840799999999993</v>
          </cell>
          <cell r="AU725">
            <v>0.49464857000000001</v>
          </cell>
          <cell r="AV725">
            <v>9.859</v>
          </cell>
          <cell r="AW725">
            <v>5.1559999999999997</v>
          </cell>
          <cell r="AX725">
            <v>0</v>
          </cell>
          <cell r="AY725">
            <v>6.0000000000000001E-3</v>
          </cell>
          <cell r="AZ725">
            <v>5</v>
          </cell>
          <cell r="BA725">
            <v>3.1829999999999998</v>
          </cell>
          <cell r="BB725">
            <v>4.859</v>
          </cell>
          <cell r="BC725">
            <v>1.9669999999999999</v>
          </cell>
          <cell r="BD725">
            <v>0</v>
          </cell>
          <cell r="BE725">
            <v>0</v>
          </cell>
          <cell r="BF725">
            <v>-4.7030000000000003</v>
          </cell>
          <cell r="BG725" t="e">
            <v>#DIV/0!</v>
          </cell>
          <cell r="BH725">
            <v>0.97643117999999995</v>
          </cell>
          <cell r="BI725">
            <v>0</v>
          </cell>
          <cell r="BJ725">
            <v>11.633620000000001</v>
          </cell>
          <cell r="BK725">
            <v>6.7559311799999993</v>
          </cell>
          <cell r="BL725">
            <v>0</v>
          </cell>
          <cell r="BM725">
            <v>0.98278118000000003</v>
          </cell>
          <cell r="BN725">
            <v>6.2434193333333337</v>
          </cell>
          <cell r="BO725">
            <v>0</v>
          </cell>
          <cell r="BP725">
            <v>4.0523559999999996</v>
          </cell>
          <cell r="BQ725">
            <v>3.5681429999999992</v>
          </cell>
          <cell r="BR725">
            <v>1.3378446666666666</v>
          </cell>
          <cell r="BS725">
            <v>2.2050069999999997</v>
          </cell>
          <cell r="BT725">
            <v>0</v>
          </cell>
          <cell r="BU725">
            <v>-4.8776888200000013</v>
          </cell>
          <cell r="BV725" t="e">
            <v>#DIV/0!</v>
          </cell>
          <cell r="BW725">
            <v>0</v>
          </cell>
          <cell r="BX725">
            <v>0</v>
          </cell>
        </row>
        <row r="726">
          <cell r="C726">
            <v>2</v>
          </cell>
          <cell r="D726">
            <v>0.82516</v>
          </cell>
          <cell r="E726">
            <v>44.216819999999998</v>
          </cell>
          <cell r="AP726" t="str">
            <v>ВЛ 1-20 кВ</v>
          </cell>
          <cell r="AR726">
            <v>12.212620000000001</v>
          </cell>
          <cell r="AS726">
            <v>6.8813453125999997</v>
          </cell>
          <cell r="AT726">
            <v>6.0840799999999993</v>
          </cell>
          <cell r="AU726">
            <v>0.49464857000000001</v>
          </cell>
          <cell r="AV726">
            <v>9.859</v>
          </cell>
          <cell r="AW726">
            <v>5.1559999999999997</v>
          </cell>
          <cell r="AX726">
            <v>0</v>
          </cell>
          <cell r="AY726">
            <v>6.0000000000000001E-3</v>
          </cell>
          <cell r="AZ726">
            <v>5</v>
          </cell>
          <cell r="BA726">
            <v>3.1829999999999998</v>
          </cell>
          <cell r="BB726">
            <v>4.859</v>
          </cell>
          <cell r="BC726">
            <v>1.9669999999999999</v>
          </cell>
          <cell r="BD726">
            <v>0</v>
          </cell>
          <cell r="BE726">
            <v>0</v>
          </cell>
          <cell r="BF726">
            <v>-4.7030000000000003</v>
          </cell>
          <cell r="BG726" t="e">
            <v>#DIV/0!</v>
          </cell>
          <cell r="BH726">
            <v>0.97643117999999995</v>
          </cell>
          <cell r="BI726">
            <v>0</v>
          </cell>
          <cell r="BJ726">
            <v>11.633620000000001</v>
          </cell>
          <cell r="BK726">
            <v>6.7559311799999993</v>
          </cell>
          <cell r="BL726">
            <v>0</v>
          </cell>
          <cell r="BM726">
            <v>0.98278118000000003</v>
          </cell>
          <cell r="BN726">
            <v>6.2434193333333337</v>
          </cell>
          <cell r="BO726">
            <v>0</v>
          </cell>
          <cell r="BP726">
            <v>4.0523559999999996</v>
          </cell>
          <cell r="BQ726">
            <v>3.5681429999999992</v>
          </cell>
          <cell r="BR726">
            <v>1.3378446666666666</v>
          </cell>
          <cell r="BS726">
            <v>2.2050069999999997</v>
          </cell>
          <cell r="BT726">
            <v>0</v>
          </cell>
          <cell r="BU726">
            <v>-4.8776888200000013</v>
          </cell>
          <cell r="BV726" t="e">
            <v>#DIV/0!</v>
          </cell>
          <cell r="BW726">
            <v>0</v>
          </cell>
          <cell r="BX726">
            <v>0</v>
          </cell>
        </row>
        <row r="727">
          <cell r="C727">
            <v>83</v>
          </cell>
          <cell r="D727">
            <v>0.86848999999999998</v>
          </cell>
          <cell r="E727">
            <v>0.32094</v>
          </cell>
          <cell r="AN727">
            <v>111</v>
          </cell>
          <cell r="AP727" t="str">
            <v>Строительство электрических сетей 10 кВ в п. Энергетик г.Пятигорска для резервирования электроснабжения административного здания ОАО "МРСК СК"</v>
          </cell>
          <cell r="AQ727" t="str">
            <v>СТФ</v>
          </cell>
          <cell r="AR727">
            <v>12.212620000000001</v>
          </cell>
          <cell r="AS727">
            <v>6.8813453125999997</v>
          </cell>
          <cell r="AT727">
            <v>6.0840799999999993</v>
          </cell>
          <cell r="AU727">
            <v>0.49464857000000001</v>
          </cell>
          <cell r="AV727">
            <v>9.859</v>
          </cell>
          <cell r="AW727">
            <v>5.1559999999999997</v>
          </cell>
          <cell r="AX727">
            <v>0</v>
          </cell>
          <cell r="AY727">
            <v>6.0000000000000001E-3</v>
          </cell>
          <cell r="AZ727">
            <v>5</v>
          </cell>
          <cell r="BA727">
            <v>3.1829999999999998</v>
          </cell>
          <cell r="BB727">
            <v>4.859</v>
          </cell>
          <cell r="BC727">
            <v>1.9669999999999999</v>
          </cell>
          <cell r="BD727">
            <v>0</v>
          </cell>
          <cell r="BF727">
            <v>-4.7030000000000003</v>
          </cell>
          <cell r="BG727">
            <v>0.52297393244750989</v>
          </cell>
          <cell r="BJ727">
            <v>11.633620000000001</v>
          </cell>
          <cell r="BK727">
            <v>5.7794999999999987</v>
          </cell>
          <cell r="BL727">
            <v>0</v>
          </cell>
          <cell r="BM727">
            <v>6.3499999999999997E-3</v>
          </cell>
          <cell r="BN727">
            <v>6.2434193333333337</v>
          </cell>
          <cell r="BP727">
            <v>4.0523559999999996</v>
          </cell>
          <cell r="BQ727">
            <v>3.5681429999999992</v>
          </cell>
          <cell r="BR727">
            <v>1.3378446666666666</v>
          </cell>
          <cell r="BS727">
            <v>2.2050069999999997</v>
          </cell>
          <cell r="BT727">
            <v>0</v>
          </cell>
          <cell r="BU727">
            <v>-5.8541200000000018</v>
          </cell>
          <cell r="BV727">
            <v>0.49679291570465584</v>
          </cell>
        </row>
        <row r="728">
          <cell r="C728">
            <v>84</v>
          </cell>
          <cell r="D728">
            <v>3.9906209999999995</v>
          </cell>
          <cell r="E728">
            <v>18.052409999999998</v>
          </cell>
          <cell r="AN728">
            <v>112</v>
          </cell>
          <cell r="AP728" t="str">
            <v>Строительство ВЛ-10 кВ от ПС ГНС в Н.Благодарном (для укор. Ф-162, Ф-163)</v>
          </cell>
          <cell r="AQ728" t="str">
            <v>СТФ</v>
          </cell>
          <cell r="AS728">
            <v>0</v>
          </cell>
          <cell r="AT728">
            <v>0</v>
          </cell>
          <cell r="AU728">
            <v>0</v>
          </cell>
          <cell r="AV728">
            <v>0</v>
          </cell>
          <cell r="AW728">
            <v>0</v>
          </cell>
          <cell r="BF728">
            <v>0</v>
          </cell>
          <cell r="BG728" t="e">
            <v>#DIV/0!</v>
          </cell>
          <cell r="BH728">
            <v>0.97643117999999995</v>
          </cell>
          <cell r="BJ728">
            <v>0</v>
          </cell>
          <cell r="BK728">
            <v>0.97643118000000007</v>
          </cell>
          <cell r="BM728">
            <v>0.97643118000000007</v>
          </cell>
          <cell r="BT728">
            <v>0</v>
          </cell>
          <cell r="BU728">
            <v>0.97643118000000007</v>
          </cell>
          <cell r="BV728" t="e">
            <v>#DIV/0!</v>
          </cell>
        </row>
        <row r="729">
          <cell r="C729">
            <v>85</v>
          </cell>
          <cell r="D729">
            <v>0</v>
          </cell>
          <cell r="E729">
            <v>0</v>
          </cell>
        </row>
        <row r="730">
          <cell r="C730">
            <v>86</v>
          </cell>
          <cell r="D730">
            <v>1.421E-2</v>
          </cell>
          <cell r="E730">
            <v>5.3869999999999994E-2</v>
          </cell>
          <cell r="AP730" t="str">
            <v>ВЛ 0,4 кВ</v>
          </cell>
          <cell r="AR730">
            <v>0</v>
          </cell>
          <cell r="AS730">
            <v>0</v>
          </cell>
          <cell r="AT730">
            <v>0</v>
          </cell>
          <cell r="AU730">
            <v>0</v>
          </cell>
          <cell r="AV730">
            <v>0</v>
          </cell>
          <cell r="AW730">
            <v>0</v>
          </cell>
          <cell r="AX730">
            <v>0</v>
          </cell>
          <cell r="AY730">
            <v>0</v>
          </cell>
          <cell r="AZ730">
            <v>0</v>
          </cell>
          <cell r="BA730">
            <v>0</v>
          </cell>
          <cell r="BB730">
            <v>0</v>
          </cell>
          <cell r="BC730">
            <v>0</v>
          </cell>
          <cell r="BD730">
            <v>0</v>
          </cell>
          <cell r="BE730">
            <v>0</v>
          </cell>
          <cell r="BF730">
            <v>0</v>
          </cell>
          <cell r="BG730" t="e">
            <v>#DIV/0!</v>
          </cell>
          <cell r="BH730">
            <v>0</v>
          </cell>
          <cell r="BI730">
            <v>0</v>
          </cell>
          <cell r="BJ730">
            <v>0</v>
          </cell>
          <cell r="BK730">
            <v>0</v>
          </cell>
          <cell r="BL730">
            <v>0</v>
          </cell>
          <cell r="BM730">
            <v>0</v>
          </cell>
          <cell r="BN730">
            <v>0</v>
          </cell>
          <cell r="BO730">
            <v>0</v>
          </cell>
          <cell r="BP730">
            <v>0</v>
          </cell>
          <cell r="BQ730">
            <v>0</v>
          </cell>
          <cell r="BR730">
            <v>0</v>
          </cell>
          <cell r="BS730">
            <v>0</v>
          </cell>
          <cell r="BT730">
            <v>0</v>
          </cell>
          <cell r="BU730">
            <v>0</v>
          </cell>
          <cell r="BV730" t="e">
            <v>#DIV/0!</v>
          </cell>
          <cell r="BW730">
            <v>0</v>
          </cell>
          <cell r="BX730">
            <v>0</v>
          </cell>
        </row>
        <row r="731">
          <cell r="C731">
            <v>87</v>
          </cell>
          <cell r="D731">
            <v>7.2658999999999987E-2</v>
          </cell>
          <cell r="E731">
            <v>23.086680000000001</v>
          </cell>
          <cell r="AN731">
            <v>113</v>
          </cell>
          <cell r="AP731" t="str">
            <v>Строительство ВЛИ-0,4 кВ от ЗТП-3/055 в с.Николина Балка Петровского района (замена кабельных сетей  0,4 кВ на ВЛИ, замену ответвлений к зданиям)</v>
          </cell>
          <cell r="AQ731" t="str">
            <v>СТФ</v>
          </cell>
          <cell r="AS731">
            <v>0</v>
          </cell>
          <cell r="AT731">
            <v>0</v>
          </cell>
          <cell r="AU731">
            <v>0</v>
          </cell>
          <cell r="AV731">
            <v>0</v>
          </cell>
          <cell r="AW731">
            <v>0</v>
          </cell>
          <cell r="BF731">
            <v>0</v>
          </cell>
          <cell r="BG731" t="e">
            <v>#DIV/0!</v>
          </cell>
          <cell r="BJ731">
            <v>0</v>
          </cell>
          <cell r="BK731">
            <v>0</v>
          </cell>
          <cell r="BT731">
            <v>0</v>
          </cell>
          <cell r="BU731">
            <v>0</v>
          </cell>
          <cell r="BV731" t="e">
            <v>#DIV/0!</v>
          </cell>
        </row>
        <row r="732">
          <cell r="C732">
            <v>88</v>
          </cell>
          <cell r="D732">
            <v>0.31147000000000002</v>
          </cell>
          <cell r="E732">
            <v>10.4361</v>
          </cell>
        </row>
        <row r="733">
          <cell r="C733">
            <v>89</v>
          </cell>
          <cell r="D733">
            <v>0</v>
          </cell>
          <cell r="E733">
            <v>0</v>
          </cell>
          <cell r="AO733" t="str">
            <v>2.6.</v>
          </cell>
          <cell r="AP733" t="str">
            <v>Автоматизация технологического управления (кроме АСКУЭ)</v>
          </cell>
          <cell r="AR733">
            <v>296.65600000000001</v>
          </cell>
          <cell r="AS733">
            <v>298.322</v>
          </cell>
          <cell r="AT733">
            <v>266.89594</v>
          </cell>
          <cell r="AU733">
            <v>0</v>
          </cell>
          <cell r="AV733">
            <v>45.213999999999999</v>
          </cell>
          <cell r="AW733">
            <v>44.982999999999997</v>
          </cell>
          <cell r="AX733">
            <v>0</v>
          </cell>
          <cell r="AY733">
            <v>24.228000000000002</v>
          </cell>
          <cell r="AZ733">
            <v>16.655999999999999</v>
          </cell>
          <cell r="BA733">
            <v>11.744999999999999</v>
          </cell>
          <cell r="BB733">
            <v>19.754000000000001</v>
          </cell>
          <cell r="BC733">
            <v>7.1039999999999992</v>
          </cell>
          <cell r="BD733">
            <v>8.8040000000000003</v>
          </cell>
          <cell r="BE733">
            <v>1.9060000000000001</v>
          </cell>
          <cell r="BF733">
            <v>-0.23100000000000032</v>
          </cell>
          <cell r="BG733" t="e">
            <v>#DIV/0!</v>
          </cell>
          <cell r="BH733">
            <v>10.544542560000002</v>
          </cell>
          <cell r="BI733">
            <v>0</v>
          </cell>
          <cell r="BJ733">
            <v>56.174999999999997</v>
          </cell>
          <cell r="BK733">
            <v>63.624642560000005</v>
          </cell>
          <cell r="BL733">
            <v>28.029</v>
          </cell>
          <cell r="BM733">
            <v>28.607162160000001</v>
          </cell>
          <cell r="BN733">
            <v>7.5339999999999998</v>
          </cell>
          <cell r="BO733">
            <v>17.66815442</v>
          </cell>
          <cell r="BP733">
            <v>6.4950000000000001</v>
          </cell>
          <cell r="BQ733">
            <v>8.0902459800000095</v>
          </cell>
          <cell r="BR733">
            <v>14.117000000000001</v>
          </cell>
          <cell r="BS733">
            <v>9.2590799999999991</v>
          </cell>
          <cell r="BT733">
            <v>213.816</v>
          </cell>
          <cell r="BU733">
            <v>7.4496425600000098</v>
          </cell>
          <cell r="BV733" t="e">
            <v>#DIV/0!</v>
          </cell>
          <cell r="BW733">
            <v>0</v>
          </cell>
          <cell r="BX733">
            <v>0</v>
          </cell>
        </row>
        <row r="734">
          <cell r="C734">
            <v>90</v>
          </cell>
          <cell r="D734">
            <v>0.18171999999999999</v>
          </cell>
          <cell r="E734">
            <v>0</v>
          </cell>
          <cell r="AO734">
            <v>1</v>
          </cell>
          <cell r="AP734" t="str">
            <v>РЗА (включая ПА)</v>
          </cell>
          <cell r="AR734">
            <v>25.015999999999998</v>
          </cell>
          <cell r="AS734">
            <v>27.265079999999998</v>
          </cell>
          <cell r="AT734">
            <v>27.265079999999998</v>
          </cell>
          <cell r="AU734">
            <v>0</v>
          </cell>
          <cell r="AV734">
            <v>0</v>
          </cell>
          <cell r="AW734">
            <v>1.9060000000000001</v>
          </cell>
          <cell r="AX734">
            <v>0</v>
          </cell>
          <cell r="AY734">
            <v>0</v>
          </cell>
          <cell r="AZ734">
            <v>0</v>
          </cell>
          <cell r="BA734">
            <v>0</v>
          </cell>
          <cell r="BB734">
            <v>0</v>
          </cell>
          <cell r="BC734">
            <v>0</v>
          </cell>
          <cell r="BD734">
            <v>0</v>
          </cell>
          <cell r="BE734">
            <v>1.9060000000000001</v>
          </cell>
          <cell r="BF734">
            <v>1.9060000000000001</v>
          </cell>
          <cell r="BG734" t="e">
            <v>#DIV/0!</v>
          </cell>
          <cell r="BH734">
            <v>2.9267467599999999</v>
          </cell>
          <cell r="BI734">
            <v>0</v>
          </cell>
          <cell r="BJ734">
            <v>0</v>
          </cell>
          <cell r="BK734">
            <v>5.1758267599999996</v>
          </cell>
          <cell r="BL734">
            <v>0</v>
          </cell>
          <cell r="BM734">
            <v>2.9267467599999999</v>
          </cell>
          <cell r="BN734">
            <v>0</v>
          </cell>
          <cell r="BO734">
            <v>0</v>
          </cell>
          <cell r="BP734">
            <v>0</v>
          </cell>
          <cell r="BQ734">
            <v>0</v>
          </cell>
          <cell r="BR734">
            <v>0</v>
          </cell>
          <cell r="BS734">
            <v>2.2490799999999997</v>
          </cell>
          <cell r="BT734">
            <v>25.015999999999998</v>
          </cell>
          <cell r="BU734">
            <v>5.1758267599999996</v>
          </cell>
          <cell r="BV734" t="e">
            <v>#DIV/0!</v>
          </cell>
          <cell r="BW734">
            <v>0</v>
          </cell>
          <cell r="BX734">
            <v>0</v>
          </cell>
        </row>
        <row r="735">
          <cell r="C735">
            <v>93</v>
          </cell>
          <cell r="D735">
            <v>0</v>
          </cell>
          <cell r="E735">
            <v>0</v>
          </cell>
          <cell r="AN735">
            <v>114</v>
          </cell>
          <cell r="AP735" t="str">
            <v>Техперевооружение ПС 110/35/10кВ "Новоалександровская" (средства релейной защиты Л-260 и Л-275, замена панели ЭПЗ-1636 на шкаф защиты ЩЭ 2607-011021)</v>
          </cell>
          <cell r="AQ735" t="str">
            <v>СТФ</v>
          </cell>
          <cell r="AS735">
            <v>0</v>
          </cell>
          <cell r="AT735">
            <v>0</v>
          </cell>
          <cell r="AU735">
            <v>0</v>
          </cell>
          <cell r="AV735">
            <v>0</v>
          </cell>
          <cell r="AW735">
            <v>0</v>
          </cell>
          <cell r="BF735">
            <v>0</v>
          </cell>
          <cell r="BG735" t="e">
            <v>#DIV/0!</v>
          </cell>
          <cell r="BH735">
            <v>2.9267467599999999</v>
          </cell>
          <cell r="BJ735">
            <v>0</v>
          </cell>
          <cell r="BK735">
            <v>2.9267467599999999</v>
          </cell>
          <cell r="BM735">
            <v>2.9267467599999999</v>
          </cell>
          <cell r="BT735">
            <v>0</v>
          </cell>
          <cell r="BU735">
            <v>2.9267467599999999</v>
          </cell>
          <cell r="BV735" t="e">
            <v>#DIV/0!</v>
          </cell>
        </row>
        <row r="736">
          <cell r="C736">
            <v>94</v>
          </cell>
          <cell r="D736">
            <v>0</v>
          </cell>
          <cell r="E736">
            <v>0</v>
          </cell>
          <cell r="AN736">
            <v>115</v>
          </cell>
          <cell r="AP736" t="str">
            <v>«Техническое перевооружение средств РЗА на ПС 110/35/10  кВ "Зеленогорская" в линейных ячейках  ВЛ 110 кВ в сторону  ПС 330 "Кисловодск"» (оснащение 2-хлинейных ячеек защитой ДФЗ)</v>
          </cell>
          <cell r="AQ736" t="str">
            <v>СТФ</v>
          </cell>
          <cell r="AR736">
            <v>12.507999999999999</v>
          </cell>
          <cell r="AS736">
            <v>13.758799999999999</v>
          </cell>
          <cell r="AT736">
            <v>13.758799999999999</v>
          </cell>
          <cell r="AU736">
            <v>0</v>
          </cell>
          <cell r="AV736">
            <v>0</v>
          </cell>
          <cell r="AW736">
            <v>1.06</v>
          </cell>
          <cell r="BE736">
            <v>1.06</v>
          </cell>
          <cell r="BF736">
            <v>1.06</v>
          </cell>
          <cell r="BG736" t="e">
            <v>#DIV/0!</v>
          </cell>
          <cell r="BJ736">
            <v>0</v>
          </cell>
          <cell r="BK736">
            <v>1.2507999999999999</v>
          </cell>
          <cell r="BS736">
            <v>1.2507999999999999</v>
          </cell>
          <cell r="BT736">
            <v>12.507999999999999</v>
          </cell>
          <cell r="BU736">
            <v>1.2507999999999999</v>
          </cell>
          <cell r="BV736" t="e">
            <v>#DIV/0!</v>
          </cell>
        </row>
        <row r="737">
          <cell r="C737">
            <v>360</v>
          </cell>
          <cell r="D737">
            <v>0</v>
          </cell>
          <cell r="E737">
            <v>0</v>
          </cell>
          <cell r="AN737">
            <v>116</v>
          </cell>
          <cell r="AP737" t="str">
            <v>«Техническое перевооружение средств РЗА на ПС 110/10  кВ "Парковая" в линейной ячейке  ВЛ 110 кВ в сторону  ПС 330 "Кисловодск"» (оснащение линейной ячейки защитой ДФЗ)</v>
          </cell>
          <cell r="AQ737" t="str">
            <v>СТФ</v>
          </cell>
          <cell r="AR737">
            <v>6.2539999999999996</v>
          </cell>
          <cell r="AS737">
            <v>6.7531399999999993</v>
          </cell>
          <cell r="AT737">
            <v>6.7531399999999993</v>
          </cell>
          <cell r="AU737">
            <v>0</v>
          </cell>
          <cell r="AV737">
            <v>0</v>
          </cell>
          <cell r="AW737">
            <v>0.42299999999999999</v>
          </cell>
          <cell r="BE737">
            <v>0.42299999999999999</v>
          </cell>
          <cell r="BF737">
            <v>0.42299999999999999</v>
          </cell>
          <cell r="BG737" t="e">
            <v>#DIV/0!</v>
          </cell>
          <cell r="BJ737">
            <v>0</v>
          </cell>
          <cell r="BK737">
            <v>0.49913999999999997</v>
          </cell>
          <cell r="BS737">
            <v>0.49913999999999997</v>
          </cell>
          <cell r="BT737">
            <v>6.2539999999999996</v>
          </cell>
          <cell r="BU737">
            <v>0.49913999999999997</v>
          </cell>
          <cell r="BV737" t="e">
            <v>#DIV/0!</v>
          </cell>
        </row>
        <row r="738">
          <cell r="C738">
            <v>92</v>
          </cell>
          <cell r="D738">
            <v>0</v>
          </cell>
          <cell r="E738">
            <v>2.4854499999999997</v>
          </cell>
          <cell r="AN738">
            <v>117</v>
          </cell>
          <cell r="AP738" t="str">
            <v>«Техническое перевооружение средств РЗА на ПС 110/10  кВ "Ясная Поляна" в линейной ячейке  ВЛ 110 кВ в сторону  ПС 330 "Кисловодск"» (оснащение линейной ячейки защитой ДФЗ)</v>
          </cell>
          <cell r="AQ738" t="str">
            <v>СТФ</v>
          </cell>
          <cell r="AR738">
            <v>6.2539999999999996</v>
          </cell>
          <cell r="AS738">
            <v>6.7531399999999993</v>
          </cell>
          <cell r="AT738">
            <v>6.7531399999999993</v>
          </cell>
          <cell r="AU738">
            <v>0</v>
          </cell>
          <cell r="AV738">
            <v>0</v>
          </cell>
          <cell r="AW738">
            <v>0.42299999999999999</v>
          </cell>
          <cell r="BE738">
            <v>0.42299999999999999</v>
          </cell>
          <cell r="BF738">
            <v>0.42299999999999999</v>
          </cell>
          <cell r="BG738" t="e">
            <v>#DIV/0!</v>
          </cell>
          <cell r="BJ738">
            <v>0</v>
          </cell>
          <cell r="BK738">
            <v>0.49913999999999997</v>
          </cell>
          <cell r="BS738">
            <v>0.49913999999999997</v>
          </cell>
          <cell r="BT738">
            <v>6.2539999999999996</v>
          </cell>
          <cell r="BU738">
            <v>0.49913999999999997</v>
          </cell>
          <cell r="BV738" t="e">
            <v>#DIV/0!</v>
          </cell>
        </row>
        <row r="739">
          <cell r="D739">
            <v>0</v>
          </cell>
          <cell r="E739">
            <v>1.2314100000000001</v>
          </cell>
          <cell r="AO739">
            <v>2</v>
          </cell>
          <cell r="AP739" t="str">
            <v>Автоматизированные системы мониторинга и диагностики оборудования</v>
          </cell>
          <cell r="AR739">
            <v>0</v>
          </cell>
          <cell r="AS739">
            <v>0</v>
          </cell>
          <cell r="AT739">
            <v>0</v>
          </cell>
          <cell r="AU739">
            <v>0</v>
          </cell>
          <cell r="AV739">
            <v>0</v>
          </cell>
          <cell r="AW739">
            <v>0</v>
          </cell>
          <cell r="AX739">
            <v>0</v>
          </cell>
          <cell r="AY739">
            <v>0</v>
          </cell>
          <cell r="AZ739">
            <v>0</v>
          </cell>
          <cell r="BA739">
            <v>0</v>
          </cell>
          <cell r="BB739">
            <v>0</v>
          </cell>
          <cell r="BC739">
            <v>0</v>
          </cell>
          <cell r="BD739">
            <v>0</v>
          </cell>
          <cell r="BE739">
            <v>0</v>
          </cell>
          <cell r="BF739">
            <v>0</v>
          </cell>
          <cell r="BG739">
            <v>0</v>
          </cell>
          <cell r="BH739">
            <v>0</v>
          </cell>
          <cell r="BI739">
            <v>0</v>
          </cell>
          <cell r="BJ739">
            <v>0</v>
          </cell>
          <cell r="BK739">
            <v>0</v>
          </cell>
          <cell r="BL739">
            <v>0</v>
          </cell>
          <cell r="BM739">
            <v>0</v>
          </cell>
          <cell r="BN739">
            <v>0</v>
          </cell>
          <cell r="BO739">
            <v>0</v>
          </cell>
          <cell r="BP739">
            <v>0</v>
          </cell>
          <cell r="BQ739">
            <v>0</v>
          </cell>
          <cell r="BR739">
            <v>0</v>
          </cell>
          <cell r="BS739">
            <v>0</v>
          </cell>
          <cell r="BT739">
            <v>0</v>
          </cell>
          <cell r="BU739">
            <v>0</v>
          </cell>
          <cell r="BV739">
            <v>0</v>
          </cell>
          <cell r="BW739">
            <v>0</v>
          </cell>
          <cell r="BX739">
            <v>0</v>
          </cell>
        </row>
        <row r="740">
          <cell r="C740">
            <v>96</v>
          </cell>
          <cell r="D740">
            <v>0</v>
          </cell>
          <cell r="E740">
            <v>1.2314100000000001</v>
          </cell>
        </row>
        <row r="741">
          <cell r="C741">
            <v>361</v>
          </cell>
          <cell r="D741">
            <v>0</v>
          </cell>
          <cell r="E741">
            <v>0</v>
          </cell>
          <cell r="AO741">
            <v>3</v>
          </cell>
          <cell r="AP741" t="str">
            <v>АСУТП, телемеханика</v>
          </cell>
          <cell r="AR741">
            <v>271.64</v>
          </cell>
          <cell r="AS741">
            <v>271.05691999999999</v>
          </cell>
          <cell r="AT741">
            <v>239.63085999999998</v>
          </cell>
          <cell r="AU741">
            <v>0</v>
          </cell>
          <cell r="AV741">
            <v>45.213999999999999</v>
          </cell>
          <cell r="AW741">
            <v>43.076999999999998</v>
          </cell>
          <cell r="AX741">
            <v>0</v>
          </cell>
          <cell r="AY741">
            <v>24.228000000000002</v>
          </cell>
          <cell r="AZ741">
            <v>16.655999999999999</v>
          </cell>
          <cell r="BA741">
            <v>11.744999999999999</v>
          </cell>
          <cell r="BB741">
            <v>19.754000000000001</v>
          </cell>
          <cell r="BC741">
            <v>7.1039999999999992</v>
          </cell>
          <cell r="BD741">
            <v>8.8040000000000003</v>
          </cell>
          <cell r="BE741">
            <v>0</v>
          </cell>
          <cell r="BF741">
            <v>-2.1370000000000005</v>
          </cell>
          <cell r="BG741">
            <v>0.95273587826779316</v>
          </cell>
          <cell r="BH741">
            <v>3.6904451000000016</v>
          </cell>
          <cell r="BI741">
            <v>0</v>
          </cell>
          <cell r="BJ741">
            <v>56.174999999999997</v>
          </cell>
          <cell r="BK741">
            <v>54.521465100000007</v>
          </cell>
          <cell r="BL741">
            <v>28.029</v>
          </cell>
          <cell r="BM741">
            <v>21.753064699999999</v>
          </cell>
          <cell r="BN741">
            <v>7.5339999999999998</v>
          </cell>
          <cell r="BO741">
            <v>17.66815442</v>
          </cell>
          <cell r="BP741">
            <v>6.4950000000000001</v>
          </cell>
          <cell r="BQ741">
            <v>8.0902459800000095</v>
          </cell>
          <cell r="BR741">
            <v>14.117000000000001</v>
          </cell>
          <cell r="BS741">
            <v>7.01</v>
          </cell>
          <cell r="BT741">
            <v>188.8</v>
          </cell>
          <cell r="BU741">
            <v>-1.6535348999999897</v>
          </cell>
          <cell r="BV741">
            <v>0.97056457676902552</v>
          </cell>
          <cell r="BW741">
            <v>0</v>
          </cell>
          <cell r="BX741">
            <v>0</v>
          </cell>
        </row>
        <row r="742">
          <cell r="D742">
            <v>0</v>
          </cell>
          <cell r="E742">
            <v>0</v>
          </cell>
          <cell r="AN742">
            <v>118</v>
          </cell>
          <cell r="AP742" t="str">
            <v>Модернизация системы передачи информации филиала  "Ставропольэнерго" на основе внедрения новейших средств телемеханики и связи с применением оборудования и аппаратуры на основе цифровых технологий в соответствии с Программой модернизации ССПИ на 2012-2017</v>
          </cell>
          <cell r="AQ742" t="str">
            <v>СТФ</v>
          </cell>
          <cell r="AR742">
            <v>271.64</v>
          </cell>
          <cell r="AS742">
            <v>271.05691999999999</v>
          </cell>
          <cell r="AT742">
            <v>239.63085999999998</v>
          </cell>
          <cell r="AU742">
            <v>0</v>
          </cell>
          <cell r="AV742">
            <v>45.213999999999999</v>
          </cell>
          <cell r="AW742">
            <v>43.076999999999998</v>
          </cell>
          <cell r="AX742">
            <v>0</v>
          </cell>
          <cell r="AY742">
            <v>24.228000000000002</v>
          </cell>
          <cell r="AZ742">
            <v>16.655999999999999</v>
          </cell>
          <cell r="BA742">
            <v>11.744999999999999</v>
          </cell>
          <cell r="BB742">
            <v>19.754000000000001</v>
          </cell>
          <cell r="BC742">
            <v>7.1039999999999992</v>
          </cell>
          <cell r="BD742">
            <v>8.8040000000000003</v>
          </cell>
          <cell r="BF742">
            <v>-2.1370000000000005</v>
          </cell>
          <cell r="BG742">
            <v>0.95273587826779316</v>
          </cell>
          <cell r="BH742">
            <v>3.6904451000000016</v>
          </cell>
          <cell r="BJ742">
            <v>56.174999999999997</v>
          </cell>
          <cell r="BK742">
            <v>54.521465100000007</v>
          </cell>
          <cell r="BL742">
            <v>28.029</v>
          </cell>
          <cell r="BM742">
            <v>21.753064699999999</v>
          </cell>
          <cell r="BN742">
            <v>7.5339999999999998</v>
          </cell>
          <cell r="BO742">
            <v>17.66815442</v>
          </cell>
          <cell r="BP742">
            <v>6.4950000000000001</v>
          </cell>
          <cell r="BQ742">
            <v>8.0902459800000095</v>
          </cell>
          <cell r="BR742">
            <v>14.117000000000001</v>
          </cell>
          <cell r="BS742">
            <v>7.01</v>
          </cell>
          <cell r="BT742">
            <v>188.8</v>
          </cell>
          <cell r="BU742">
            <v>-1.6535348999999897</v>
          </cell>
          <cell r="BV742">
            <v>0.97056457676902552</v>
          </cell>
        </row>
        <row r="743">
          <cell r="D743">
            <v>0</v>
          </cell>
          <cell r="E743">
            <v>0</v>
          </cell>
        </row>
        <row r="744">
          <cell r="D744">
            <v>0</v>
          </cell>
          <cell r="E744">
            <v>0</v>
          </cell>
          <cell r="AO744">
            <v>4</v>
          </cell>
          <cell r="AP744" t="str">
            <v>Технологическая связь</v>
          </cell>
          <cell r="AR744">
            <v>0</v>
          </cell>
          <cell r="AS744">
            <v>0</v>
          </cell>
          <cell r="AT744">
            <v>0</v>
          </cell>
          <cell r="AU744">
            <v>0</v>
          </cell>
          <cell r="AV744">
            <v>0</v>
          </cell>
          <cell r="AW744">
            <v>0</v>
          </cell>
          <cell r="AX744">
            <v>0</v>
          </cell>
          <cell r="AY744">
            <v>0</v>
          </cell>
          <cell r="AZ744">
            <v>0</v>
          </cell>
          <cell r="BA744">
            <v>0</v>
          </cell>
          <cell r="BB744">
            <v>0</v>
          </cell>
          <cell r="BC744">
            <v>0</v>
          </cell>
          <cell r="BD744">
            <v>0</v>
          </cell>
          <cell r="BE744">
            <v>0</v>
          </cell>
          <cell r="BF744">
            <v>0</v>
          </cell>
          <cell r="BG744" t="e">
            <v>#DIV/0!</v>
          </cell>
          <cell r="BH744">
            <v>3.9273506999999994</v>
          </cell>
          <cell r="BI744">
            <v>0</v>
          </cell>
          <cell r="BJ744">
            <v>0</v>
          </cell>
          <cell r="BK744">
            <v>3.9273506999999999</v>
          </cell>
          <cell r="BL744">
            <v>0</v>
          </cell>
          <cell r="BM744">
            <v>3.9273506999999999</v>
          </cell>
          <cell r="BN744">
            <v>0</v>
          </cell>
          <cell r="BO744">
            <v>0</v>
          </cell>
          <cell r="BP744">
            <v>0</v>
          </cell>
          <cell r="BQ744">
            <v>0</v>
          </cell>
          <cell r="BR744">
            <v>0</v>
          </cell>
          <cell r="BS744">
            <v>0</v>
          </cell>
          <cell r="BT744">
            <v>0</v>
          </cell>
          <cell r="BU744">
            <v>3.9273506999999999</v>
          </cell>
          <cell r="BV744" t="e">
            <v>#DIV/0!</v>
          </cell>
          <cell r="BW744">
            <v>0</v>
          </cell>
          <cell r="BX744">
            <v>0</v>
          </cell>
        </row>
        <row r="745">
          <cell r="C745">
            <v>119</v>
          </cell>
          <cell r="D745">
            <v>0</v>
          </cell>
          <cell r="E745">
            <v>0</v>
          </cell>
          <cell r="AN745">
            <v>119</v>
          </cell>
          <cell r="AP745" t="str">
            <v>Строительство   "Радио-релейная линия связи Пятигорск - гора Кольцо- пос. Ударный - ГЭС 3 - гора Стрижамент - г. Ставрополь"</v>
          </cell>
          <cell r="AQ745" t="str">
            <v>СТФ</v>
          </cell>
          <cell r="AS745">
            <v>0</v>
          </cell>
          <cell r="AT745">
            <v>0</v>
          </cell>
          <cell r="AU745">
            <v>0</v>
          </cell>
          <cell r="AV745">
            <v>0</v>
          </cell>
          <cell r="AW745">
            <v>0</v>
          </cell>
          <cell r="BF745">
            <v>0</v>
          </cell>
          <cell r="BG745" t="e">
            <v>#DIV/0!</v>
          </cell>
          <cell r="BH745">
            <v>3.9273506999999994</v>
          </cell>
          <cell r="BJ745">
            <v>0</v>
          </cell>
          <cell r="BK745">
            <v>3.9273506999999999</v>
          </cell>
          <cell r="BM745">
            <v>3.9273506999999999</v>
          </cell>
          <cell r="BT745">
            <v>0</v>
          </cell>
          <cell r="BU745">
            <v>3.9273506999999999</v>
          </cell>
          <cell r="BV745" t="e">
            <v>#DIV/0!</v>
          </cell>
        </row>
        <row r="746">
          <cell r="D746">
            <v>0</v>
          </cell>
          <cell r="E746">
            <v>0</v>
          </cell>
          <cell r="AO746">
            <v>5</v>
          </cell>
          <cell r="AP746" t="str">
            <v>Прочие АСТУ</v>
          </cell>
          <cell r="AR746">
            <v>0</v>
          </cell>
          <cell r="AS746">
            <v>0</v>
          </cell>
          <cell r="AT746">
            <v>0</v>
          </cell>
          <cell r="AU746">
            <v>0</v>
          </cell>
          <cell r="AV746">
            <v>0</v>
          </cell>
          <cell r="AW746">
            <v>0</v>
          </cell>
          <cell r="AX746">
            <v>0</v>
          </cell>
          <cell r="AY746">
            <v>0</v>
          </cell>
          <cell r="AZ746">
            <v>0</v>
          </cell>
          <cell r="BA746">
            <v>0</v>
          </cell>
          <cell r="BB746">
            <v>0</v>
          </cell>
          <cell r="BC746">
            <v>0</v>
          </cell>
          <cell r="BD746">
            <v>0</v>
          </cell>
          <cell r="BE746">
            <v>0</v>
          </cell>
          <cell r="BF746">
            <v>0</v>
          </cell>
          <cell r="BG746">
            <v>0</v>
          </cell>
          <cell r="BH746">
            <v>0</v>
          </cell>
          <cell r="BI746">
            <v>0</v>
          </cell>
          <cell r="BJ746">
            <v>0</v>
          </cell>
          <cell r="BK746">
            <v>0</v>
          </cell>
          <cell r="BL746">
            <v>0</v>
          </cell>
          <cell r="BM746">
            <v>0</v>
          </cell>
          <cell r="BN746">
            <v>0</v>
          </cell>
          <cell r="BO746">
            <v>0</v>
          </cell>
          <cell r="BP746">
            <v>0</v>
          </cell>
          <cell r="BQ746">
            <v>0</v>
          </cell>
          <cell r="BR746">
            <v>0</v>
          </cell>
          <cell r="BS746">
            <v>0</v>
          </cell>
          <cell r="BT746">
            <v>0</v>
          </cell>
          <cell r="BU746">
            <v>0</v>
          </cell>
          <cell r="BV746">
            <v>0</v>
          </cell>
          <cell r="BW746">
            <v>0</v>
          </cell>
          <cell r="BX746">
            <v>0</v>
          </cell>
        </row>
        <row r="747">
          <cell r="D747">
            <v>0</v>
          </cell>
          <cell r="E747">
            <v>0</v>
          </cell>
        </row>
        <row r="748">
          <cell r="D748">
            <v>0</v>
          </cell>
          <cell r="E748">
            <v>0</v>
          </cell>
        </row>
        <row r="749">
          <cell r="D749">
            <v>0</v>
          </cell>
          <cell r="E749">
            <v>0</v>
          </cell>
          <cell r="AO749" t="str">
            <v>2.7.</v>
          </cell>
          <cell r="AP749" t="str">
            <v>Средства учета, контроля Э/Э</v>
          </cell>
          <cell r="AR749">
            <v>116.0235</v>
          </cell>
          <cell r="AS749">
            <v>73.889239999999987</v>
          </cell>
          <cell r="AT749">
            <v>59.682039999999994</v>
          </cell>
          <cell r="AU749">
            <v>13.196999999999999</v>
          </cell>
          <cell r="AV749">
            <v>51.138000000000005</v>
          </cell>
          <cell r="AW749">
            <v>50.577999999999996</v>
          </cell>
          <cell r="AX749">
            <v>0</v>
          </cell>
          <cell r="AY749">
            <v>0</v>
          </cell>
          <cell r="AZ749">
            <v>3.8620000000000001</v>
          </cell>
          <cell r="BA749">
            <v>0</v>
          </cell>
          <cell r="BB749">
            <v>30</v>
          </cell>
          <cell r="BC749">
            <v>29.051000000000002</v>
          </cell>
          <cell r="BD749">
            <v>17.276</v>
          </cell>
          <cell r="BE749">
            <v>21.527000000000001</v>
          </cell>
          <cell r="BF749">
            <v>-0.56000000000000605</v>
          </cell>
          <cell r="BG749" t="e">
            <v>#DIV/0!</v>
          </cell>
          <cell r="BH749">
            <v>29.928861109999996</v>
          </cell>
          <cell r="BI749">
            <v>0</v>
          </cell>
          <cell r="BJ749">
            <v>59.520849999999996</v>
          </cell>
          <cell r="BK749">
            <v>75.708251099999998</v>
          </cell>
          <cell r="BL749">
            <v>0</v>
          </cell>
          <cell r="BM749">
            <v>29.928861100000002</v>
          </cell>
          <cell r="BN749">
            <v>24.425599999999999</v>
          </cell>
          <cell r="BO749">
            <v>0</v>
          </cell>
          <cell r="BP749">
            <v>22.587499999999999</v>
          </cell>
          <cell r="BQ749">
            <v>30.999390000000002</v>
          </cell>
          <cell r="BR749">
            <v>12.50775</v>
          </cell>
          <cell r="BS749">
            <v>14.78</v>
          </cell>
          <cell r="BT749">
            <v>595.4</v>
          </cell>
          <cell r="BU749">
            <v>16.187401100000006</v>
          </cell>
          <cell r="BV749" t="e">
            <v>#DIV/0!</v>
          </cell>
          <cell r="BW749">
            <v>0</v>
          </cell>
          <cell r="BX749">
            <v>0</v>
          </cell>
        </row>
        <row r="750">
          <cell r="D750">
            <v>0.5670018</v>
          </cell>
          <cell r="E750">
            <v>0.46423000000000003</v>
          </cell>
          <cell r="AO750">
            <v>1</v>
          </cell>
          <cell r="AP750" t="str">
            <v>АСКУЭ оптового рынка</v>
          </cell>
          <cell r="AR750">
            <v>0</v>
          </cell>
          <cell r="AS750">
            <v>0</v>
          </cell>
          <cell r="AT750">
            <v>0</v>
          </cell>
          <cell r="AU750">
            <v>0</v>
          </cell>
          <cell r="AV750">
            <v>0</v>
          </cell>
          <cell r="AW750">
            <v>0</v>
          </cell>
          <cell r="AX750">
            <v>0</v>
          </cell>
          <cell r="AY750">
            <v>0</v>
          </cell>
          <cell r="AZ750">
            <v>0</v>
          </cell>
          <cell r="BA750">
            <v>0</v>
          </cell>
          <cell r="BB750">
            <v>0</v>
          </cell>
          <cell r="BC750">
            <v>0</v>
          </cell>
          <cell r="BD750">
            <v>0</v>
          </cell>
          <cell r="BE750">
            <v>0</v>
          </cell>
          <cell r="BF750">
            <v>0</v>
          </cell>
          <cell r="BG750">
            <v>0</v>
          </cell>
          <cell r="BH750">
            <v>0</v>
          </cell>
          <cell r="BI750">
            <v>0</v>
          </cell>
          <cell r="BJ750">
            <v>0</v>
          </cell>
          <cell r="BK750">
            <v>0</v>
          </cell>
          <cell r="BL750">
            <v>0</v>
          </cell>
          <cell r="BM750">
            <v>0</v>
          </cell>
          <cell r="BN750">
            <v>0</v>
          </cell>
          <cell r="BO750">
            <v>0</v>
          </cell>
          <cell r="BP750">
            <v>0</v>
          </cell>
          <cell r="BQ750">
            <v>0</v>
          </cell>
          <cell r="BR750">
            <v>0</v>
          </cell>
          <cell r="BS750">
            <v>0</v>
          </cell>
          <cell r="BT750">
            <v>0</v>
          </cell>
          <cell r="BU750">
            <v>0</v>
          </cell>
          <cell r="BV750">
            <v>0</v>
          </cell>
          <cell r="BW750">
            <v>0</v>
          </cell>
          <cell r="BX750">
            <v>0</v>
          </cell>
        </row>
        <row r="751">
          <cell r="D751">
            <v>0</v>
          </cell>
          <cell r="E751">
            <v>0</v>
          </cell>
        </row>
        <row r="752">
          <cell r="C752" t="str">
            <v>370</v>
          </cell>
          <cell r="D752">
            <v>0</v>
          </cell>
          <cell r="E752">
            <v>0</v>
          </cell>
          <cell r="AO752">
            <v>2</v>
          </cell>
          <cell r="AP752" t="str">
            <v>АСКУЭ розничного рынка</v>
          </cell>
          <cell r="AR752">
            <v>116.0235</v>
          </cell>
          <cell r="AS752">
            <v>73.889239999999987</v>
          </cell>
          <cell r="AT752">
            <v>59.682039999999994</v>
          </cell>
          <cell r="AU752">
            <v>13.196999999999999</v>
          </cell>
          <cell r="AV752">
            <v>51.138000000000005</v>
          </cell>
          <cell r="AW752">
            <v>50.577999999999996</v>
          </cell>
          <cell r="AX752">
            <v>0</v>
          </cell>
          <cell r="AY752">
            <v>0</v>
          </cell>
          <cell r="AZ752">
            <v>3.8620000000000001</v>
          </cell>
          <cell r="BA752">
            <v>0</v>
          </cell>
          <cell r="BB752">
            <v>30</v>
          </cell>
          <cell r="BC752">
            <v>29.051000000000002</v>
          </cell>
          <cell r="BD752">
            <v>17.276</v>
          </cell>
          <cell r="BE752">
            <v>21.527000000000001</v>
          </cell>
          <cell r="BF752">
            <v>-0.56000000000000605</v>
          </cell>
          <cell r="BG752" t="e">
            <v>#DIV/0!</v>
          </cell>
          <cell r="BH752">
            <v>29.928861109999996</v>
          </cell>
          <cell r="BI752">
            <v>0</v>
          </cell>
          <cell r="BJ752">
            <v>59.520849999999996</v>
          </cell>
          <cell r="BK752">
            <v>75.708251099999998</v>
          </cell>
          <cell r="BL752">
            <v>0</v>
          </cell>
          <cell r="BM752">
            <v>29.928861100000002</v>
          </cell>
          <cell r="BN752">
            <v>24.425599999999999</v>
          </cell>
          <cell r="BO752">
            <v>0</v>
          </cell>
          <cell r="BP752">
            <v>22.587499999999999</v>
          </cell>
          <cell r="BQ752">
            <v>30.999390000000002</v>
          </cell>
          <cell r="BR752">
            <v>12.50775</v>
          </cell>
          <cell r="BS752">
            <v>14.78</v>
          </cell>
          <cell r="BT752">
            <v>595.4</v>
          </cell>
          <cell r="BU752">
            <v>16.187401100000006</v>
          </cell>
          <cell r="BV752" t="e">
            <v>#DIV/0!</v>
          </cell>
          <cell r="BW752">
            <v>0</v>
          </cell>
          <cell r="BX752">
            <v>0</v>
          </cell>
        </row>
        <row r="753">
          <cell r="C753" t="str">
            <v>371</v>
          </cell>
          <cell r="D753">
            <v>0</v>
          </cell>
          <cell r="E753">
            <v>0</v>
          </cell>
          <cell r="AN753">
            <v>120</v>
          </cell>
          <cell r="AP753" t="str">
            <v>Программа перспективного развития систем учета электроэнергии на РРЭ</v>
          </cell>
          <cell r="AQ753" t="str">
            <v>СТФ</v>
          </cell>
          <cell r="AR753">
            <v>116.0235</v>
          </cell>
          <cell r="AS753">
            <v>73.889239999999987</v>
          </cell>
          <cell r="AT753">
            <v>58.381679999999996</v>
          </cell>
          <cell r="AU753">
            <v>13.141999999999999</v>
          </cell>
          <cell r="AV753">
            <v>51.138000000000005</v>
          </cell>
          <cell r="AW753">
            <v>49.475999999999999</v>
          </cell>
          <cell r="AX753">
            <v>0</v>
          </cell>
          <cell r="AZ753">
            <v>3.8620000000000001</v>
          </cell>
          <cell r="BB753">
            <v>30</v>
          </cell>
          <cell r="BC753">
            <v>27.949000000000002</v>
          </cell>
          <cell r="BD753">
            <v>17.276</v>
          </cell>
          <cell r="BE753">
            <v>21.527000000000001</v>
          </cell>
          <cell r="BF753">
            <v>-1.6620000000000061</v>
          </cell>
          <cell r="BG753">
            <v>0.9674997066760529</v>
          </cell>
          <cell r="BH753">
            <v>29.928861109999996</v>
          </cell>
          <cell r="BJ753">
            <v>59.520849999999996</v>
          </cell>
          <cell r="BK753">
            <v>74.412861100000001</v>
          </cell>
          <cell r="BL753">
            <v>0</v>
          </cell>
          <cell r="BM753">
            <v>29.928861100000002</v>
          </cell>
          <cell r="BN753">
            <v>24.425599999999999</v>
          </cell>
          <cell r="BP753">
            <v>22.587499999999999</v>
          </cell>
          <cell r="BQ753">
            <v>29.704000000000001</v>
          </cell>
          <cell r="BR753">
            <v>12.50775</v>
          </cell>
          <cell r="BS753">
            <v>14.78</v>
          </cell>
          <cell r="BT753">
            <v>595.4</v>
          </cell>
          <cell r="BU753">
            <v>14.892011100000005</v>
          </cell>
          <cell r="BV753">
            <v>1.2501982263358136</v>
          </cell>
        </row>
        <row r="754">
          <cell r="D754">
            <v>0</v>
          </cell>
          <cell r="E754">
            <v>0</v>
          </cell>
          <cell r="AN754">
            <v>121</v>
          </cell>
          <cell r="AP754" t="str">
            <v>Автоматизация</v>
          </cell>
          <cell r="AV754">
            <v>0</v>
          </cell>
          <cell r="AW754">
            <v>5.51</v>
          </cell>
          <cell r="BF754">
            <v>5.51</v>
          </cell>
          <cell r="BG754" t="e">
            <v>#DIV/0!</v>
          </cell>
          <cell r="BJ754">
            <v>8.4600000000000009</v>
          </cell>
          <cell r="BK754">
            <v>6.5017999999999994</v>
          </cell>
          <cell r="BU754">
            <v>-1.9582000000000015</v>
          </cell>
          <cell r="BV754">
            <v>0.76853427895981075</v>
          </cell>
        </row>
        <row r="755">
          <cell r="C755" t="str">
            <v>373</v>
          </cell>
          <cell r="D755">
            <v>0</v>
          </cell>
          <cell r="E755">
            <v>0</v>
          </cell>
          <cell r="AN755">
            <v>122</v>
          </cell>
          <cell r="AP755" t="str">
            <v>Установка точек учета на присоединении 0,4 кВ</v>
          </cell>
          <cell r="AV755">
            <v>0</v>
          </cell>
          <cell r="AW755">
            <v>3.99</v>
          </cell>
          <cell r="BF755">
            <v>3.99</v>
          </cell>
          <cell r="BG755" t="e">
            <v>#DIV/0!</v>
          </cell>
          <cell r="BJ755">
            <v>4.7087793800000002</v>
          </cell>
          <cell r="BK755">
            <v>4.7081999999999997</v>
          </cell>
          <cell r="BU755">
            <v>-5.793800000004623E-4</v>
          </cell>
          <cell r="BV755">
            <v>0.99987695749721017</v>
          </cell>
        </row>
        <row r="756">
          <cell r="D756">
            <v>0</v>
          </cell>
          <cell r="E756">
            <v>0</v>
          </cell>
          <cell r="AN756">
            <v>123</v>
          </cell>
          <cell r="AP756" t="str">
            <v>Установка точек учета на присоединении 0,2 кВ</v>
          </cell>
          <cell r="AV756">
            <v>0</v>
          </cell>
          <cell r="AW756">
            <v>39.975999999999999</v>
          </cell>
          <cell r="BF756">
            <v>39.975999999999999</v>
          </cell>
          <cell r="BG756" t="e">
            <v>#DIV/0!</v>
          </cell>
          <cell r="BJ756">
            <v>47.17145816</v>
          </cell>
          <cell r="BK756">
            <v>47.171679999999995</v>
          </cell>
          <cell r="BU756">
            <v>2.2183999999469961E-4</v>
          </cell>
          <cell r="BV756">
            <v>1.0000047028438095</v>
          </cell>
        </row>
        <row r="757">
          <cell r="D757">
            <v>0</v>
          </cell>
          <cell r="E757">
            <v>0</v>
          </cell>
          <cell r="AN757">
            <v>124</v>
          </cell>
          <cell r="AP757" t="str">
            <v>Кредиторская задолженность, сформировавшаяся по итогам  года</v>
          </cell>
          <cell r="BF757">
            <v>0</v>
          </cell>
          <cell r="BG757" t="e">
            <v>#DIV/0!</v>
          </cell>
          <cell r="BJ757">
            <v>-0.82199999999999995</v>
          </cell>
          <cell r="BK757">
            <v>16.030999999999999</v>
          </cell>
          <cell r="BU757">
            <v>16.852999999999998</v>
          </cell>
          <cell r="BV757">
            <v>-19.502433090024329</v>
          </cell>
        </row>
        <row r="758">
          <cell r="D758">
            <v>0</v>
          </cell>
          <cell r="E758">
            <v>0</v>
          </cell>
          <cell r="AN758">
            <v>125</v>
          </cell>
          <cell r="AP758" t="str">
            <v>Автоматизированная информационно-измерительная система коммерческого учета электрической энергии и мощности (АИИС КУЭ) по точкам учета ЗЭС на вводах в жилые дома ВЛ 0.4 кВ Ф-1, 2, 3 от ТП 27/150, пос. Темнореченский Шпаковского района</v>
          </cell>
          <cell r="AQ758" t="str">
            <v>СТФ</v>
          </cell>
          <cell r="AS758">
            <v>0</v>
          </cell>
          <cell r="AT758">
            <v>1.30036</v>
          </cell>
          <cell r="AU758">
            <v>5.5E-2</v>
          </cell>
          <cell r="AV758">
            <v>0</v>
          </cell>
          <cell r="AW758">
            <v>1.1020000000000001</v>
          </cell>
          <cell r="BC758">
            <v>1.1020000000000001</v>
          </cell>
          <cell r="BF758">
            <v>1.1020000000000001</v>
          </cell>
          <cell r="BG758" t="e">
            <v>#DIV/0!</v>
          </cell>
          <cell r="BJ758">
            <v>0</v>
          </cell>
          <cell r="BK758">
            <v>1.29539</v>
          </cell>
          <cell r="BQ758">
            <v>1.29539</v>
          </cell>
          <cell r="BT758">
            <v>0</v>
          </cell>
          <cell r="BU758">
            <v>1.29539</v>
          </cell>
          <cell r="BV758" t="e">
            <v>#DIV/0!</v>
          </cell>
        </row>
        <row r="759">
          <cell r="D759">
            <v>0</v>
          </cell>
          <cell r="E759">
            <v>0</v>
          </cell>
          <cell r="AO759">
            <v>3</v>
          </cell>
          <cell r="AP759" t="str">
            <v>Прочие средства учета</v>
          </cell>
          <cell r="AR759">
            <v>0</v>
          </cell>
          <cell r="AS759">
            <v>0</v>
          </cell>
          <cell r="AT759">
            <v>0</v>
          </cell>
          <cell r="AU759">
            <v>0</v>
          </cell>
          <cell r="AV759">
            <v>0</v>
          </cell>
          <cell r="AW759">
            <v>0</v>
          </cell>
          <cell r="AX759">
            <v>0</v>
          </cell>
          <cell r="AY759">
            <v>0</v>
          </cell>
          <cell r="AZ759">
            <v>0</v>
          </cell>
          <cell r="BA759">
            <v>0</v>
          </cell>
          <cell r="BB759">
            <v>0</v>
          </cell>
          <cell r="BC759">
            <v>0</v>
          </cell>
          <cell r="BD759">
            <v>0</v>
          </cell>
          <cell r="BE759">
            <v>0</v>
          </cell>
          <cell r="BF759">
            <v>0</v>
          </cell>
          <cell r="BG759" t="e">
            <v>#DIV/0!</v>
          </cell>
          <cell r="BH759">
            <v>0</v>
          </cell>
          <cell r="BI759">
            <v>0</v>
          </cell>
          <cell r="BJ759">
            <v>0</v>
          </cell>
          <cell r="BK759">
            <v>0</v>
          </cell>
          <cell r="BL759">
            <v>0</v>
          </cell>
          <cell r="BM759">
            <v>0</v>
          </cell>
          <cell r="BN759">
            <v>0</v>
          </cell>
          <cell r="BO759">
            <v>0</v>
          </cell>
          <cell r="BP759">
            <v>0</v>
          </cell>
          <cell r="BQ759">
            <v>0</v>
          </cell>
          <cell r="BR759">
            <v>0</v>
          </cell>
          <cell r="BS759">
            <v>0</v>
          </cell>
          <cell r="BT759">
            <v>0</v>
          </cell>
          <cell r="BU759">
            <v>0</v>
          </cell>
          <cell r="BV759" t="e">
            <v>#DIV/0!</v>
          </cell>
          <cell r="BW759">
            <v>0</v>
          </cell>
          <cell r="BX759">
            <v>0</v>
          </cell>
        </row>
        <row r="760">
          <cell r="D760">
            <v>0</v>
          </cell>
          <cell r="E760">
            <v>0</v>
          </cell>
          <cell r="AQ760" t="str">
            <v>Филиал...</v>
          </cell>
          <cell r="AV760">
            <v>0</v>
          </cell>
          <cell r="AW760">
            <v>0</v>
          </cell>
          <cell r="BF760">
            <v>0</v>
          </cell>
          <cell r="BG760" t="e">
            <v>#DIV/0!</v>
          </cell>
          <cell r="BJ760">
            <v>0</v>
          </cell>
          <cell r="BK760">
            <v>0</v>
          </cell>
          <cell r="BU760">
            <v>0</v>
          </cell>
          <cell r="BV760" t="e">
            <v>#DIV/0!</v>
          </cell>
        </row>
        <row r="761">
          <cell r="D761">
            <v>0</v>
          </cell>
          <cell r="E761">
            <v>0</v>
          </cell>
          <cell r="BF761">
            <v>0</v>
          </cell>
          <cell r="BG761" t="e">
            <v>#DIV/0!</v>
          </cell>
          <cell r="BU761">
            <v>0</v>
          </cell>
          <cell r="BV761" t="e">
            <v>#DIV/0!</v>
          </cell>
        </row>
        <row r="762">
          <cell r="D762">
            <v>0</v>
          </cell>
          <cell r="E762">
            <v>0</v>
          </cell>
          <cell r="AO762" t="str">
            <v>2.8.</v>
          </cell>
          <cell r="AP762" t="str">
            <v>Программы по обеспечению безопасности</v>
          </cell>
          <cell r="AR762">
            <v>18.295000000000002</v>
          </cell>
          <cell r="AS762">
            <v>19.572979720600003</v>
          </cell>
          <cell r="AT762">
            <v>13.075580000000002</v>
          </cell>
          <cell r="AU762">
            <v>5.0023641699999999</v>
          </cell>
          <cell r="AV762">
            <v>15.504999999999999</v>
          </cell>
          <cell r="AW762">
            <v>11.081</v>
          </cell>
          <cell r="AX762">
            <v>0</v>
          </cell>
          <cell r="AY762">
            <v>5.4000000000000006E-2</v>
          </cell>
          <cell r="AZ762">
            <v>0</v>
          </cell>
          <cell r="BA762">
            <v>2.3490000000000002</v>
          </cell>
          <cell r="BB762">
            <v>1.5049999999999999</v>
          </cell>
          <cell r="BC762">
            <v>1.5049999999999999</v>
          </cell>
          <cell r="BD762">
            <v>14</v>
          </cell>
          <cell r="BE762">
            <v>7.173</v>
          </cell>
          <cell r="BF762">
            <v>-4.4239999999999995</v>
          </cell>
          <cell r="BG762" t="e">
            <v>#DIV/0!</v>
          </cell>
          <cell r="BH762">
            <v>16.52175986</v>
          </cell>
          <cell r="BI762">
            <v>0.78864409000000002</v>
          </cell>
          <cell r="BJ762">
            <v>18.2959</v>
          </cell>
          <cell r="BK762">
            <v>28.807733549999998</v>
          </cell>
          <cell r="BL762">
            <v>0</v>
          </cell>
          <cell r="BM762">
            <v>3.95E-2</v>
          </cell>
          <cell r="BN762">
            <v>0</v>
          </cell>
          <cell r="BO762">
            <v>18.353694650000001</v>
          </cell>
          <cell r="BP762">
            <v>6.3175233333333338</v>
          </cell>
          <cell r="BQ762">
            <v>2.8464822333333331</v>
          </cell>
          <cell r="BR762">
            <v>11.978376666666666</v>
          </cell>
          <cell r="BS762">
            <v>7.5680566666666671</v>
          </cell>
          <cell r="BT762">
            <v>0</v>
          </cell>
          <cell r="BU762">
            <v>10.511833549999997</v>
          </cell>
          <cell r="BV762" t="e">
            <v>#DIV/0!</v>
          </cell>
          <cell r="BW762">
            <v>0</v>
          </cell>
          <cell r="BX762">
            <v>0</v>
          </cell>
        </row>
        <row r="763">
          <cell r="D763">
            <v>0</v>
          </cell>
          <cell r="E763">
            <v>0</v>
          </cell>
          <cell r="AO763">
            <v>1</v>
          </cell>
          <cell r="AP763" t="str">
            <v>Охрана, обеспечение безопасности</v>
          </cell>
          <cell r="AR763">
            <v>18.295000000000002</v>
          </cell>
          <cell r="AS763">
            <v>19.572979720600003</v>
          </cell>
          <cell r="AT763">
            <v>13.075580000000002</v>
          </cell>
          <cell r="AU763">
            <v>5.0023641699999999</v>
          </cell>
          <cell r="AV763">
            <v>15.504999999999999</v>
          </cell>
          <cell r="AW763">
            <v>11.081</v>
          </cell>
          <cell r="AX763">
            <v>0</v>
          </cell>
          <cell r="AY763">
            <v>5.4000000000000006E-2</v>
          </cell>
          <cell r="AZ763">
            <v>0</v>
          </cell>
          <cell r="BA763">
            <v>2.3490000000000002</v>
          </cell>
          <cell r="BB763">
            <v>1.5049999999999999</v>
          </cell>
          <cell r="BC763">
            <v>1.5049999999999999</v>
          </cell>
          <cell r="BD763">
            <v>14</v>
          </cell>
          <cell r="BE763">
            <v>7.173</v>
          </cell>
          <cell r="BF763">
            <v>-4.4239999999999995</v>
          </cell>
          <cell r="BG763" t="e">
            <v>#DIV/0!</v>
          </cell>
          <cell r="BH763">
            <v>16.52175986</v>
          </cell>
          <cell r="BI763">
            <v>0.78864409000000002</v>
          </cell>
          <cell r="BJ763">
            <v>18.2959</v>
          </cell>
          <cell r="BK763">
            <v>28.807733549999998</v>
          </cell>
          <cell r="BL763">
            <v>0</v>
          </cell>
          <cell r="BM763">
            <v>3.95E-2</v>
          </cell>
          <cell r="BN763">
            <v>0</v>
          </cell>
          <cell r="BO763">
            <v>18.353694650000001</v>
          </cell>
          <cell r="BP763">
            <v>6.3175233333333338</v>
          </cell>
          <cell r="BQ763">
            <v>2.8464822333333331</v>
          </cell>
          <cell r="BR763">
            <v>11.978376666666666</v>
          </cell>
          <cell r="BS763">
            <v>7.5680566666666671</v>
          </cell>
          <cell r="BT763">
            <v>0</v>
          </cell>
          <cell r="BU763">
            <v>10.511833549999997</v>
          </cell>
          <cell r="BV763" t="e">
            <v>#DIV/0!</v>
          </cell>
          <cell r="BW763">
            <v>0</v>
          </cell>
          <cell r="BX763">
            <v>0</v>
          </cell>
        </row>
        <row r="764">
          <cell r="C764" t="str">
            <v>53</v>
          </cell>
          <cell r="D764">
            <v>0</v>
          </cell>
          <cell r="E764">
            <v>0.46423000000000003</v>
          </cell>
          <cell r="AN764">
            <v>126</v>
          </cell>
          <cell r="AP764" t="str">
            <v>Реконструкция ПС 110/10 кВ Б.Уголь (инженерно-технические мероприятия, направленные на охрану объекта)</v>
          </cell>
          <cell r="AQ764" t="str">
            <v>СТФ</v>
          </cell>
          <cell r="AR764">
            <v>5.3120000000000003</v>
          </cell>
          <cell r="AS764">
            <v>3.77637</v>
          </cell>
          <cell r="AT764">
            <v>3.0160800000000001</v>
          </cell>
          <cell r="AU764">
            <v>0.498</v>
          </cell>
          <cell r="AV764">
            <v>4.5019999999999998</v>
          </cell>
          <cell r="AW764">
            <v>2.556</v>
          </cell>
          <cell r="AX764">
            <v>0</v>
          </cell>
          <cell r="AZ764">
            <v>0</v>
          </cell>
          <cell r="BB764">
            <v>0.502</v>
          </cell>
          <cell r="BC764">
            <v>0.502</v>
          </cell>
          <cell r="BD764">
            <v>4</v>
          </cell>
          <cell r="BE764">
            <v>2.0539999999999998</v>
          </cell>
          <cell r="BF764">
            <v>-1.9459999999999997</v>
          </cell>
          <cell r="BG764">
            <v>0.56774766770324303</v>
          </cell>
          <cell r="BJ764">
            <v>5.31236</v>
          </cell>
          <cell r="BK764">
            <v>3.0160800000000001</v>
          </cell>
          <cell r="BL764">
            <v>0</v>
          </cell>
          <cell r="BN764">
            <v>0</v>
          </cell>
          <cell r="BP764">
            <v>1.8701426666666667</v>
          </cell>
          <cell r="BQ764">
            <v>1.1812586666666667</v>
          </cell>
          <cell r="BR764">
            <v>3.4422173333333332</v>
          </cell>
          <cell r="BS764">
            <v>1.8348213333333334</v>
          </cell>
          <cell r="BT764">
            <v>0</v>
          </cell>
          <cell r="BU764">
            <v>-2.2962799999999999</v>
          </cell>
          <cell r="BV764">
            <v>0.56774766770324303</v>
          </cell>
        </row>
        <row r="765">
          <cell r="D765">
            <v>0</v>
          </cell>
          <cell r="E765">
            <v>0</v>
          </cell>
          <cell r="AN765">
            <v>127</v>
          </cell>
          <cell r="AP765" t="str">
            <v>Реконструкция ПС 110/10 кВ Провал (инженерно-технические мероприятия, направленные на охрану объекта)</v>
          </cell>
          <cell r="AQ765" t="str">
            <v>СТФ</v>
          </cell>
          <cell r="AR765">
            <v>5.3120000000000003</v>
          </cell>
          <cell r="AS765">
            <v>3.9687100000000002</v>
          </cell>
          <cell r="AT765">
            <v>3.2084200000000003</v>
          </cell>
          <cell r="AU765">
            <v>0.498</v>
          </cell>
          <cell r="AV765">
            <v>4.5019999999999998</v>
          </cell>
          <cell r="AW765">
            <v>2.7190000000000003</v>
          </cell>
          <cell r="AX765">
            <v>0</v>
          </cell>
          <cell r="AZ765">
            <v>0</v>
          </cell>
          <cell r="BB765">
            <v>0.502</v>
          </cell>
          <cell r="BC765">
            <v>0.502</v>
          </cell>
          <cell r="BD765">
            <v>4</v>
          </cell>
          <cell r="BE765">
            <v>2.2170000000000001</v>
          </cell>
          <cell r="BF765">
            <v>-1.7829999999999995</v>
          </cell>
          <cell r="BG765">
            <v>0.60395379831186147</v>
          </cell>
          <cell r="BJ765">
            <v>5.31236</v>
          </cell>
          <cell r="BK765">
            <v>3.2084199999999994</v>
          </cell>
          <cell r="BL765">
            <v>0</v>
          </cell>
          <cell r="BN765">
            <v>0</v>
          </cell>
          <cell r="BP765">
            <v>1.8701426666666667</v>
          </cell>
          <cell r="BQ765">
            <v>1.2389606666666664</v>
          </cell>
          <cell r="BR765">
            <v>3.4422173333333332</v>
          </cell>
          <cell r="BS765">
            <v>1.9694593333333332</v>
          </cell>
          <cell r="BT765">
            <v>0</v>
          </cell>
          <cell r="BU765">
            <v>-2.1039400000000006</v>
          </cell>
          <cell r="BV765">
            <v>0.60395379831186125</v>
          </cell>
        </row>
        <row r="766">
          <cell r="D766">
            <v>0</v>
          </cell>
          <cell r="E766">
            <v>0</v>
          </cell>
          <cell r="AN766">
            <v>128</v>
          </cell>
          <cell r="AP766" t="str">
            <v>Реконструкция ПС 110/35/10 кВ Александровская (инженерно-технические мероприятия, направленные на охрану объекта)</v>
          </cell>
          <cell r="AQ766" t="str">
            <v>СТФ</v>
          </cell>
          <cell r="AR766">
            <v>7.6710000000000003</v>
          </cell>
          <cell r="AS766">
            <v>4.893790000000001</v>
          </cell>
          <cell r="AT766">
            <v>4.0556600000000005</v>
          </cell>
          <cell r="AU766">
            <v>0.499</v>
          </cell>
          <cell r="AV766">
            <v>6.5010000000000003</v>
          </cell>
          <cell r="AW766">
            <v>3.4370000000000003</v>
          </cell>
          <cell r="AX766">
            <v>0</v>
          </cell>
          <cell r="AY766">
            <v>3.4000000000000002E-2</v>
          </cell>
          <cell r="AZ766">
            <v>0</v>
          </cell>
          <cell r="BB766">
            <v>0.501</v>
          </cell>
          <cell r="BC766">
            <v>0.501</v>
          </cell>
          <cell r="BD766">
            <v>6</v>
          </cell>
          <cell r="BE766">
            <v>2.9020000000000001</v>
          </cell>
          <cell r="BF766">
            <v>-3.0640000000000001</v>
          </cell>
          <cell r="BG766">
            <v>0.52868789417012774</v>
          </cell>
          <cell r="BJ766">
            <v>7.6711799999999997</v>
          </cell>
          <cell r="BK766">
            <v>4.0556600000000005</v>
          </cell>
          <cell r="BL766">
            <v>0</v>
          </cell>
          <cell r="BM766">
            <v>1.6E-2</v>
          </cell>
          <cell r="BN766">
            <v>0</v>
          </cell>
          <cell r="BP766">
            <v>2.5772379999999999</v>
          </cell>
          <cell r="BQ766">
            <v>0.27588399999999996</v>
          </cell>
          <cell r="BR766">
            <v>5.0939420000000002</v>
          </cell>
          <cell r="BS766">
            <v>3.7637760000000005</v>
          </cell>
          <cell r="BT766">
            <v>0</v>
          </cell>
          <cell r="BU766">
            <v>-3.6155199999999992</v>
          </cell>
          <cell r="BV766">
            <v>0.52868789417012774</v>
          </cell>
        </row>
        <row r="767">
          <cell r="D767">
            <v>0</v>
          </cell>
          <cell r="E767">
            <v>0</v>
          </cell>
          <cell r="AN767">
            <v>129</v>
          </cell>
          <cell r="AP767" t="str">
            <v>Реконструкция ПС 110/35/10 кВ "Ессентуки-2" (инженерно-технические мероприятия, направленные на охрану объекта)</v>
          </cell>
          <cell r="AQ767" t="str">
            <v>СТФ</v>
          </cell>
          <cell r="AS767">
            <v>6.9341097206000004</v>
          </cell>
          <cell r="AT767">
            <v>2.79542</v>
          </cell>
          <cell r="AU767">
            <v>3.5073641699999998</v>
          </cell>
          <cell r="AV767">
            <v>0</v>
          </cell>
          <cell r="AW767">
            <v>2.3690000000000002</v>
          </cell>
          <cell r="AY767">
            <v>0.02</v>
          </cell>
          <cell r="BA767">
            <v>2.3490000000000002</v>
          </cell>
          <cell r="BF767">
            <v>2.3690000000000002</v>
          </cell>
          <cell r="BG767" t="e">
            <v>#DIV/0!</v>
          </cell>
          <cell r="BH767">
            <v>0.66133821999999975</v>
          </cell>
          <cell r="BJ767">
            <v>0</v>
          </cell>
          <cell r="BK767">
            <v>3.4567582199999998</v>
          </cell>
          <cell r="BM767">
            <v>2.35E-2</v>
          </cell>
          <cell r="BO767">
            <v>3.2828793199999997</v>
          </cell>
          <cell r="BQ767">
            <v>0.1503789000000002</v>
          </cell>
          <cell r="BT767">
            <v>0</v>
          </cell>
          <cell r="BU767">
            <v>3.4567582199999998</v>
          </cell>
          <cell r="BV767" t="e">
            <v>#DIV/0!</v>
          </cell>
        </row>
        <row r="768">
          <cell r="D768">
            <v>0</v>
          </cell>
          <cell r="E768">
            <v>0</v>
          </cell>
          <cell r="AN768">
            <v>130</v>
          </cell>
          <cell r="AP768" t="str">
            <v>Реконструкция ПС 110/10-6 кВ "Западная" (инженерно-технические мероприятия, направленные на охрану объекта)</v>
          </cell>
          <cell r="AQ768" t="str">
            <v>СТФ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0</v>
          </cell>
          <cell r="BF768">
            <v>0</v>
          </cell>
          <cell r="BG768" t="e">
            <v>#DIV/0!</v>
          </cell>
          <cell r="BH768">
            <v>2.5782878200000003</v>
          </cell>
          <cell r="BJ768">
            <v>0</v>
          </cell>
          <cell r="BK768">
            <v>2.5779999999999998</v>
          </cell>
          <cell r="BO768">
            <v>2.5779999999999998</v>
          </cell>
          <cell r="BT768">
            <v>0</v>
          </cell>
          <cell r="BU768">
            <v>2.5779999999999998</v>
          </cell>
          <cell r="BV768" t="e">
            <v>#DIV/0!</v>
          </cell>
        </row>
        <row r="769">
          <cell r="C769" t="str">
            <v>60</v>
          </cell>
          <cell r="D769">
            <v>0.40700559999999997</v>
          </cell>
          <cell r="E769">
            <v>0</v>
          </cell>
          <cell r="AN769">
            <v>131</v>
          </cell>
          <cell r="AP769" t="str">
            <v>Реконструкция ПС 110/10-6 кВ "Северная" (инженерно-технические мероприятия, направленные на охрану объекта)</v>
          </cell>
          <cell r="AQ769" t="str">
            <v>СТФ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BF769">
            <v>0</v>
          </cell>
          <cell r="BG769" t="e">
            <v>#DIV/0!</v>
          </cell>
          <cell r="BH769">
            <v>1.4219925099999997</v>
          </cell>
          <cell r="BJ769">
            <v>0</v>
          </cell>
          <cell r="BK769">
            <v>1.4219925099999997</v>
          </cell>
          <cell r="BO769">
            <v>1.4219925099999997</v>
          </cell>
          <cell r="BT769">
            <v>0</v>
          </cell>
          <cell r="BU769">
            <v>1.4219925099999997</v>
          </cell>
          <cell r="BV769" t="e">
            <v>#DIV/0!</v>
          </cell>
        </row>
        <row r="770">
          <cell r="C770" t="str">
            <v>59</v>
          </cell>
          <cell r="D770">
            <v>0.15999620000000001</v>
          </cell>
          <cell r="E770">
            <v>0</v>
          </cell>
          <cell r="AN770">
            <v>132</v>
          </cell>
          <cell r="AP770" t="str">
            <v>Реконструкция ПС 110/6 кВ "Лесная" (инженерно-технические мероприятия, направленные на охрану объекта)</v>
          </cell>
          <cell r="AQ770" t="str">
            <v>СТФ</v>
          </cell>
          <cell r="AS770">
            <v>0</v>
          </cell>
          <cell r="AT770">
            <v>0</v>
          </cell>
          <cell r="AU770">
            <v>0</v>
          </cell>
          <cell r="AV770">
            <v>0</v>
          </cell>
          <cell r="AW770">
            <v>0</v>
          </cell>
          <cell r="BF770">
            <v>0</v>
          </cell>
          <cell r="BG770" t="e">
            <v>#DIV/0!</v>
          </cell>
          <cell r="BH770">
            <v>0.22034588999999966</v>
          </cell>
          <cell r="BJ770">
            <v>0</v>
          </cell>
          <cell r="BK770">
            <v>0.22034588999999966</v>
          </cell>
          <cell r="BO770">
            <v>0.22034588999999966</v>
          </cell>
          <cell r="BT770">
            <v>0</v>
          </cell>
          <cell r="BU770">
            <v>0.22034588999999966</v>
          </cell>
          <cell r="BV770" t="e">
            <v>#DIV/0!</v>
          </cell>
        </row>
        <row r="771">
          <cell r="D771">
            <v>4.5560759999999999E-2</v>
          </cell>
          <cell r="E771">
            <v>4.555E-2</v>
          </cell>
          <cell r="AN771">
            <v>133</v>
          </cell>
          <cell r="AP771" t="str">
            <v>Реконструкция ПС 110/10 кВ "Южная" (инженерно-технические мероприятия, направленные на охрану объекта)</v>
          </cell>
          <cell r="AQ771" t="str">
            <v>СТФ</v>
          </cell>
          <cell r="AS771">
            <v>0</v>
          </cell>
          <cell r="AT771">
            <v>0</v>
          </cell>
          <cell r="AU771">
            <v>0</v>
          </cell>
          <cell r="AV771">
            <v>0</v>
          </cell>
          <cell r="AW771">
            <v>0</v>
          </cell>
          <cell r="BF771">
            <v>0</v>
          </cell>
          <cell r="BG771" t="e">
            <v>#DIV/0!</v>
          </cell>
          <cell r="BI771">
            <v>0.10972541</v>
          </cell>
          <cell r="BJ771">
            <v>0</v>
          </cell>
          <cell r="BK771">
            <v>-0.10972540999999969</v>
          </cell>
          <cell r="BO771">
            <v>-0.10972540999999969</v>
          </cell>
          <cell r="BT771">
            <v>0</v>
          </cell>
          <cell r="BU771">
            <v>-0.10972540999999969</v>
          </cell>
          <cell r="BV771" t="e">
            <v>#DIV/0!</v>
          </cell>
        </row>
        <row r="772">
          <cell r="D772">
            <v>4.5560759999999999E-2</v>
          </cell>
          <cell r="E772">
            <v>4.555E-2</v>
          </cell>
          <cell r="AN772">
            <v>134</v>
          </cell>
          <cell r="AP772" t="str">
            <v>Реконструкция ПС 110/10-6 кВ "Восточная" (инженерно-технические мероприятия, направленные на охрану объекта)</v>
          </cell>
          <cell r="AQ772" t="str">
            <v>СТФ</v>
          </cell>
          <cell r="AS772">
            <v>0</v>
          </cell>
          <cell r="AT772">
            <v>0</v>
          </cell>
          <cell r="AU772">
            <v>0</v>
          </cell>
          <cell r="AV772">
            <v>0</v>
          </cell>
          <cell r="AW772">
            <v>0</v>
          </cell>
          <cell r="BF772">
            <v>0</v>
          </cell>
          <cell r="BG772" t="e">
            <v>#DIV/0!</v>
          </cell>
          <cell r="BH772">
            <v>3.8051786899999995</v>
          </cell>
          <cell r="BJ772">
            <v>0</v>
          </cell>
          <cell r="BK772">
            <v>3.8051786899999995</v>
          </cell>
          <cell r="BO772">
            <v>3.8051786899999995</v>
          </cell>
          <cell r="BT772">
            <v>0</v>
          </cell>
          <cell r="BU772">
            <v>3.8051786899999995</v>
          </cell>
          <cell r="BV772" t="e">
            <v>#DIV/0!</v>
          </cell>
        </row>
        <row r="773">
          <cell r="C773" t="str">
            <v>143</v>
          </cell>
          <cell r="D773">
            <v>4.5560759999999999E-2</v>
          </cell>
          <cell r="E773">
            <v>4.555E-2</v>
          </cell>
          <cell r="AN773">
            <v>135</v>
          </cell>
          <cell r="AP773" t="str">
            <v>Реконструкция ПС 110/6 кВ "Промышленная" (инженерно-технические мероприятия, направленные на охрану объекта)</v>
          </cell>
          <cell r="AQ773" t="str">
            <v>СТФ</v>
          </cell>
          <cell r="AS773">
            <v>0</v>
          </cell>
          <cell r="AT773">
            <v>0</v>
          </cell>
          <cell r="AU773">
            <v>0</v>
          </cell>
          <cell r="AV773">
            <v>0</v>
          </cell>
          <cell r="AW773">
            <v>0</v>
          </cell>
          <cell r="BF773">
            <v>0</v>
          </cell>
          <cell r="BG773" t="e">
            <v>#DIV/0!</v>
          </cell>
          <cell r="BH773">
            <v>0.58190135000000009</v>
          </cell>
          <cell r="BJ773">
            <v>0</v>
          </cell>
          <cell r="BK773">
            <v>0.58190135000000009</v>
          </cell>
          <cell r="BO773">
            <v>0.58190135000000009</v>
          </cell>
          <cell r="BT773">
            <v>0</v>
          </cell>
          <cell r="BU773">
            <v>0.58190135000000009</v>
          </cell>
          <cell r="BV773" t="e">
            <v>#DIV/0!</v>
          </cell>
        </row>
        <row r="774">
          <cell r="D774">
            <v>0</v>
          </cell>
          <cell r="E774">
            <v>0</v>
          </cell>
          <cell r="AN774">
            <v>136</v>
          </cell>
          <cell r="AP774" t="str">
            <v>Реконструкция ПС 110/10 кВ "Заводская" (инженерно-технические мероприятия, направленные на охрану объекта)</v>
          </cell>
          <cell r="AQ774" t="str">
            <v>СТФ</v>
          </cell>
          <cell r="AS774">
            <v>0</v>
          </cell>
          <cell r="AT774">
            <v>0</v>
          </cell>
          <cell r="AU774">
            <v>0</v>
          </cell>
          <cell r="AV774">
            <v>0</v>
          </cell>
          <cell r="AW774">
            <v>0</v>
          </cell>
          <cell r="BF774">
            <v>0</v>
          </cell>
          <cell r="BG774" t="e">
            <v>#DIV/0!</v>
          </cell>
          <cell r="BH774">
            <v>0.53503424000000022</v>
          </cell>
          <cell r="BJ774">
            <v>0</v>
          </cell>
          <cell r="BK774">
            <v>0.53503424000000022</v>
          </cell>
          <cell r="BO774">
            <v>0.53503424000000022</v>
          </cell>
          <cell r="BT774">
            <v>0</v>
          </cell>
          <cell r="BU774">
            <v>0.53503424000000022</v>
          </cell>
          <cell r="BV774" t="e">
            <v>#DIV/0!</v>
          </cell>
        </row>
        <row r="775">
          <cell r="D775">
            <v>0</v>
          </cell>
          <cell r="E775">
            <v>0</v>
          </cell>
          <cell r="AN775">
            <v>137</v>
          </cell>
          <cell r="AP775" t="str">
            <v>Реконструкция ПС 110/35/10 кВ "3-ий Подъем" (инженерно-технические мероприятия, направленные на охрану объекта)</v>
          </cell>
          <cell r="AQ775" t="str">
            <v>СТФ</v>
          </cell>
          <cell r="AS775">
            <v>0</v>
          </cell>
          <cell r="AT775">
            <v>0</v>
          </cell>
          <cell r="AU775">
            <v>0</v>
          </cell>
          <cell r="AV775">
            <v>0</v>
          </cell>
          <cell r="AW775">
            <v>0</v>
          </cell>
          <cell r="BF775">
            <v>0</v>
          </cell>
          <cell r="BG775" t="e">
            <v>#DIV/0!</v>
          </cell>
          <cell r="BH775">
            <v>4.7166278999999998</v>
          </cell>
          <cell r="BJ775">
            <v>0</v>
          </cell>
          <cell r="BK775">
            <v>4.7166278999999998</v>
          </cell>
          <cell r="BO775">
            <v>4.7166278999999998</v>
          </cell>
          <cell r="BT775">
            <v>0</v>
          </cell>
          <cell r="BU775">
            <v>4.7166278999999998</v>
          </cell>
          <cell r="BV775" t="e">
            <v>#DIV/0!</v>
          </cell>
        </row>
        <row r="776">
          <cell r="D776">
            <v>0</v>
          </cell>
          <cell r="E776">
            <v>0</v>
          </cell>
          <cell r="AN776">
            <v>138</v>
          </cell>
          <cell r="AP776" t="str">
            <v>Реконструкция ПС 110/6 кВ "Аэропорт" (инженерно-технические мероприятия, направленные на охрану объекта)</v>
          </cell>
          <cell r="AQ776" t="str">
            <v>СТФ</v>
          </cell>
          <cell r="AS776">
            <v>0</v>
          </cell>
          <cell r="AT776">
            <v>0</v>
          </cell>
          <cell r="AU776">
            <v>0</v>
          </cell>
          <cell r="AV776">
            <v>0</v>
          </cell>
          <cell r="AW776">
            <v>0</v>
          </cell>
          <cell r="BF776">
            <v>0</v>
          </cell>
          <cell r="BG776" t="e">
            <v>#DIV/0!</v>
          </cell>
          <cell r="BH776">
            <v>0.78223864999999992</v>
          </cell>
          <cell r="BJ776">
            <v>0</v>
          </cell>
          <cell r="BK776">
            <v>0.78223864999999992</v>
          </cell>
          <cell r="BO776">
            <v>0.78223864999999992</v>
          </cell>
          <cell r="BT776">
            <v>0</v>
          </cell>
          <cell r="BU776">
            <v>0.78223864999999992</v>
          </cell>
          <cell r="BV776" t="e">
            <v>#DIV/0!</v>
          </cell>
        </row>
        <row r="777">
          <cell r="D777">
            <v>0</v>
          </cell>
          <cell r="E777">
            <v>0</v>
          </cell>
          <cell r="AN777">
            <v>139</v>
          </cell>
          <cell r="AP777" t="str">
            <v>Реконструкция ПС 110/35/10 кВ "Горячеводская" (инженерно-технические мероприятия, направленные на охрану объекта)</v>
          </cell>
          <cell r="AQ777" t="str">
            <v>СТФ</v>
          </cell>
          <cell r="AS777">
            <v>0</v>
          </cell>
          <cell r="AT777">
            <v>0</v>
          </cell>
          <cell r="AU777">
            <v>0</v>
          </cell>
          <cell r="AV777">
            <v>0</v>
          </cell>
          <cell r="AW777">
            <v>0</v>
          </cell>
          <cell r="BF777">
            <v>0</v>
          </cell>
          <cell r="BG777" t="e">
            <v>#DIV/0!</v>
          </cell>
          <cell r="BI777">
            <v>0.51789499999999999</v>
          </cell>
          <cell r="BJ777">
            <v>0</v>
          </cell>
          <cell r="BK777">
            <v>0</v>
          </cell>
          <cell r="BT777">
            <v>0</v>
          </cell>
          <cell r="BU777">
            <v>0</v>
          </cell>
          <cell r="BV777" t="e">
            <v>#DIV/0!</v>
          </cell>
        </row>
        <row r="778">
          <cell r="C778" t="str">
            <v>380</v>
          </cell>
          <cell r="D778">
            <v>0</v>
          </cell>
          <cell r="E778">
            <v>0</v>
          </cell>
          <cell r="AN778">
            <v>140</v>
          </cell>
          <cell r="AP778" t="str">
            <v>Реконструкция ПС 110/35/6 кВ "ГНС" (инженерно-технические мероприятия, направленные на охрану объекта)</v>
          </cell>
          <cell r="AQ778" t="str">
            <v>СТФ</v>
          </cell>
          <cell r="AS778">
            <v>0</v>
          </cell>
          <cell r="AT778">
            <v>0</v>
          </cell>
          <cell r="AU778">
            <v>0</v>
          </cell>
          <cell r="AV778">
            <v>0</v>
          </cell>
          <cell r="AW778">
            <v>0</v>
          </cell>
          <cell r="BF778">
            <v>0</v>
          </cell>
          <cell r="BG778" t="e">
            <v>#DIV/0!</v>
          </cell>
          <cell r="BH778">
            <v>0.57181459000000001</v>
          </cell>
          <cell r="BJ778">
            <v>0</v>
          </cell>
          <cell r="BK778">
            <v>0.57081459000000001</v>
          </cell>
          <cell r="BO778">
            <v>0.57081459000000001</v>
          </cell>
          <cell r="BT778">
            <v>0</v>
          </cell>
          <cell r="BU778">
            <v>0.57081459000000001</v>
          </cell>
          <cell r="BV778" t="e">
            <v>#DIV/0!</v>
          </cell>
        </row>
        <row r="779">
          <cell r="C779" t="str">
            <v>381</v>
          </cell>
          <cell r="D779">
            <v>0</v>
          </cell>
          <cell r="E779">
            <v>0</v>
          </cell>
          <cell r="AN779">
            <v>141</v>
          </cell>
          <cell r="AP779" t="str">
            <v>Реконструкция ПС 110/6 кВ "Скачки-2" (инженерно-технические мероприятия, направленные на охрану объекта)</v>
          </cell>
          <cell r="AQ779" t="str">
            <v>СТФ</v>
          </cell>
          <cell r="AS779">
            <v>0</v>
          </cell>
          <cell r="AT779">
            <v>0</v>
          </cell>
          <cell r="AU779">
            <v>0</v>
          </cell>
          <cell r="AV779">
            <v>0</v>
          </cell>
          <cell r="AW779">
            <v>0</v>
          </cell>
          <cell r="BF779">
            <v>0</v>
          </cell>
          <cell r="BG779" t="e">
            <v>#DIV/0!</v>
          </cell>
          <cell r="BH779">
            <v>0.64700000000000002</v>
          </cell>
          <cell r="BJ779">
            <v>0</v>
          </cell>
          <cell r="BK779">
            <v>0.12943060000000001</v>
          </cell>
          <cell r="BO779">
            <v>0.12943060000000001</v>
          </cell>
          <cell r="BT779">
            <v>0</v>
          </cell>
          <cell r="BU779">
            <v>0.12943060000000001</v>
          </cell>
          <cell r="BV779" t="e">
            <v>#DIV/0!</v>
          </cell>
        </row>
        <row r="780">
          <cell r="C780" t="str">
            <v>382</v>
          </cell>
          <cell r="D780">
            <v>0</v>
          </cell>
          <cell r="E780">
            <v>0</v>
          </cell>
          <cell r="AN780">
            <v>142</v>
          </cell>
          <cell r="AP780" t="str">
            <v>Реконструкция ПС 110/10 кВ "Б.Ромашка" (инженерно-технические мероприятия, направленные на охрану объекта)</v>
          </cell>
          <cell r="AQ780" t="str">
            <v>СТФ</v>
          </cell>
          <cell r="AS780">
            <v>0</v>
          </cell>
          <cell r="AT780">
            <v>0</v>
          </cell>
          <cell r="AU780">
            <v>0</v>
          </cell>
          <cell r="AV780">
            <v>0</v>
          </cell>
          <cell r="AW780">
            <v>0</v>
          </cell>
          <cell r="BF780">
            <v>0</v>
          </cell>
          <cell r="BG780" t="e">
            <v>#DIV/0!</v>
          </cell>
          <cell r="BI780">
            <v>0.16102368</v>
          </cell>
          <cell r="BJ780">
            <v>0</v>
          </cell>
          <cell r="BK780">
            <v>-0.16102367999999995</v>
          </cell>
          <cell r="BO780">
            <v>-0.16102367999999995</v>
          </cell>
          <cell r="BT780">
            <v>0</v>
          </cell>
          <cell r="BU780">
            <v>-0.16102367999999995</v>
          </cell>
          <cell r="BV780" t="e">
            <v>#DIV/0!</v>
          </cell>
        </row>
        <row r="781">
          <cell r="D781">
            <v>3.0000000000000001E-3</v>
          </cell>
          <cell r="E781">
            <v>0</v>
          </cell>
        </row>
        <row r="782">
          <cell r="C782">
            <v>203</v>
          </cell>
          <cell r="D782">
            <v>3.0000000000000001E-3</v>
          </cell>
          <cell r="E782">
            <v>0</v>
          </cell>
        </row>
        <row r="783">
          <cell r="D783">
            <v>0</v>
          </cell>
          <cell r="E783">
            <v>0</v>
          </cell>
          <cell r="AO783">
            <v>2</v>
          </cell>
          <cell r="AP783" t="str">
            <v>Пожарная охрана</v>
          </cell>
          <cell r="AR783">
            <v>0</v>
          </cell>
          <cell r="AS783">
            <v>0</v>
          </cell>
          <cell r="AT783">
            <v>0</v>
          </cell>
          <cell r="AU783">
            <v>0</v>
          </cell>
          <cell r="AV783">
            <v>0</v>
          </cell>
          <cell r="AW783">
            <v>0</v>
          </cell>
          <cell r="AX783">
            <v>0</v>
          </cell>
          <cell r="AY783">
            <v>0</v>
          </cell>
          <cell r="AZ783">
            <v>0</v>
          </cell>
          <cell r="BA783">
            <v>0</v>
          </cell>
          <cell r="BB783">
            <v>0</v>
          </cell>
          <cell r="BC783">
            <v>0</v>
          </cell>
          <cell r="BD783">
            <v>0</v>
          </cell>
          <cell r="BE783">
            <v>0</v>
          </cell>
          <cell r="BF783">
            <v>0</v>
          </cell>
          <cell r="BG783" t="e">
            <v>#DIV/0!</v>
          </cell>
          <cell r="BH783">
            <v>0</v>
          </cell>
          <cell r="BI783">
            <v>0</v>
          </cell>
          <cell r="BJ783">
            <v>0</v>
          </cell>
          <cell r="BK783">
            <v>0</v>
          </cell>
          <cell r="BL783">
            <v>0</v>
          </cell>
          <cell r="BM783">
            <v>0</v>
          </cell>
          <cell r="BN783">
            <v>0</v>
          </cell>
          <cell r="BO783">
            <v>0</v>
          </cell>
          <cell r="BP783">
            <v>0</v>
          </cell>
          <cell r="BQ783">
            <v>0</v>
          </cell>
          <cell r="BR783">
            <v>0</v>
          </cell>
          <cell r="BS783">
            <v>0</v>
          </cell>
          <cell r="BT783">
            <v>0</v>
          </cell>
          <cell r="BU783">
            <v>0</v>
          </cell>
          <cell r="BV783" t="e">
            <v>#DIV/0!</v>
          </cell>
          <cell r="BW783">
            <v>0</v>
          </cell>
          <cell r="BX783">
            <v>0</v>
          </cell>
        </row>
        <row r="784">
          <cell r="D784">
            <v>0</v>
          </cell>
          <cell r="E784">
            <v>0</v>
          </cell>
          <cell r="AQ784" t="str">
            <v>Филиал...</v>
          </cell>
          <cell r="BF784">
            <v>0</v>
          </cell>
          <cell r="BG784" t="e">
            <v>#DIV/0!</v>
          </cell>
          <cell r="BU784">
            <v>0</v>
          </cell>
          <cell r="BV784" t="e">
            <v>#DIV/0!</v>
          </cell>
        </row>
        <row r="785">
          <cell r="D785">
            <v>0</v>
          </cell>
          <cell r="E785">
            <v>0</v>
          </cell>
          <cell r="AO785" t="str">
            <v>2.9.</v>
          </cell>
          <cell r="AP785" t="str">
            <v>Приобретение электросетевых активов, земельных участков и пр. объектов</v>
          </cell>
          <cell r="AR785">
            <v>0</v>
          </cell>
          <cell r="AS785">
            <v>0</v>
          </cell>
          <cell r="AT785">
            <v>0</v>
          </cell>
          <cell r="AU785">
            <v>0</v>
          </cell>
          <cell r="AV785">
            <v>0</v>
          </cell>
          <cell r="AW785">
            <v>0</v>
          </cell>
          <cell r="AX785">
            <v>0</v>
          </cell>
          <cell r="AY785">
            <v>0</v>
          </cell>
          <cell r="AZ785">
            <v>0</v>
          </cell>
          <cell r="BA785">
            <v>0</v>
          </cell>
          <cell r="BB785">
            <v>0</v>
          </cell>
          <cell r="BC785">
            <v>0</v>
          </cell>
          <cell r="BD785">
            <v>0</v>
          </cell>
          <cell r="BE785">
            <v>0</v>
          </cell>
          <cell r="BF785">
            <v>0</v>
          </cell>
          <cell r="BG785">
            <v>0</v>
          </cell>
          <cell r="BH785">
            <v>0</v>
          </cell>
          <cell r="BI785">
            <v>0</v>
          </cell>
          <cell r="BJ785">
            <v>0</v>
          </cell>
          <cell r="BK785">
            <v>0</v>
          </cell>
          <cell r="BL785">
            <v>0</v>
          </cell>
          <cell r="BM785">
            <v>0</v>
          </cell>
          <cell r="BN785">
            <v>0</v>
          </cell>
          <cell r="BO785">
            <v>0</v>
          </cell>
          <cell r="BP785">
            <v>0</v>
          </cell>
          <cell r="BQ785">
            <v>0</v>
          </cell>
          <cell r="BR785">
            <v>0</v>
          </cell>
          <cell r="BS785">
            <v>0</v>
          </cell>
          <cell r="BT785">
            <v>0</v>
          </cell>
          <cell r="BU785">
            <v>0</v>
          </cell>
          <cell r="BV785">
            <v>0</v>
          </cell>
          <cell r="BW785">
            <v>0</v>
          </cell>
          <cell r="BX785">
            <v>0</v>
          </cell>
        </row>
        <row r="786">
          <cell r="D786">
            <v>0</v>
          </cell>
          <cell r="E786">
            <v>0</v>
          </cell>
          <cell r="AO786" t="str">
            <v>1</v>
          </cell>
          <cell r="AP786" t="str">
            <v>Консолидация электросетевых активов</v>
          </cell>
          <cell r="AR786">
            <v>0</v>
          </cell>
          <cell r="AS786">
            <v>0</v>
          </cell>
          <cell r="AT786">
            <v>0</v>
          </cell>
          <cell r="AU786">
            <v>0</v>
          </cell>
          <cell r="AV786">
            <v>0</v>
          </cell>
          <cell r="AW786">
            <v>0</v>
          </cell>
          <cell r="AX786">
            <v>0</v>
          </cell>
          <cell r="AY786">
            <v>0</v>
          </cell>
          <cell r="AZ786">
            <v>0</v>
          </cell>
          <cell r="BA786">
            <v>0</v>
          </cell>
          <cell r="BB786">
            <v>0</v>
          </cell>
          <cell r="BC786">
            <v>0</v>
          </cell>
          <cell r="BD786">
            <v>0</v>
          </cell>
          <cell r="BE786">
            <v>0</v>
          </cell>
          <cell r="BF786">
            <v>0</v>
          </cell>
          <cell r="BG786">
            <v>0</v>
          </cell>
          <cell r="BH786">
            <v>0</v>
          </cell>
          <cell r="BI786">
            <v>0</v>
          </cell>
          <cell r="BJ786">
            <v>0</v>
          </cell>
          <cell r="BK786">
            <v>0</v>
          </cell>
          <cell r="BL786">
            <v>0</v>
          </cell>
          <cell r="BM786">
            <v>0</v>
          </cell>
          <cell r="BN786">
            <v>0</v>
          </cell>
          <cell r="BO786">
            <v>0</v>
          </cell>
          <cell r="BP786">
            <v>0</v>
          </cell>
          <cell r="BQ786">
            <v>0</v>
          </cell>
          <cell r="BR786">
            <v>0</v>
          </cell>
          <cell r="BS786">
            <v>0</v>
          </cell>
          <cell r="BT786">
            <v>0</v>
          </cell>
          <cell r="BU786">
            <v>0</v>
          </cell>
          <cell r="BV786">
            <v>0</v>
          </cell>
          <cell r="BW786">
            <v>0</v>
          </cell>
          <cell r="BX786">
            <v>0</v>
          </cell>
        </row>
        <row r="787">
          <cell r="D787">
            <v>0</v>
          </cell>
          <cell r="E787">
            <v>0</v>
          </cell>
        </row>
        <row r="788">
          <cell r="D788">
            <v>0</v>
          </cell>
          <cell r="E788">
            <v>0</v>
          </cell>
          <cell r="AO788" t="str">
            <v>2</v>
          </cell>
          <cell r="AP788" t="str">
            <v>Приобретение земельных участков</v>
          </cell>
          <cell r="AR788">
            <v>0</v>
          </cell>
          <cell r="AS788">
            <v>0</v>
          </cell>
          <cell r="AT788">
            <v>0</v>
          </cell>
          <cell r="AU788">
            <v>0</v>
          </cell>
          <cell r="AV788">
            <v>0</v>
          </cell>
          <cell r="AW788">
            <v>0</v>
          </cell>
          <cell r="AX788">
            <v>0</v>
          </cell>
          <cell r="AY788">
            <v>0</v>
          </cell>
          <cell r="AZ788">
            <v>0</v>
          </cell>
          <cell r="BA788">
            <v>0</v>
          </cell>
          <cell r="BB788">
            <v>0</v>
          </cell>
          <cell r="BC788">
            <v>0</v>
          </cell>
          <cell r="BD788">
            <v>0</v>
          </cell>
          <cell r="BE788">
            <v>0</v>
          </cell>
          <cell r="BF788">
            <v>0</v>
          </cell>
          <cell r="BG788">
            <v>0</v>
          </cell>
          <cell r="BH788">
            <v>0</v>
          </cell>
          <cell r="BI788">
            <v>0</v>
          </cell>
          <cell r="BJ788">
            <v>0</v>
          </cell>
          <cell r="BK788">
            <v>0</v>
          </cell>
          <cell r="BL788">
            <v>0</v>
          </cell>
          <cell r="BM788">
            <v>0</v>
          </cell>
          <cell r="BN788">
            <v>0</v>
          </cell>
          <cell r="BO788">
            <v>0</v>
          </cell>
          <cell r="BP788">
            <v>0</v>
          </cell>
          <cell r="BQ788">
            <v>0</v>
          </cell>
          <cell r="BR788">
            <v>0</v>
          </cell>
          <cell r="BS788">
            <v>0</v>
          </cell>
          <cell r="BT788">
            <v>0</v>
          </cell>
          <cell r="BU788">
            <v>0</v>
          </cell>
          <cell r="BV788">
            <v>0</v>
          </cell>
          <cell r="BW788">
            <v>0</v>
          </cell>
          <cell r="BX788">
            <v>0</v>
          </cell>
        </row>
        <row r="789">
          <cell r="D789">
            <v>0</v>
          </cell>
          <cell r="E789">
            <v>0</v>
          </cell>
        </row>
        <row r="790">
          <cell r="D790">
            <v>0</v>
          </cell>
          <cell r="E790">
            <v>0</v>
          </cell>
          <cell r="AO790" t="str">
            <v>3</v>
          </cell>
          <cell r="AP790" t="str">
            <v>Приобретение прочих активов</v>
          </cell>
          <cell r="AR790">
            <v>0</v>
          </cell>
          <cell r="AS790">
            <v>0</v>
          </cell>
          <cell r="AT790">
            <v>0</v>
          </cell>
          <cell r="AU790">
            <v>0</v>
          </cell>
          <cell r="AV790">
            <v>0</v>
          </cell>
          <cell r="AW790">
            <v>0</v>
          </cell>
          <cell r="AX790">
            <v>0</v>
          </cell>
          <cell r="AY790">
            <v>0</v>
          </cell>
          <cell r="AZ790">
            <v>0</v>
          </cell>
          <cell r="BA790">
            <v>0</v>
          </cell>
          <cell r="BB790">
            <v>0</v>
          </cell>
          <cell r="BC790">
            <v>0</v>
          </cell>
          <cell r="BD790">
            <v>0</v>
          </cell>
          <cell r="BE790">
            <v>0</v>
          </cell>
          <cell r="BF790">
            <v>0</v>
          </cell>
          <cell r="BG790">
            <v>0</v>
          </cell>
          <cell r="BH790">
            <v>0</v>
          </cell>
          <cell r="BI790">
            <v>0</v>
          </cell>
          <cell r="BJ790">
            <v>0</v>
          </cell>
          <cell r="BK790">
            <v>0</v>
          </cell>
          <cell r="BL790">
            <v>0</v>
          </cell>
          <cell r="BM790">
            <v>0</v>
          </cell>
          <cell r="BN790">
            <v>0</v>
          </cell>
          <cell r="BO790">
            <v>0</v>
          </cell>
          <cell r="BP790">
            <v>0</v>
          </cell>
          <cell r="BQ790">
            <v>0</v>
          </cell>
          <cell r="BR790">
            <v>0</v>
          </cell>
          <cell r="BS790">
            <v>0</v>
          </cell>
          <cell r="BT790">
            <v>0</v>
          </cell>
          <cell r="BU790">
            <v>0</v>
          </cell>
          <cell r="BV790">
            <v>0</v>
          </cell>
          <cell r="BW790">
            <v>0</v>
          </cell>
          <cell r="BX790">
            <v>0</v>
          </cell>
        </row>
        <row r="791">
          <cell r="D791">
            <v>0</v>
          </cell>
          <cell r="E791">
            <v>0</v>
          </cell>
        </row>
        <row r="792">
          <cell r="D792">
            <v>0</v>
          </cell>
          <cell r="E792">
            <v>0</v>
          </cell>
          <cell r="AO792" t="str">
            <v>2.10.</v>
          </cell>
          <cell r="AP792" t="str">
            <v>Прочие программы и мероприятия</v>
          </cell>
          <cell r="AR792">
            <v>65.58502701107011</v>
          </cell>
          <cell r="AS792">
            <v>130.66637344667009</v>
          </cell>
          <cell r="AT792">
            <v>101.32274301107012</v>
          </cell>
          <cell r="AU792">
            <v>1.1664380999999999</v>
          </cell>
          <cell r="AV792">
            <v>43.091000000000008</v>
          </cell>
          <cell r="AW792">
            <v>70.7102</v>
          </cell>
          <cell r="AX792">
            <v>1.25</v>
          </cell>
          <cell r="AY792">
            <v>9.0091999999999999</v>
          </cell>
          <cell r="AZ792">
            <v>6.8220000000000001</v>
          </cell>
          <cell r="BA792">
            <v>1.7050000000000001</v>
          </cell>
          <cell r="BB792">
            <v>15.382</v>
          </cell>
          <cell r="BC792">
            <v>15.910999999999998</v>
          </cell>
          <cell r="BD792">
            <v>19.637000000000004</v>
          </cell>
          <cell r="BE792">
            <v>44.085000000000001</v>
          </cell>
          <cell r="BF792">
            <v>27.619199999999999</v>
          </cell>
          <cell r="BG792" t="e">
            <v>#DIV/0!</v>
          </cell>
          <cell r="BH792">
            <v>107.23327219999999</v>
          </cell>
          <cell r="BI792">
            <v>0</v>
          </cell>
          <cell r="BJ792">
            <v>50.847380000000001</v>
          </cell>
          <cell r="BK792">
            <v>175.38456925</v>
          </cell>
          <cell r="BL792">
            <v>1.4750000000000001</v>
          </cell>
          <cell r="BM792">
            <v>99.033268969999995</v>
          </cell>
          <cell r="BN792">
            <v>8.0499600000000004</v>
          </cell>
          <cell r="BO792">
            <v>11.543560760000002</v>
          </cell>
          <cell r="BP792">
            <v>17.737759999999998</v>
          </cell>
          <cell r="BQ792">
            <v>38.336764759999994</v>
          </cell>
          <cell r="BR792">
            <v>23.58466</v>
          </cell>
          <cell r="BS792">
            <v>26.470974759999997</v>
          </cell>
          <cell r="BT792">
            <v>17.88470701107012</v>
          </cell>
          <cell r="BU792">
            <v>124.53718925000001</v>
          </cell>
          <cell r="BV792" t="e">
            <v>#DIV/0!</v>
          </cell>
          <cell r="BW792">
            <v>0</v>
          </cell>
          <cell r="BX792">
            <v>0</v>
          </cell>
        </row>
        <row r="793">
          <cell r="D793">
            <v>0</v>
          </cell>
          <cell r="E793">
            <v>0</v>
          </cell>
          <cell r="AO793">
            <v>1</v>
          </cell>
          <cell r="AP793" t="str">
            <v>Здания, сооружения</v>
          </cell>
          <cell r="AR793">
            <v>4.1535999999999991</v>
          </cell>
          <cell r="AS793">
            <v>6.0306064355999993</v>
          </cell>
          <cell r="AT793">
            <v>5.459859999999999</v>
          </cell>
          <cell r="AU793">
            <v>0.48368341999999998</v>
          </cell>
          <cell r="AV793">
            <v>0</v>
          </cell>
          <cell r="AW793">
            <v>1.107</v>
          </cell>
          <cell r="AX793">
            <v>0</v>
          </cell>
          <cell r="AY793">
            <v>4.5999999999999999E-2</v>
          </cell>
          <cell r="AZ793">
            <v>0</v>
          </cell>
          <cell r="BA793">
            <v>4.5999999999999999E-2</v>
          </cell>
          <cell r="BB793">
            <v>0</v>
          </cell>
          <cell r="BC793">
            <v>4.5999999999999999E-2</v>
          </cell>
          <cell r="BD793">
            <v>0</v>
          </cell>
          <cell r="BE793">
            <v>0.96900000000000008</v>
          </cell>
          <cell r="BF793">
            <v>1.107</v>
          </cell>
          <cell r="BG793" t="e">
            <v>#DIV/0!</v>
          </cell>
          <cell r="BH793">
            <v>9.5826525399999998</v>
          </cell>
          <cell r="BI793">
            <v>0</v>
          </cell>
          <cell r="BJ793">
            <v>0</v>
          </cell>
          <cell r="BK793">
            <v>10.854293590000001</v>
          </cell>
          <cell r="BL793">
            <v>0</v>
          </cell>
          <cell r="BM793">
            <v>9.6282133099999996</v>
          </cell>
          <cell r="BN793">
            <v>0</v>
          </cell>
          <cell r="BO793">
            <v>4.5560759999999999E-2</v>
          </cell>
          <cell r="BP793">
            <v>0</v>
          </cell>
          <cell r="BQ793">
            <v>4.5560759999999999E-2</v>
          </cell>
          <cell r="BR793">
            <v>0</v>
          </cell>
          <cell r="BS793">
            <v>1.1349587600000002</v>
          </cell>
          <cell r="BT793">
            <v>4.1536</v>
          </cell>
          <cell r="BU793">
            <v>10.854293590000001</v>
          </cell>
          <cell r="BV793" t="e">
            <v>#DIV/0!</v>
          </cell>
          <cell r="BW793">
            <v>0</v>
          </cell>
          <cell r="BX793">
            <v>0</v>
          </cell>
        </row>
        <row r="794">
          <cell r="D794">
            <v>0</v>
          </cell>
          <cell r="E794">
            <v>0</v>
          </cell>
          <cell r="AN794">
            <v>143</v>
          </cell>
          <cell r="AP794" t="str">
            <v>Строительство производственной базы в г.Михайловск</v>
          </cell>
          <cell r="AQ794" t="str">
            <v>СТФ</v>
          </cell>
          <cell r="AS794">
            <v>0.78786643559999991</v>
          </cell>
          <cell r="AT794">
            <v>0.21711999999999998</v>
          </cell>
          <cell r="AU794">
            <v>0.48368341999999998</v>
          </cell>
          <cell r="AV794">
            <v>0</v>
          </cell>
          <cell r="AW794">
            <v>0.184</v>
          </cell>
          <cell r="AY794">
            <v>4.5999999999999999E-2</v>
          </cell>
          <cell r="BA794">
            <v>4.5999999999999999E-2</v>
          </cell>
          <cell r="BC794">
            <v>4.5999999999999999E-2</v>
          </cell>
          <cell r="BE794">
            <v>4.5999999999999999E-2</v>
          </cell>
          <cell r="BF794">
            <v>0.184</v>
          </cell>
          <cell r="BG794" t="e">
            <v>#DIV/0!</v>
          </cell>
          <cell r="BJ794">
            <v>0</v>
          </cell>
          <cell r="BK794">
            <v>0.18224304</v>
          </cell>
          <cell r="BM794">
            <v>4.5560759999999999E-2</v>
          </cell>
          <cell r="BO794">
            <v>4.5560759999999999E-2</v>
          </cell>
          <cell r="BQ794">
            <v>4.5560759999999999E-2</v>
          </cell>
          <cell r="BS794">
            <v>4.5560759999999999E-2</v>
          </cell>
          <cell r="BT794">
            <v>0</v>
          </cell>
          <cell r="BU794">
            <v>0.18224304</v>
          </cell>
          <cell r="BV794" t="e">
            <v>#DIV/0!</v>
          </cell>
        </row>
        <row r="795">
          <cell r="E795">
            <v>0</v>
          </cell>
          <cell r="AN795">
            <v>144</v>
          </cell>
          <cell r="AP795" t="str">
            <v>Реконструкция РПБ-1 Новотроицких ЭС в г. Изобильном. (1 ПК - замена  мягкой  кровли на здании ЭРЦ, востановление и усиление фундаментов, замена оконных и дверных проемов; 2 ПК -  стр-во КЛ 0,38 кВ, строительство очистных сооружений, канализационной насосн</v>
          </cell>
          <cell r="AQ795" t="str">
            <v>СТФ</v>
          </cell>
          <cell r="AS795">
            <v>0</v>
          </cell>
          <cell r="AT795">
            <v>0</v>
          </cell>
          <cell r="AU795">
            <v>0</v>
          </cell>
          <cell r="AV795">
            <v>0</v>
          </cell>
          <cell r="AW795">
            <v>0</v>
          </cell>
          <cell r="BF795">
            <v>0</v>
          </cell>
          <cell r="BG795" t="e">
            <v>#DIV/0!</v>
          </cell>
          <cell r="BH795">
            <v>6.0057507200000009</v>
          </cell>
          <cell r="BJ795">
            <v>0</v>
          </cell>
          <cell r="BK795">
            <v>6.0057507299999999</v>
          </cell>
          <cell r="BM795">
            <v>6.0057507299999999</v>
          </cell>
          <cell r="BT795">
            <v>0</v>
          </cell>
          <cell r="BU795">
            <v>6.0057507299999999</v>
          </cell>
          <cell r="BV795" t="e">
            <v>#DIV/0!</v>
          </cell>
        </row>
        <row r="796">
          <cell r="E796">
            <v>0</v>
          </cell>
          <cell r="AN796">
            <v>145</v>
          </cell>
          <cell r="AP796" t="str">
            <v xml:space="preserve">Реконструкция производственной базы Цимлянского УЭС Шпаковского РЭС </v>
          </cell>
          <cell r="AQ796" t="str">
            <v>СТФ</v>
          </cell>
          <cell r="AS796">
            <v>0</v>
          </cell>
          <cell r="AT796">
            <v>0</v>
          </cell>
          <cell r="AU796">
            <v>0</v>
          </cell>
          <cell r="AV796">
            <v>0</v>
          </cell>
          <cell r="AW796">
            <v>0</v>
          </cell>
          <cell r="BF796">
            <v>0</v>
          </cell>
          <cell r="BG796" t="e">
            <v>#DIV/0!</v>
          </cell>
          <cell r="BH796">
            <v>3.5769018199999993</v>
          </cell>
          <cell r="BJ796">
            <v>0</v>
          </cell>
          <cell r="BK796">
            <v>3.5769018200000002</v>
          </cell>
          <cell r="BM796">
            <v>3.5769018200000002</v>
          </cell>
          <cell r="BT796">
            <v>0</v>
          </cell>
          <cell r="BU796">
            <v>3.5769018200000002</v>
          </cell>
          <cell r="BV796" t="e">
            <v>#DIV/0!</v>
          </cell>
        </row>
        <row r="797">
          <cell r="E797">
            <v>2089848.7860900003</v>
          </cell>
          <cell r="AN797">
            <v>146</v>
          </cell>
          <cell r="AP797" t="str">
            <v xml:space="preserve">Реконструкция производственной базы Кисловодского ПУЭС  Предгорного РЭС (переустройство кровли, замена оконных и дверных блоков, переустройство полов, укрепление фундамента и стен основного здания, востановление штукатурки стен и потолков внутри здания и </v>
          </cell>
          <cell r="AQ797" t="str">
            <v>СТФ</v>
          </cell>
          <cell r="AR797">
            <v>4.1535999999999991</v>
          </cell>
          <cell r="AS797">
            <v>5.2427399999999995</v>
          </cell>
          <cell r="AT797">
            <v>5.2427399999999995</v>
          </cell>
          <cell r="AU797">
            <v>0</v>
          </cell>
          <cell r="AV797">
            <v>0</v>
          </cell>
          <cell r="AW797">
            <v>0.92300000000000004</v>
          </cell>
          <cell r="BE797">
            <v>0.92300000000000004</v>
          </cell>
          <cell r="BF797">
            <v>0.92300000000000004</v>
          </cell>
          <cell r="BG797" t="e">
            <v>#DIV/0!</v>
          </cell>
          <cell r="BJ797">
            <v>0</v>
          </cell>
          <cell r="BK797">
            <v>1.0893980000000001</v>
          </cell>
          <cell r="BS797">
            <v>1.0893980000000001</v>
          </cell>
          <cell r="BT797">
            <v>4.1536</v>
          </cell>
          <cell r="BU797">
            <v>1.0893980000000001</v>
          </cell>
          <cell r="BV797" t="e">
            <v>#DIV/0!</v>
          </cell>
        </row>
        <row r="798">
          <cell r="E798">
            <v>1405684.8103700001</v>
          </cell>
          <cell r="BF798">
            <v>0</v>
          </cell>
          <cell r="BG798" t="e">
            <v>#DIV/0!</v>
          </cell>
          <cell r="BU798">
            <v>0</v>
          </cell>
          <cell r="BV798" t="e">
            <v>#DIV/0!</v>
          </cell>
        </row>
        <row r="799">
          <cell r="E799">
            <v>0</v>
          </cell>
          <cell r="AN799">
            <v>147</v>
          </cell>
          <cell r="AO799">
            <v>2</v>
          </cell>
          <cell r="AP799" t="str">
            <v>Оборудование, не входящее в сметы строек, в.т.ч.:</v>
          </cell>
          <cell r="AQ799" t="str">
            <v>СТФ</v>
          </cell>
          <cell r="AR799">
            <v>47.700320000000005</v>
          </cell>
          <cell r="AS799">
            <v>66.343139999999991</v>
          </cell>
          <cell r="AT799">
            <v>66.343139999999991</v>
          </cell>
          <cell r="AU799">
            <v>0</v>
          </cell>
          <cell r="AV799">
            <v>40.424000000000007</v>
          </cell>
          <cell r="AW799">
            <v>56.222999999999999</v>
          </cell>
          <cell r="AX799">
            <v>1.25</v>
          </cell>
          <cell r="AY799">
            <v>8.9580000000000002</v>
          </cell>
          <cell r="AZ799">
            <v>6.8220000000000001</v>
          </cell>
          <cell r="BA799">
            <v>0.309</v>
          </cell>
          <cell r="BB799">
            <v>13.882</v>
          </cell>
          <cell r="BC799">
            <v>7.2070000000000007</v>
          </cell>
          <cell r="BD799">
            <v>18.470000000000002</v>
          </cell>
          <cell r="BE799">
            <v>39.749000000000002</v>
          </cell>
          <cell r="BF799">
            <v>15.798999999999999</v>
          </cell>
          <cell r="BG799" t="e">
            <v>#DIV/0!</v>
          </cell>
          <cell r="BH799">
            <v>60.286999999999999</v>
          </cell>
          <cell r="BI799">
            <v>0</v>
          </cell>
          <cell r="BJ799">
            <v>47.700320000000005</v>
          </cell>
          <cell r="BK799">
            <v>111.02271999999999</v>
          </cell>
          <cell r="BL799">
            <v>1.4750000000000001</v>
          </cell>
          <cell r="BM799">
            <v>51.68</v>
          </cell>
          <cell r="BN799">
            <v>8.0499600000000004</v>
          </cell>
          <cell r="BO799">
            <v>10.849</v>
          </cell>
          <cell r="BP799">
            <v>16.380759999999999</v>
          </cell>
          <cell r="BQ799">
            <v>29.101599999999998</v>
          </cell>
          <cell r="BR799">
            <v>21.794599999999999</v>
          </cell>
          <cell r="BS799">
            <v>19.392119999999998</v>
          </cell>
          <cell r="BT799">
            <v>0</v>
          </cell>
          <cell r="BU799">
            <v>63.322399999999995</v>
          </cell>
          <cell r="BV799" t="e">
            <v>#DIV/0!</v>
          </cell>
          <cell r="BW799">
            <v>0</v>
          </cell>
          <cell r="BX799">
            <v>0</v>
          </cell>
        </row>
        <row r="800">
          <cell r="AN800">
            <v>148</v>
          </cell>
          <cell r="AP800" t="str">
            <v>Спецтехника, механизмы</v>
          </cell>
          <cell r="AQ800" t="str">
            <v>СТФ</v>
          </cell>
          <cell r="AR800">
            <v>33.866</v>
          </cell>
          <cell r="AS800">
            <v>44.520219999999995</v>
          </cell>
          <cell r="AT800">
            <v>44.520219999999995</v>
          </cell>
          <cell r="AV800">
            <v>28.7</v>
          </cell>
          <cell r="AW800">
            <v>37.728999999999999</v>
          </cell>
          <cell r="AX800">
            <v>0</v>
          </cell>
          <cell r="AY800">
            <v>1.22</v>
          </cell>
          <cell r="AZ800">
            <v>2.6</v>
          </cell>
          <cell r="BB800">
            <v>10.1</v>
          </cell>
          <cell r="BD800">
            <v>16</v>
          </cell>
          <cell r="BE800">
            <v>36.509</v>
          </cell>
          <cell r="BF800">
            <v>9.0289999999999999</v>
          </cell>
          <cell r="BG800">
            <v>1.3145993031358885</v>
          </cell>
          <cell r="BH800">
            <v>51.915999999999997</v>
          </cell>
          <cell r="BJ800">
            <v>33.866</v>
          </cell>
          <cell r="BK800">
            <v>85.636399999999995</v>
          </cell>
          <cell r="BL800">
            <v>0</v>
          </cell>
          <cell r="BM800">
            <v>37.646000000000001</v>
          </cell>
          <cell r="BN800">
            <v>3.0680000000000001</v>
          </cell>
          <cell r="BO800">
            <v>10.39</v>
          </cell>
          <cell r="BP800">
            <v>11.917999999999999</v>
          </cell>
          <cell r="BQ800">
            <v>20.219000000000001</v>
          </cell>
          <cell r="BR800">
            <v>18.88</v>
          </cell>
          <cell r="BS800">
            <v>17.381399999999999</v>
          </cell>
          <cell r="BU800">
            <v>51.770399999999995</v>
          </cell>
          <cell r="BV800">
            <v>2.5286836355046356</v>
          </cell>
        </row>
        <row r="801">
          <cell r="AN801">
            <v>149</v>
          </cell>
          <cell r="AP801" t="str">
            <v>Приборы и другие средства  малой механизации</v>
          </cell>
          <cell r="AQ801" t="str">
            <v>СТФ</v>
          </cell>
          <cell r="AR801">
            <v>1.3923999999999999</v>
          </cell>
          <cell r="AS801">
            <v>4.1536</v>
          </cell>
          <cell r="AT801">
            <v>4.1536</v>
          </cell>
          <cell r="AV801">
            <v>1.18</v>
          </cell>
          <cell r="AW801">
            <v>3.52</v>
          </cell>
          <cell r="AX801">
            <v>0.02</v>
          </cell>
          <cell r="AY801">
            <v>3.52</v>
          </cell>
          <cell r="AZ801">
            <v>1.01</v>
          </cell>
          <cell r="BB801">
            <v>0.15</v>
          </cell>
          <cell r="BF801">
            <v>2.34</v>
          </cell>
          <cell r="BG801">
            <v>2.9830508474576272</v>
          </cell>
          <cell r="BJ801">
            <v>1.3924000000000001</v>
          </cell>
          <cell r="BK801">
            <v>4.1536</v>
          </cell>
          <cell r="BL801">
            <v>2.3599999999999999E-2</v>
          </cell>
          <cell r="BM801">
            <v>4.1536</v>
          </cell>
          <cell r="BN801">
            <v>1.1918</v>
          </cell>
          <cell r="BP801">
            <v>0.17699999999999999</v>
          </cell>
          <cell r="BR801">
            <v>0</v>
          </cell>
          <cell r="BU801">
            <v>2.7611999999999997</v>
          </cell>
          <cell r="BV801">
            <v>2.9830508474576267</v>
          </cell>
        </row>
        <row r="802">
          <cell r="AN802">
            <v>150</v>
          </cell>
          <cell r="AP802" t="str">
            <v>Оргтехника</v>
          </cell>
          <cell r="AQ802" t="str">
            <v>СТФ</v>
          </cell>
          <cell r="AR802">
            <v>0.94399999999999995</v>
          </cell>
          <cell r="AS802">
            <v>0.94399999999999995</v>
          </cell>
          <cell r="AT802">
            <v>0.94399999999999995</v>
          </cell>
          <cell r="AV802">
            <v>0.8</v>
          </cell>
          <cell r="AW802">
            <v>0.8</v>
          </cell>
          <cell r="AX802">
            <v>0.37</v>
          </cell>
          <cell r="AZ802">
            <v>0.11</v>
          </cell>
          <cell r="BB802">
            <v>0.32</v>
          </cell>
          <cell r="BC802">
            <v>0.8</v>
          </cell>
          <cell r="BF802">
            <v>0</v>
          </cell>
          <cell r="BG802">
            <v>1</v>
          </cell>
          <cell r="BJ802">
            <v>0.94399999999999995</v>
          </cell>
          <cell r="BK802">
            <v>0.94399999999999995</v>
          </cell>
          <cell r="BL802">
            <v>0.43659999999999999</v>
          </cell>
          <cell r="BN802">
            <v>0.12979999999999997</v>
          </cell>
          <cell r="BP802">
            <v>0.37759999999999999</v>
          </cell>
          <cell r="BQ802">
            <v>0.94399999999999995</v>
          </cell>
          <cell r="BR802">
            <v>0</v>
          </cell>
          <cell r="BU802">
            <v>0</v>
          </cell>
          <cell r="BV802">
            <v>1</v>
          </cell>
        </row>
        <row r="803">
          <cell r="AN803">
            <v>151</v>
          </cell>
          <cell r="AP803" t="str">
            <v>Вычислительная техника</v>
          </cell>
          <cell r="AQ803" t="str">
            <v>СТФ</v>
          </cell>
          <cell r="AR803">
            <v>2.8437999999999999</v>
          </cell>
          <cell r="AS803">
            <v>4.0237999999999996</v>
          </cell>
          <cell r="AT803">
            <v>4.0237999999999996</v>
          </cell>
          <cell r="AV803">
            <v>2.41</v>
          </cell>
          <cell r="AW803">
            <v>3.41</v>
          </cell>
          <cell r="AX803">
            <v>0</v>
          </cell>
          <cell r="AZ803">
            <v>1.07</v>
          </cell>
          <cell r="BB803">
            <v>0.72</v>
          </cell>
          <cell r="BC803">
            <v>3.41</v>
          </cell>
          <cell r="BD803">
            <v>0.62</v>
          </cell>
          <cell r="BF803">
            <v>1</v>
          </cell>
          <cell r="BG803">
            <v>1.4149377593360997</v>
          </cell>
          <cell r="BJ803">
            <v>2.8437999999999994</v>
          </cell>
          <cell r="BK803">
            <v>4.0237999999999996</v>
          </cell>
          <cell r="BL803">
            <v>0</v>
          </cell>
          <cell r="BN803">
            <v>1.2625999999999999</v>
          </cell>
          <cell r="BP803">
            <v>0.84959999999999991</v>
          </cell>
          <cell r="BQ803">
            <v>4.0237999999999996</v>
          </cell>
          <cell r="BR803">
            <v>0.73159999999999992</v>
          </cell>
          <cell r="BU803">
            <v>1.1800000000000002</v>
          </cell>
          <cell r="BV803">
            <v>1.4149377593360997</v>
          </cell>
        </row>
        <row r="804">
          <cell r="AN804">
            <v>152</v>
          </cell>
          <cell r="AP804" t="str">
            <v>Измерительные приборы и лабораторное оборудование</v>
          </cell>
          <cell r="AQ804" t="str">
            <v>СТФ</v>
          </cell>
          <cell r="AR804">
            <v>6.5548999999999991</v>
          </cell>
          <cell r="AS804">
            <v>10.3545</v>
          </cell>
          <cell r="AT804">
            <v>10.3545</v>
          </cell>
          <cell r="AV804">
            <v>5.5549999999999997</v>
          </cell>
          <cell r="AW804">
            <v>8.7750000000000004</v>
          </cell>
          <cell r="AX804">
            <v>0.5</v>
          </cell>
          <cell r="AY804">
            <v>3.9329999999999998</v>
          </cell>
          <cell r="AZ804">
            <v>1.25</v>
          </cell>
          <cell r="BA804">
            <v>0.309</v>
          </cell>
          <cell r="BB804">
            <v>1.9550000000000001</v>
          </cell>
          <cell r="BC804">
            <v>2.9970000000000003</v>
          </cell>
          <cell r="BD804">
            <v>1.85</v>
          </cell>
          <cell r="BE804">
            <v>1.536</v>
          </cell>
          <cell r="BF804">
            <v>3.2200000000000006</v>
          </cell>
          <cell r="BG804">
            <v>1.5796579657965799</v>
          </cell>
          <cell r="BH804">
            <v>0</v>
          </cell>
          <cell r="BJ804">
            <v>6.5548999999999999</v>
          </cell>
          <cell r="BK804">
            <v>13.917900000000001</v>
          </cell>
          <cell r="BL804">
            <v>0.59</v>
          </cell>
          <cell r="BM804">
            <v>9.8804000000000016</v>
          </cell>
          <cell r="BN804">
            <v>1.4750000000000001</v>
          </cell>
          <cell r="BO804">
            <v>0.45900000000000002</v>
          </cell>
          <cell r="BP804">
            <v>2.3069000000000002</v>
          </cell>
          <cell r="BQ804">
            <v>3.5785</v>
          </cell>
          <cell r="BR804">
            <v>2.1829999999999998</v>
          </cell>
          <cell r="BU804">
            <v>7.3630000000000013</v>
          </cell>
          <cell r="BV804">
            <v>2.1232818197073948</v>
          </cell>
        </row>
        <row r="805">
          <cell r="AN805">
            <v>153</v>
          </cell>
          <cell r="AP805" t="str">
            <v>Мебель</v>
          </cell>
          <cell r="AQ805" t="str">
            <v>СТФ</v>
          </cell>
          <cell r="AR805">
            <v>0.50031999999999999</v>
          </cell>
          <cell r="AS805">
            <v>0.50031999999999999</v>
          </cell>
          <cell r="AT805">
            <v>0.50031999999999999</v>
          </cell>
          <cell r="AV805">
            <v>0.42399999999999999</v>
          </cell>
          <cell r="AW805">
            <v>0.42399999999999999</v>
          </cell>
          <cell r="AX805">
            <v>0</v>
          </cell>
          <cell r="AZ805">
            <v>0.21199999999999999</v>
          </cell>
          <cell r="BB805">
            <v>0.21199999999999999</v>
          </cell>
          <cell r="BE805">
            <v>0.42399999999999999</v>
          </cell>
          <cell r="BF805">
            <v>0</v>
          </cell>
          <cell r="BG805">
            <v>1</v>
          </cell>
          <cell r="BJ805">
            <v>0.50031999999999999</v>
          </cell>
          <cell r="BK805">
            <v>0.50031999999999999</v>
          </cell>
          <cell r="BL805">
            <v>0</v>
          </cell>
          <cell r="BN805">
            <v>0.25015999999999999</v>
          </cell>
          <cell r="BP805">
            <v>0.25015999999999999</v>
          </cell>
          <cell r="BR805">
            <v>0</v>
          </cell>
          <cell r="BS805">
            <v>0.50031999999999999</v>
          </cell>
          <cell r="BU805">
            <v>0</v>
          </cell>
          <cell r="BV805">
            <v>1</v>
          </cell>
        </row>
        <row r="806">
          <cell r="AN806">
            <v>154</v>
          </cell>
          <cell r="AP806" t="str">
            <v>Бытовая техника</v>
          </cell>
          <cell r="AQ806" t="str">
            <v>СТФ</v>
          </cell>
          <cell r="AS806">
            <v>0</v>
          </cell>
          <cell r="AT806">
            <v>0</v>
          </cell>
          <cell r="AV806">
            <v>0</v>
          </cell>
          <cell r="AW806">
            <v>0</v>
          </cell>
          <cell r="AX806">
            <v>0</v>
          </cell>
          <cell r="BF806">
            <v>0</v>
          </cell>
          <cell r="BG806" t="e">
            <v>#DIV/0!</v>
          </cell>
          <cell r="BJ806">
            <v>0</v>
          </cell>
          <cell r="BK806">
            <v>0</v>
          </cell>
          <cell r="BL806">
            <v>0</v>
          </cell>
          <cell r="BN806">
            <v>0</v>
          </cell>
          <cell r="BP806">
            <v>0</v>
          </cell>
          <cell r="BR806">
            <v>0</v>
          </cell>
          <cell r="BU806">
            <v>0</v>
          </cell>
          <cell r="BV806" t="e">
            <v>#DIV/0!</v>
          </cell>
        </row>
        <row r="807">
          <cell r="AN807">
            <v>155</v>
          </cell>
          <cell r="AP807" t="str">
            <v>Прочие</v>
          </cell>
          <cell r="AQ807" t="str">
            <v>СТФ</v>
          </cell>
          <cell r="AR807">
            <v>1.5104</v>
          </cell>
          <cell r="AS807">
            <v>1.5104</v>
          </cell>
          <cell r="AT807">
            <v>1.5104</v>
          </cell>
          <cell r="AV807">
            <v>1.2799999999999998</v>
          </cell>
          <cell r="AW807">
            <v>1.28</v>
          </cell>
          <cell r="AX807">
            <v>0.36</v>
          </cell>
          <cell r="AZ807">
            <v>0.56999999999999995</v>
          </cell>
          <cell r="BB807">
            <v>0.35</v>
          </cell>
          <cell r="BE807">
            <v>1.28</v>
          </cell>
          <cell r="BF807">
            <v>0</v>
          </cell>
          <cell r="BG807">
            <v>1.0000000000000002</v>
          </cell>
          <cell r="BH807">
            <v>8.3710000000000004</v>
          </cell>
          <cell r="BJ807">
            <v>1.5104</v>
          </cell>
          <cell r="BK807">
            <v>1.5104</v>
          </cell>
          <cell r="BL807">
            <v>0.42479999999999996</v>
          </cell>
          <cell r="BN807">
            <v>0.67259999999999986</v>
          </cell>
          <cell r="BP807">
            <v>0.41299999999999998</v>
          </cell>
          <cell r="BR807">
            <v>0</v>
          </cell>
          <cell r="BS807">
            <v>1.5104</v>
          </cell>
          <cell r="BU807">
            <v>0</v>
          </cell>
          <cell r="BV807">
            <v>1</v>
          </cell>
        </row>
        <row r="808">
          <cell r="AN808">
            <v>156</v>
          </cell>
          <cell r="AP808" t="str">
            <v>Средства связи и ТМ</v>
          </cell>
          <cell r="AQ808" t="str">
            <v>СТФ</v>
          </cell>
          <cell r="AR808">
            <v>8.8499999999999995E-2</v>
          </cell>
          <cell r="AS808">
            <v>0.33629999999999993</v>
          </cell>
          <cell r="AT808">
            <v>0.33629999999999993</v>
          </cell>
          <cell r="AV808">
            <v>7.4999999999999997E-2</v>
          </cell>
          <cell r="AW808">
            <v>0.28499999999999998</v>
          </cell>
          <cell r="AX808">
            <v>0</v>
          </cell>
          <cell r="AY808">
            <v>0.28499999999999998</v>
          </cell>
          <cell r="BB808">
            <v>7.4999999999999997E-2</v>
          </cell>
          <cell r="BF808">
            <v>0.20999999999999996</v>
          </cell>
          <cell r="BG808">
            <v>3.8</v>
          </cell>
          <cell r="BJ808">
            <v>8.8499999999999995E-2</v>
          </cell>
          <cell r="BK808">
            <v>0.33629999999999993</v>
          </cell>
          <cell r="BL808">
            <v>0</v>
          </cell>
          <cell r="BN808">
            <v>0</v>
          </cell>
          <cell r="BP808">
            <v>8.8499999999999995E-2</v>
          </cell>
          <cell r="BQ808">
            <v>0.33629999999999993</v>
          </cell>
          <cell r="BR808">
            <v>0</v>
          </cell>
          <cell r="BU808">
            <v>0.24779999999999994</v>
          </cell>
          <cell r="BV808">
            <v>3.7999999999999994</v>
          </cell>
        </row>
        <row r="809">
          <cell r="BF809">
            <v>0</v>
          </cell>
          <cell r="BG809" t="e">
            <v>#DIV/0!</v>
          </cell>
          <cell r="BU809">
            <v>0</v>
          </cell>
          <cell r="BV809" t="e">
            <v>#DIV/0!</v>
          </cell>
        </row>
        <row r="810">
          <cell r="AO810">
            <v>3</v>
          </cell>
          <cell r="AP810" t="str">
            <v>НМА</v>
          </cell>
          <cell r="AR810">
            <v>0</v>
          </cell>
          <cell r="AS810">
            <v>0</v>
          </cell>
          <cell r="AT810">
            <v>0</v>
          </cell>
          <cell r="AU810">
            <v>0</v>
          </cell>
          <cell r="AV810">
            <v>0</v>
          </cell>
          <cell r="AW810">
            <v>0</v>
          </cell>
          <cell r="AX810">
            <v>0</v>
          </cell>
          <cell r="AY810">
            <v>0</v>
          </cell>
          <cell r="AZ810">
            <v>0</v>
          </cell>
          <cell r="BA810">
            <v>0</v>
          </cell>
          <cell r="BB810">
            <v>0</v>
          </cell>
          <cell r="BC810">
            <v>0</v>
          </cell>
          <cell r="BD810">
            <v>0</v>
          </cell>
          <cell r="BE810">
            <v>0</v>
          </cell>
          <cell r="BF810">
            <v>0</v>
          </cell>
          <cell r="BG810">
            <v>0</v>
          </cell>
          <cell r="BH810">
            <v>0</v>
          </cell>
          <cell r="BI810">
            <v>0</v>
          </cell>
          <cell r="BJ810">
            <v>0</v>
          </cell>
          <cell r="BK810">
            <v>0</v>
          </cell>
          <cell r="BL810">
            <v>0</v>
          </cell>
          <cell r="BM810">
            <v>0</v>
          </cell>
          <cell r="BN810">
            <v>0</v>
          </cell>
          <cell r="BO810">
            <v>0</v>
          </cell>
          <cell r="BP810">
            <v>0</v>
          </cell>
          <cell r="BQ810">
            <v>0</v>
          </cell>
          <cell r="BR810">
            <v>0</v>
          </cell>
          <cell r="BS810">
            <v>0</v>
          </cell>
          <cell r="BT810">
            <v>0</v>
          </cell>
          <cell r="BU810">
            <v>0</v>
          </cell>
          <cell r="BV810">
            <v>0</v>
          </cell>
          <cell r="BW810">
            <v>0</v>
          </cell>
          <cell r="BX810">
            <v>0</v>
          </cell>
        </row>
        <row r="812">
          <cell r="AO812">
            <v>4</v>
          </cell>
          <cell r="AP812" t="str">
            <v>Долгосрочные вложения</v>
          </cell>
          <cell r="AR812">
            <v>0</v>
          </cell>
          <cell r="AS812">
            <v>0</v>
          </cell>
          <cell r="AT812">
            <v>0</v>
          </cell>
          <cell r="AU812">
            <v>0</v>
          </cell>
          <cell r="AV812">
            <v>0</v>
          </cell>
          <cell r="AW812">
            <v>0</v>
          </cell>
          <cell r="AX812">
            <v>0</v>
          </cell>
          <cell r="AY812">
            <v>0</v>
          </cell>
          <cell r="AZ812">
            <v>0</v>
          </cell>
          <cell r="BA812">
            <v>0</v>
          </cell>
          <cell r="BB812">
            <v>0</v>
          </cell>
          <cell r="BC812">
            <v>0</v>
          </cell>
          <cell r="BD812">
            <v>0</v>
          </cell>
          <cell r="BE812">
            <v>0</v>
          </cell>
          <cell r="BF812">
            <v>0</v>
          </cell>
          <cell r="BG812">
            <v>0</v>
          </cell>
          <cell r="BH812">
            <v>0</v>
          </cell>
          <cell r="BI812">
            <v>0</v>
          </cell>
          <cell r="BJ812">
            <v>0</v>
          </cell>
          <cell r="BK812">
            <v>0</v>
          </cell>
          <cell r="BL812">
            <v>0</v>
          </cell>
          <cell r="BM812">
            <v>0</v>
          </cell>
          <cell r="BN812">
            <v>0</v>
          </cell>
          <cell r="BO812">
            <v>0</v>
          </cell>
          <cell r="BP812">
            <v>0</v>
          </cell>
          <cell r="BQ812">
            <v>0</v>
          </cell>
          <cell r="BR812">
            <v>0</v>
          </cell>
          <cell r="BS812">
            <v>0</v>
          </cell>
          <cell r="BT812">
            <v>0</v>
          </cell>
          <cell r="BU812">
            <v>0</v>
          </cell>
          <cell r="BV812">
            <v>0</v>
          </cell>
          <cell r="BW812">
            <v>0</v>
          </cell>
          <cell r="BX812">
            <v>0</v>
          </cell>
        </row>
        <row r="814">
          <cell r="AO814">
            <v>5</v>
          </cell>
          <cell r="AP814" t="str">
            <v>Прочие мероприятия</v>
          </cell>
          <cell r="AR814">
            <v>13.73110701107011</v>
          </cell>
          <cell r="AS814">
            <v>58.29262701107011</v>
          </cell>
          <cell r="AT814">
            <v>29.519743011070116</v>
          </cell>
          <cell r="AU814">
            <v>0.68275467999999995</v>
          </cell>
          <cell r="AV814">
            <v>2.6669999999999998</v>
          </cell>
          <cell r="AW814">
            <v>13.380199999999999</v>
          </cell>
          <cell r="AX814">
            <v>0</v>
          </cell>
          <cell r="AY814">
            <v>5.1999999999999998E-3</v>
          </cell>
          <cell r="AZ814">
            <v>0</v>
          </cell>
          <cell r="BA814">
            <v>1.35</v>
          </cell>
          <cell r="BB814">
            <v>1.5</v>
          </cell>
          <cell r="BC814">
            <v>8.6579999999999977</v>
          </cell>
          <cell r="BD814">
            <v>1.167</v>
          </cell>
          <cell r="BE814">
            <v>3.367</v>
          </cell>
          <cell r="BF814">
            <v>10.713199999999999</v>
          </cell>
          <cell r="BG814" t="e">
            <v>#DIV/0!</v>
          </cell>
          <cell r="BH814">
            <v>37.363619659999991</v>
          </cell>
          <cell r="BI814">
            <v>0</v>
          </cell>
          <cell r="BJ814">
            <v>3.1470599999999997</v>
          </cell>
          <cell r="BK814">
            <v>53.507555660000001</v>
          </cell>
          <cell r="BL814">
            <v>0</v>
          </cell>
          <cell r="BM814">
            <v>37.725055660000002</v>
          </cell>
          <cell r="BN814">
            <v>0</v>
          </cell>
          <cell r="BO814">
            <v>0.64900000000000002</v>
          </cell>
          <cell r="BP814">
            <v>1.357</v>
          </cell>
          <cell r="BQ814">
            <v>9.1896039999999992</v>
          </cell>
          <cell r="BR814">
            <v>1.79006</v>
          </cell>
          <cell r="BS814">
            <v>5.9438959999999996</v>
          </cell>
          <cell r="BT814">
            <v>13.731107011070119</v>
          </cell>
          <cell r="BU814">
            <v>50.360495660000005</v>
          </cell>
          <cell r="BV814" t="e">
            <v>#DIV/0!</v>
          </cell>
          <cell r="BW814">
            <v>0</v>
          </cell>
          <cell r="BX814">
            <v>0</v>
          </cell>
        </row>
        <row r="815">
          <cell r="AP815" t="str">
            <v xml:space="preserve">Техническое перевооружение и реконструкция, в.т.ч.: </v>
          </cell>
          <cell r="AQ815" t="str">
            <v>Филиал...</v>
          </cell>
          <cell r="AR815">
            <v>13.73110701107011</v>
          </cell>
          <cell r="AS815">
            <v>54.10362701107011</v>
          </cell>
          <cell r="AT815">
            <v>25.330743011070116</v>
          </cell>
          <cell r="AU815">
            <v>0.68275467999999995</v>
          </cell>
          <cell r="AV815">
            <v>2.6669999999999998</v>
          </cell>
          <cell r="AW815">
            <v>9.8301999999999978</v>
          </cell>
          <cell r="AX815">
            <v>0</v>
          </cell>
          <cell r="AY815">
            <v>5.1999999999999998E-3</v>
          </cell>
          <cell r="AZ815">
            <v>0</v>
          </cell>
          <cell r="BA815">
            <v>0</v>
          </cell>
          <cell r="BB815">
            <v>1.5</v>
          </cell>
          <cell r="BC815">
            <v>8.6579999999999977</v>
          </cell>
          <cell r="BD815">
            <v>1.167</v>
          </cell>
          <cell r="BE815">
            <v>1.167</v>
          </cell>
          <cell r="BF815">
            <v>7.1631999999999989</v>
          </cell>
          <cell r="BG815" t="e">
            <v>#DIV/0!</v>
          </cell>
          <cell r="BH815">
            <v>37.363619659999991</v>
          </cell>
          <cell r="BI815">
            <v>0</v>
          </cell>
          <cell r="BJ815">
            <v>3.1470599999999997</v>
          </cell>
          <cell r="BK815">
            <v>49.318555660000001</v>
          </cell>
          <cell r="BL815">
            <v>0</v>
          </cell>
          <cell r="BM815">
            <v>37.725055660000002</v>
          </cell>
          <cell r="BN815">
            <v>0</v>
          </cell>
          <cell r="BO815">
            <v>0</v>
          </cell>
          <cell r="BP815">
            <v>1.357</v>
          </cell>
          <cell r="BQ815">
            <v>8.2456040000000002</v>
          </cell>
          <cell r="BR815">
            <v>1.79006</v>
          </cell>
          <cell r="BS815">
            <v>3.3478959999999995</v>
          </cell>
          <cell r="BT815">
            <v>13.731107011070119</v>
          </cell>
          <cell r="BU815">
            <v>46.171495660000005</v>
          </cell>
          <cell r="BV815" t="e">
            <v>#DIV/0!</v>
          </cell>
          <cell r="BW815">
            <v>0</v>
          </cell>
          <cell r="BX815">
            <v>0</v>
          </cell>
        </row>
        <row r="816">
          <cell r="AN816">
            <v>157</v>
          </cell>
          <cell r="AP816" t="str">
            <v>ПИРы будущих лет</v>
          </cell>
          <cell r="AR816">
            <v>0</v>
          </cell>
          <cell r="AS816">
            <v>0</v>
          </cell>
          <cell r="AT816">
            <v>10.222575999999998</v>
          </cell>
          <cell r="AU816">
            <v>0.68275467999999995</v>
          </cell>
          <cell r="AV816">
            <v>1.5</v>
          </cell>
          <cell r="AW816">
            <v>8.663199999999998</v>
          </cell>
          <cell r="AX816">
            <v>0</v>
          </cell>
          <cell r="AY816">
            <v>5.1999999999999998E-3</v>
          </cell>
          <cell r="AZ816">
            <v>0</v>
          </cell>
          <cell r="BA816">
            <v>0</v>
          </cell>
          <cell r="BB816">
            <v>1.5</v>
          </cell>
          <cell r="BC816">
            <v>8.6579999999999977</v>
          </cell>
          <cell r="BD816">
            <v>0</v>
          </cell>
          <cell r="BE816">
            <v>0</v>
          </cell>
          <cell r="BF816">
            <v>7.1631999999999989</v>
          </cell>
          <cell r="BG816" t="e">
            <v>#DIV/0!</v>
          </cell>
          <cell r="BH816">
            <v>0.16</v>
          </cell>
          <cell r="BI816">
            <v>0</v>
          </cell>
          <cell r="BJ816">
            <v>1.77</v>
          </cell>
          <cell r="BK816">
            <v>10.380896</v>
          </cell>
          <cell r="BL816">
            <v>0</v>
          </cell>
          <cell r="BM816">
            <v>0.16445599999999999</v>
          </cell>
          <cell r="BN816">
            <v>0</v>
          </cell>
          <cell r="BO816">
            <v>0</v>
          </cell>
          <cell r="BP816">
            <v>1.357</v>
          </cell>
          <cell r="BQ816">
            <v>8.2456040000000002</v>
          </cell>
          <cell r="BR816">
            <v>0.41299999999999998</v>
          </cell>
          <cell r="BS816">
            <v>1.9708359999999998</v>
          </cell>
          <cell r="BT816">
            <v>0</v>
          </cell>
          <cell r="BU816">
            <v>8.6108960000000003</v>
          </cell>
          <cell r="BV816" t="e">
            <v>#DIV/0!</v>
          </cell>
          <cell r="BW816">
            <v>0</v>
          </cell>
          <cell r="BX816">
            <v>0</v>
          </cell>
        </row>
        <row r="817">
          <cell r="AN817">
            <v>158</v>
          </cell>
          <cell r="AP817" t="str">
            <v>Системный проект связи</v>
          </cell>
          <cell r="AQ817" t="str">
            <v>СТФ</v>
          </cell>
          <cell r="AS817">
            <v>0</v>
          </cell>
          <cell r="AT817">
            <v>1.77</v>
          </cell>
          <cell r="AU817">
            <v>0</v>
          </cell>
          <cell r="AV817">
            <v>1.5</v>
          </cell>
          <cell r="AW817">
            <v>1.5</v>
          </cell>
          <cell r="AX817">
            <v>0</v>
          </cell>
          <cell r="AZ817">
            <v>0</v>
          </cell>
          <cell r="BB817">
            <v>1.5</v>
          </cell>
          <cell r="BC817">
            <v>1.5</v>
          </cell>
          <cell r="BD817">
            <v>0</v>
          </cell>
          <cell r="BF817">
            <v>0</v>
          </cell>
          <cell r="BG817">
            <v>1</v>
          </cell>
          <cell r="BJ817">
            <v>1.77</v>
          </cell>
          <cell r="BK817">
            <v>1.77</v>
          </cell>
          <cell r="BL817">
            <v>0</v>
          </cell>
          <cell r="BN817">
            <v>0</v>
          </cell>
          <cell r="BP817">
            <v>1.357</v>
          </cell>
          <cell r="BQ817">
            <v>1.77</v>
          </cell>
          <cell r="BR817">
            <v>0.41299999999999998</v>
          </cell>
          <cell r="BT817">
            <v>0</v>
          </cell>
          <cell r="BU817">
            <v>0</v>
          </cell>
          <cell r="BV817">
            <v>1</v>
          </cell>
        </row>
        <row r="818">
          <cell r="AN818">
            <v>159</v>
          </cell>
          <cell r="AP818" t="str">
            <v>Реконструкция ВЛ-10кВ Ф-154 от ПС "Пригородная" (участок опор № 1-61.</v>
          </cell>
          <cell r="AQ818" t="str">
            <v>СТФ</v>
          </cell>
          <cell r="AS818">
            <v>0</v>
          </cell>
          <cell r="AT818">
            <v>0.48379999999999995</v>
          </cell>
          <cell r="AU818">
            <v>0</v>
          </cell>
          <cell r="AV818">
            <v>0</v>
          </cell>
          <cell r="AW818">
            <v>0.41</v>
          </cell>
          <cell r="BC818">
            <v>0.41</v>
          </cell>
          <cell r="BF818">
            <v>0.41</v>
          </cell>
          <cell r="BG818" t="e">
            <v>#DIV/0!</v>
          </cell>
          <cell r="BJ818">
            <v>0</v>
          </cell>
          <cell r="BK818">
            <v>0.48380000000000001</v>
          </cell>
          <cell r="BQ818">
            <v>0.37091333333333332</v>
          </cell>
          <cell r="BS818">
            <v>0.11288666666666666</v>
          </cell>
          <cell r="BT818">
            <v>0</v>
          </cell>
          <cell r="BU818">
            <v>0.48380000000000001</v>
          </cell>
          <cell r="BV818" t="e">
            <v>#DIV/0!</v>
          </cell>
        </row>
        <row r="819">
          <cell r="AN819">
            <v>160</v>
          </cell>
          <cell r="AP819" t="str">
            <v xml:space="preserve">Реконструкция ВЛ-10кВ Ф-156 от ПС «Пригородная»» с. Татарка  Шпаковского района </v>
          </cell>
          <cell r="AQ819" t="str">
            <v>СТФ</v>
          </cell>
          <cell r="AS819">
            <v>0</v>
          </cell>
          <cell r="AT819">
            <v>0.42479999999999996</v>
          </cell>
          <cell r="AU819">
            <v>0</v>
          </cell>
          <cell r="AV819">
            <v>0</v>
          </cell>
          <cell r="AW819">
            <v>0.36</v>
          </cell>
          <cell r="BC819">
            <v>0.36</v>
          </cell>
          <cell r="BF819">
            <v>0.36</v>
          </cell>
          <cell r="BG819" t="e">
            <v>#DIV/0!</v>
          </cell>
          <cell r="BJ819">
            <v>0</v>
          </cell>
          <cell r="BK819">
            <v>0.42479999999999996</v>
          </cell>
          <cell r="BQ819">
            <v>0.32567999999999997</v>
          </cell>
          <cell r="BS819">
            <v>9.9119999999999986E-2</v>
          </cell>
          <cell r="BT819">
            <v>0</v>
          </cell>
          <cell r="BU819">
            <v>0.42479999999999996</v>
          </cell>
          <cell r="BV819" t="e">
            <v>#DIV/0!</v>
          </cell>
        </row>
        <row r="820">
          <cell r="AN820">
            <v>161</v>
          </cell>
          <cell r="AP820" t="str">
            <v>Реконструкция ВЛ 10 кВ Ф-163 (установкой доп.ТП для разгрузки КТП-15/163 в с.Старомарьевка Грачевского района )</v>
          </cell>
          <cell r="AQ820" t="str">
            <v>СТФ</v>
          </cell>
          <cell r="AS820">
            <v>0</v>
          </cell>
          <cell r="AT820">
            <v>9.4399999999999998E-2</v>
          </cell>
          <cell r="AU820">
            <v>0</v>
          </cell>
          <cell r="AV820">
            <v>0</v>
          </cell>
          <cell r="AW820">
            <v>0.08</v>
          </cell>
          <cell r="BC820">
            <v>0.08</v>
          </cell>
          <cell r="BF820">
            <v>0.08</v>
          </cell>
          <cell r="BG820" t="e">
            <v>#DIV/0!</v>
          </cell>
          <cell r="BJ820">
            <v>0</v>
          </cell>
          <cell r="BK820">
            <v>9.4399999999999984E-2</v>
          </cell>
          <cell r="BQ820">
            <v>7.2373333333333317E-2</v>
          </cell>
          <cell r="BS820">
            <v>2.202666666666666E-2</v>
          </cell>
          <cell r="BT820">
            <v>0</v>
          </cell>
          <cell r="BU820">
            <v>9.4399999999999984E-2</v>
          </cell>
          <cell r="BV820" t="e">
            <v>#DIV/0!</v>
          </cell>
        </row>
        <row r="821">
          <cell r="AN821">
            <v>162</v>
          </cell>
          <cell r="AP821" t="str">
            <v>Реконструкция ВЛ-10 кВ Ф-135 от ПС «Промкомплекс»» (установка дополнительной ТП   для разгрузки ТП 28/135  в с. Верхнерусское Шпаковского района )</v>
          </cell>
          <cell r="AQ821" t="str">
            <v>СТФ</v>
          </cell>
          <cell r="AS821">
            <v>0</v>
          </cell>
          <cell r="AT821">
            <v>9.4399999999999998E-2</v>
          </cell>
          <cell r="AU821">
            <v>0</v>
          </cell>
          <cell r="AV821">
            <v>0</v>
          </cell>
          <cell r="AW821">
            <v>0.08</v>
          </cell>
          <cell r="BC821">
            <v>0.08</v>
          </cell>
          <cell r="BF821">
            <v>0.08</v>
          </cell>
          <cell r="BG821" t="e">
            <v>#DIV/0!</v>
          </cell>
          <cell r="BJ821">
            <v>0</v>
          </cell>
          <cell r="BK821">
            <v>9.4399999999999984E-2</v>
          </cell>
          <cell r="BQ821">
            <v>7.2373333333333317E-2</v>
          </cell>
          <cell r="BS821">
            <v>2.202666666666666E-2</v>
          </cell>
          <cell r="BT821">
            <v>0</v>
          </cell>
          <cell r="BU821">
            <v>9.4399999999999984E-2</v>
          </cell>
          <cell r="BV821" t="e">
            <v>#DIV/0!</v>
          </cell>
        </row>
        <row r="822">
          <cell r="AN822">
            <v>163</v>
          </cell>
          <cell r="AP822" t="str">
            <v>Реконструкция ВЛ-10 кВ Ф-161 от ПС «Ставрополь-330»» ( установка   дополнительной ТП  для разгрузки  ТП2/161, 3/161 в х. Ташла Шпаковского района )</v>
          </cell>
          <cell r="AQ822" t="str">
            <v>СТФ</v>
          </cell>
          <cell r="AS822">
            <v>0</v>
          </cell>
          <cell r="AT822">
            <v>9.4399999999999998E-2</v>
          </cell>
          <cell r="AU822">
            <v>0</v>
          </cell>
          <cell r="AV822">
            <v>0</v>
          </cell>
          <cell r="AW822">
            <v>0.08</v>
          </cell>
          <cell r="BC822">
            <v>0.08</v>
          </cell>
          <cell r="BF822">
            <v>0.08</v>
          </cell>
          <cell r="BG822" t="e">
            <v>#DIV/0!</v>
          </cell>
          <cell r="BJ822">
            <v>0</v>
          </cell>
          <cell r="BK822">
            <v>9.4399999999999984E-2</v>
          </cell>
          <cell r="BQ822">
            <v>7.2373333333333317E-2</v>
          </cell>
          <cell r="BS822">
            <v>2.202666666666666E-2</v>
          </cell>
          <cell r="BT822">
            <v>0</v>
          </cell>
          <cell r="BU822">
            <v>9.4399999999999984E-2</v>
          </cell>
          <cell r="BV822" t="e">
            <v>#DIV/0!</v>
          </cell>
        </row>
        <row r="823">
          <cell r="AN823">
            <v>164</v>
          </cell>
          <cell r="AP823" t="str">
            <v>Реконструкция ВЛ-10 кВ Ф-166 от ПС «Ставрополь-330»» (уустановка  дополнительной ТП в с Надежда  для разгрузки ТП 13/166, 34/166 в с Надежда Шпаковского района )</v>
          </cell>
          <cell r="AQ823" t="str">
            <v>СТФ</v>
          </cell>
          <cell r="AS823">
            <v>0</v>
          </cell>
          <cell r="AT823">
            <v>9.4399999999999998E-2</v>
          </cell>
          <cell r="AU823">
            <v>0</v>
          </cell>
          <cell r="AV823">
            <v>0</v>
          </cell>
          <cell r="AW823">
            <v>0.08</v>
          </cell>
          <cell r="BC823">
            <v>0.08</v>
          </cell>
          <cell r="BF823">
            <v>0.08</v>
          </cell>
          <cell r="BG823" t="e">
            <v>#DIV/0!</v>
          </cell>
          <cell r="BJ823">
            <v>0</v>
          </cell>
          <cell r="BK823">
            <v>9.4399999999999984E-2</v>
          </cell>
          <cell r="BQ823">
            <v>7.2373333333333317E-2</v>
          </cell>
          <cell r="BS823">
            <v>2.202666666666666E-2</v>
          </cell>
          <cell r="BT823">
            <v>0</v>
          </cell>
          <cell r="BU823">
            <v>9.4399999999999984E-2</v>
          </cell>
          <cell r="BV823" t="e">
            <v>#DIV/0!</v>
          </cell>
        </row>
        <row r="824">
          <cell r="AN824">
            <v>165</v>
          </cell>
          <cell r="AP824" t="str">
            <v>Реконструкция ВЛ-10кВ Ф-166 от ПС «Ставрополь-330» (установка  дополнительной ТП  для разгрузки ТП 9/166, 12/166 в с. Надежда ул. Раздольная военный городок Шпаковского района )</v>
          </cell>
          <cell r="AQ824" t="str">
            <v>СТФ</v>
          </cell>
          <cell r="AS824">
            <v>0</v>
          </cell>
          <cell r="AT824">
            <v>9.4399999999999998E-2</v>
          </cell>
          <cell r="AU824">
            <v>0</v>
          </cell>
          <cell r="AV824">
            <v>0</v>
          </cell>
          <cell r="AW824">
            <v>0.08</v>
          </cell>
          <cell r="BC824">
            <v>0.08</v>
          </cell>
          <cell r="BF824">
            <v>0.08</v>
          </cell>
          <cell r="BG824" t="e">
            <v>#DIV/0!</v>
          </cell>
          <cell r="BJ824">
            <v>0</v>
          </cell>
          <cell r="BK824">
            <v>9.4399999999999984E-2</v>
          </cell>
          <cell r="BQ824">
            <v>7.2373333333333317E-2</v>
          </cell>
          <cell r="BS824">
            <v>2.202666666666666E-2</v>
          </cell>
          <cell r="BT824">
            <v>0</v>
          </cell>
          <cell r="BU824">
            <v>9.4399999999999984E-2</v>
          </cell>
          <cell r="BV824" t="e">
            <v>#DIV/0!</v>
          </cell>
        </row>
        <row r="825">
          <cell r="AN825">
            <v>166</v>
          </cell>
          <cell r="AP825" t="str">
            <v xml:space="preserve">Реконструкция ВЛ-10 Ф-127 от ПС «Шахтер»(   установка   дополнительной ТП в с. Пелагиада Шпаковского района для разгрузки  ТП-4/127
ропольского края
</v>
          </cell>
          <cell r="AQ825" t="str">
            <v>СТФ</v>
          </cell>
          <cell r="AS825">
            <v>0</v>
          </cell>
          <cell r="AT825">
            <v>9.4399999999999998E-2</v>
          </cell>
          <cell r="AU825">
            <v>0</v>
          </cell>
          <cell r="AV825">
            <v>0</v>
          </cell>
          <cell r="AW825">
            <v>0.08</v>
          </cell>
          <cell r="BC825">
            <v>0.08</v>
          </cell>
          <cell r="BF825">
            <v>0.08</v>
          </cell>
          <cell r="BG825" t="e">
            <v>#DIV/0!</v>
          </cell>
          <cell r="BJ825">
            <v>0</v>
          </cell>
          <cell r="BK825">
            <v>9.4399999999999984E-2</v>
          </cell>
          <cell r="BQ825">
            <v>7.2373333333333317E-2</v>
          </cell>
          <cell r="BS825">
            <v>2.202666666666666E-2</v>
          </cell>
          <cell r="BT825">
            <v>0</v>
          </cell>
          <cell r="BU825">
            <v>9.4399999999999984E-2</v>
          </cell>
          <cell r="BV825" t="e">
            <v>#DIV/0!</v>
          </cell>
        </row>
        <row r="826">
          <cell r="AN826">
            <v>167</v>
          </cell>
          <cell r="AP826" t="str">
            <v xml:space="preserve">Реконструкция 0,4 кВ от ТП 2/156 Ф2,Ф1 опор. №1-33 с. Татарка Шпаковского района </v>
          </cell>
          <cell r="AQ826" t="str">
            <v>СТФ</v>
          </cell>
          <cell r="AS826">
            <v>0</v>
          </cell>
          <cell r="AT826">
            <v>0.23599999999999999</v>
          </cell>
          <cell r="AU826">
            <v>0</v>
          </cell>
          <cell r="AV826">
            <v>0</v>
          </cell>
          <cell r="AW826">
            <v>0.2</v>
          </cell>
          <cell r="BC826">
            <v>0.2</v>
          </cell>
          <cell r="BF826">
            <v>0.2</v>
          </cell>
          <cell r="BG826" t="e">
            <v>#DIV/0!</v>
          </cell>
          <cell r="BJ826">
            <v>0</v>
          </cell>
          <cell r="BK826">
            <v>0.23599999999999999</v>
          </cell>
          <cell r="BQ826">
            <v>0.18093333333333333</v>
          </cell>
          <cell r="BS826">
            <v>5.506666666666666E-2</v>
          </cell>
          <cell r="BT826">
            <v>0</v>
          </cell>
          <cell r="BU826">
            <v>0.23599999999999999</v>
          </cell>
          <cell r="BV826" t="e">
            <v>#DIV/0!</v>
          </cell>
        </row>
        <row r="827">
          <cell r="AN827">
            <v>168</v>
          </cell>
          <cell r="AP827" t="str">
            <v xml:space="preserve">Реконструкция 0,4 кВ от ТП 7/156 Ф2, в с. Татарка с   Шпаковского района </v>
          </cell>
          <cell r="AQ827" t="str">
            <v>СТФ</v>
          </cell>
          <cell r="AS827">
            <v>0</v>
          </cell>
          <cell r="AT827">
            <v>0.15340000000000001</v>
          </cell>
          <cell r="AU827">
            <v>0</v>
          </cell>
          <cell r="AV827">
            <v>0</v>
          </cell>
          <cell r="AW827">
            <v>0.13</v>
          </cell>
          <cell r="BC827">
            <v>0.13</v>
          </cell>
          <cell r="BF827">
            <v>0.13</v>
          </cell>
          <cell r="BG827" t="e">
            <v>#DIV/0!</v>
          </cell>
          <cell r="BJ827">
            <v>0</v>
          </cell>
          <cell r="BK827">
            <v>0.15339999999999998</v>
          </cell>
          <cell r="BQ827">
            <v>0.11760666666666665</v>
          </cell>
          <cell r="BS827">
            <v>3.579333333333333E-2</v>
          </cell>
          <cell r="BT827">
            <v>0</v>
          </cell>
          <cell r="BU827">
            <v>0.15339999999999998</v>
          </cell>
          <cell r="BV827" t="e">
            <v>#DIV/0!</v>
          </cell>
        </row>
        <row r="828">
          <cell r="AN828">
            <v>169</v>
          </cell>
          <cell r="AP828" t="str">
            <v xml:space="preserve">Реконструкция ВЛ-0,4 кВ от ТП- 28/135» в с. Верхнерусское Шпаковского района </v>
          </cell>
          <cell r="AQ828" t="str">
            <v>СТФ</v>
          </cell>
          <cell r="AS828">
            <v>0</v>
          </cell>
          <cell r="AT828">
            <v>9.4399999999999998E-2</v>
          </cell>
          <cell r="AU828">
            <v>0</v>
          </cell>
          <cell r="AV828">
            <v>0</v>
          </cell>
          <cell r="AW828">
            <v>0.08</v>
          </cell>
          <cell r="BC828">
            <v>0.08</v>
          </cell>
          <cell r="BF828">
            <v>0.08</v>
          </cell>
          <cell r="BG828" t="e">
            <v>#DIV/0!</v>
          </cell>
          <cell r="BJ828">
            <v>0</v>
          </cell>
          <cell r="BK828">
            <v>9.4399999999999984E-2</v>
          </cell>
          <cell r="BQ828">
            <v>7.2373333333333317E-2</v>
          </cell>
          <cell r="BS828">
            <v>2.202666666666666E-2</v>
          </cell>
          <cell r="BT828">
            <v>0</v>
          </cell>
          <cell r="BU828">
            <v>9.4399999999999984E-2</v>
          </cell>
          <cell r="BV828" t="e">
            <v>#DIV/0!</v>
          </cell>
        </row>
        <row r="829">
          <cell r="AN829">
            <v>170</v>
          </cell>
          <cell r="AP829" t="str">
            <v>Реконструкция ВЛ-0,4 кВ от ТП-13/166 в с. Надежда ул. Орджоникидзе  Шпаковского района Ставропольского края</v>
          </cell>
          <cell r="AQ829" t="str">
            <v>СТФ</v>
          </cell>
          <cell r="AS829">
            <v>0</v>
          </cell>
          <cell r="AT829">
            <v>0.15340000000000001</v>
          </cell>
          <cell r="AU829">
            <v>0</v>
          </cell>
          <cell r="AV829">
            <v>0</v>
          </cell>
          <cell r="AW829">
            <v>0.13</v>
          </cell>
          <cell r="BC829">
            <v>0.13</v>
          </cell>
          <cell r="BF829">
            <v>0.13</v>
          </cell>
          <cell r="BG829" t="e">
            <v>#DIV/0!</v>
          </cell>
          <cell r="BJ829">
            <v>0</v>
          </cell>
          <cell r="BK829">
            <v>0.15339999999999998</v>
          </cell>
          <cell r="BQ829">
            <v>0.11760666666666665</v>
          </cell>
          <cell r="BS829">
            <v>3.579333333333333E-2</v>
          </cell>
          <cell r="BT829">
            <v>0</v>
          </cell>
          <cell r="BU829">
            <v>0.15339999999999998</v>
          </cell>
          <cell r="BV829" t="e">
            <v>#DIV/0!</v>
          </cell>
        </row>
        <row r="830">
          <cell r="AN830">
            <v>171</v>
          </cell>
          <cell r="AP830" t="str">
            <v xml:space="preserve">Реконструкция ВЛ-0,4 кВ от ТП-9/166 в  с. Надежда ул. Раздольная Шпаковского района </v>
          </cell>
          <cell r="AQ830" t="str">
            <v>СТФ</v>
          </cell>
          <cell r="AS830">
            <v>0</v>
          </cell>
          <cell r="AT830">
            <v>8.2600000000000007E-2</v>
          </cell>
          <cell r="AU830">
            <v>0</v>
          </cell>
          <cell r="AV830">
            <v>0</v>
          </cell>
          <cell r="AW830">
            <v>7.0000000000000007E-2</v>
          </cell>
          <cell r="BC830">
            <v>7.0000000000000007E-2</v>
          </cell>
          <cell r="BF830">
            <v>7.0000000000000007E-2</v>
          </cell>
          <cell r="BG830" t="e">
            <v>#DIV/0!</v>
          </cell>
          <cell r="BJ830">
            <v>0</v>
          </cell>
          <cell r="BK830">
            <v>8.2599999999999979E-2</v>
          </cell>
          <cell r="BQ830">
            <v>6.3326666666666656E-2</v>
          </cell>
          <cell r="BS830">
            <v>1.927333333333333E-2</v>
          </cell>
          <cell r="BT830">
            <v>0</v>
          </cell>
          <cell r="BU830">
            <v>8.2599999999999979E-2</v>
          </cell>
          <cell r="BV830" t="e">
            <v>#DIV/0!</v>
          </cell>
        </row>
        <row r="831">
          <cell r="AN831">
            <v>172</v>
          </cell>
          <cell r="AP831" t="str">
            <v xml:space="preserve">Реконструкция ВЛ-0,4 кВ от ТП-12/166 в  с. Надежда ул. Раздольная Шпаковского района </v>
          </cell>
          <cell r="AQ831" t="str">
            <v>СТФ</v>
          </cell>
          <cell r="AS831">
            <v>0</v>
          </cell>
          <cell r="AT831">
            <v>8.2600000000000007E-2</v>
          </cell>
          <cell r="AU831">
            <v>0</v>
          </cell>
          <cell r="AV831">
            <v>0</v>
          </cell>
          <cell r="AW831">
            <v>7.0000000000000007E-2</v>
          </cell>
          <cell r="BC831">
            <v>7.0000000000000007E-2</v>
          </cell>
          <cell r="BF831">
            <v>7.0000000000000007E-2</v>
          </cell>
          <cell r="BG831" t="e">
            <v>#DIV/0!</v>
          </cell>
          <cell r="BJ831">
            <v>0</v>
          </cell>
          <cell r="BK831">
            <v>8.2599999999999979E-2</v>
          </cell>
          <cell r="BQ831">
            <v>6.3326666666666656E-2</v>
          </cell>
          <cell r="BS831">
            <v>1.927333333333333E-2</v>
          </cell>
          <cell r="BT831">
            <v>0</v>
          </cell>
          <cell r="BU831">
            <v>8.2599999999999979E-2</v>
          </cell>
          <cell r="BV831" t="e">
            <v>#DIV/0!</v>
          </cell>
        </row>
        <row r="832">
          <cell r="AN832">
            <v>173</v>
          </cell>
          <cell r="AP832" t="str">
            <v xml:space="preserve">Реконструкция ВЛ-0,4 кВ от ТП-2/166 в  с. Надежда ул. Советская Шпаковского района </v>
          </cell>
          <cell r="AQ832" t="str">
            <v>СТФ</v>
          </cell>
          <cell r="AS832">
            <v>0</v>
          </cell>
          <cell r="AT832">
            <v>0.15340000000000001</v>
          </cell>
          <cell r="AU832">
            <v>0</v>
          </cell>
          <cell r="AV832">
            <v>0</v>
          </cell>
          <cell r="AW832">
            <v>0.13</v>
          </cell>
          <cell r="BC832">
            <v>0.13</v>
          </cell>
          <cell r="BF832">
            <v>0.13</v>
          </cell>
          <cell r="BG832" t="e">
            <v>#DIV/0!</v>
          </cell>
          <cell r="BJ832">
            <v>0</v>
          </cell>
          <cell r="BK832">
            <v>0.15339999999999998</v>
          </cell>
          <cell r="BQ832">
            <v>0.11760666666666665</v>
          </cell>
          <cell r="BS832">
            <v>3.579333333333333E-2</v>
          </cell>
          <cell r="BT832">
            <v>0</v>
          </cell>
          <cell r="BU832">
            <v>0.15339999999999998</v>
          </cell>
          <cell r="BV832" t="e">
            <v>#DIV/0!</v>
          </cell>
        </row>
        <row r="833">
          <cell r="AN833">
            <v>174</v>
          </cell>
          <cell r="AP833" t="str">
            <v xml:space="preserve">Реконструкция ВЛ-0,4 кВ от ТП-27/166 в  с. Надежда ул. Советская Шпаковского района </v>
          </cell>
          <cell r="AQ833" t="str">
            <v>СТФ</v>
          </cell>
          <cell r="AS833">
            <v>0</v>
          </cell>
          <cell r="AT833">
            <v>0.15340000000000001</v>
          </cell>
          <cell r="AU833">
            <v>0</v>
          </cell>
          <cell r="AV833">
            <v>0</v>
          </cell>
          <cell r="AW833">
            <v>0.13</v>
          </cell>
          <cell r="BC833">
            <v>0.13</v>
          </cell>
          <cell r="BF833">
            <v>0.13</v>
          </cell>
          <cell r="BG833" t="e">
            <v>#DIV/0!</v>
          </cell>
          <cell r="BJ833">
            <v>0</v>
          </cell>
          <cell r="BK833">
            <v>0.15339999999999998</v>
          </cell>
          <cell r="BQ833">
            <v>0.11760666666666665</v>
          </cell>
          <cell r="BS833">
            <v>3.579333333333333E-2</v>
          </cell>
          <cell r="BT833">
            <v>0</v>
          </cell>
          <cell r="BU833">
            <v>0.15339999999999998</v>
          </cell>
          <cell r="BV833" t="e">
            <v>#DIV/0!</v>
          </cell>
        </row>
        <row r="834">
          <cell r="AN834">
            <v>175</v>
          </cell>
          <cell r="AP834" t="str">
            <v>Реконструкция ВЛ-0,4кВ Ф-1 от ТП-2/150 в х.Польском Шпаковского района Ставропольского края</v>
          </cell>
          <cell r="AQ834" t="str">
            <v>СТФ</v>
          </cell>
          <cell r="AS834">
            <v>0</v>
          </cell>
          <cell r="AT834">
            <v>0.1888</v>
          </cell>
          <cell r="AU834">
            <v>0</v>
          </cell>
          <cell r="AV834">
            <v>0</v>
          </cell>
          <cell r="AW834">
            <v>0.16</v>
          </cell>
          <cell r="BC834">
            <v>0.16</v>
          </cell>
          <cell r="BF834">
            <v>0.16</v>
          </cell>
          <cell r="BG834" t="e">
            <v>#DIV/0!</v>
          </cell>
          <cell r="BJ834">
            <v>0</v>
          </cell>
          <cell r="BK834">
            <v>0.18879999999999997</v>
          </cell>
          <cell r="BQ834">
            <v>0.14474666666666663</v>
          </cell>
          <cell r="BS834">
            <v>4.4053333333333319E-2</v>
          </cell>
          <cell r="BT834">
            <v>0</v>
          </cell>
          <cell r="BU834">
            <v>0.18879999999999997</v>
          </cell>
          <cell r="BV834" t="e">
            <v>#DIV/0!</v>
          </cell>
        </row>
        <row r="835">
          <cell r="AN835">
            <v>176</v>
          </cell>
          <cell r="AP835" t="str">
            <v>Реконструкция ВЛ-0,4кВ Ф-4 от ТП-1/156 в с.Татарка  Шпаковского района Ставропольского края</v>
          </cell>
          <cell r="AQ835" t="str">
            <v>СТФ</v>
          </cell>
          <cell r="AS835">
            <v>0</v>
          </cell>
          <cell r="AT835">
            <v>0.1298</v>
          </cell>
          <cell r="AU835">
            <v>0</v>
          </cell>
          <cell r="AV835">
            <v>0</v>
          </cell>
          <cell r="AW835">
            <v>0.11</v>
          </cell>
          <cell r="BC835">
            <v>0.11</v>
          </cell>
          <cell r="BF835">
            <v>0.11</v>
          </cell>
          <cell r="BG835" t="e">
            <v>#DIV/0!</v>
          </cell>
          <cell r="BJ835">
            <v>0</v>
          </cell>
          <cell r="BK835">
            <v>0.12979999999999997</v>
          </cell>
          <cell r="BQ835">
            <v>9.9513333333333315E-2</v>
          </cell>
          <cell r="BS835">
            <v>3.0286666666666663E-2</v>
          </cell>
          <cell r="BT835">
            <v>0</v>
          </cell>
          <cell r="BU835">
            <v>0.12979999999999997</v>
          </cell>
          <cell r="BV835" t="e">
            <v>#DIV/0!</v>
          </cell>
        </row>
        <row r="836">
          <cell r="AN836">
            <v>177</v>
          </cell>
          <cell r="AP836" t="str">
            <v>Реконструкция ВЛ-0,4кВ Ф-1.2.3 от ТП-2/154 в с.Татарка Шпаковского района Ставропольского края</v>
          </cell>
          <cell r="AQ836" t="str">
            <v>СТФ</v>
          </cell>
          <cell r="AS836">
            <v>0</v>
          </cell>
          <cell r="AT836">
            <v>0.35399999999999998</v>
          </cell>
          <cell r="AU836">
            <v>0</v>
          </cell>
          <cell r="AV836">
            <v>0</v>
          </cell>
          <cell r="AW836">
            <v>0.3</v>
          </cell>
          <cell r="BC836">
            <v>0.3</v>
          </cell>
          <cell r="BF836">
            <v>0.3</v>
          </cell>
          <cell r="BG836" t="e">
            <v>#DIV/0!</v>
          </cell>
          <cell r="BJ836">
            <v>0</v>
          </cell>
          <cell r="BK836">
            <v>0.35399999999999998</v>
          </cell>
          <cell r="BQ836">
            <v>0.27139999999999997</v>
          </cell>
          <cell r="BS836">
            <v>8.2599999999999993E-2</v>
          </cell>
          <cell r="BT836">
            <v>0</v>
          </cell>
          <cell r="BU836">
            <v>0.35399999999999998</v>
          </cell>
          <cell r="BV836" t="e">
            <v>#DIV/0!</v>
          </cell>
        </row>
        <row r="837">
          <cell r="AN837">
            <v>178</v>
          </cell>
          <cell r="AP837" t="str">
            <v>Реконструкция ВЛ-0,4кВ Ф-1 от ТП-3/120 в х.Темнореченском  Шпаковского района Ставропольского края</v>
          </cell>
          <cell r="AQ837" t="str">
            <v>СТФ</v>
          </cell>
          <cell r="AS837">
            <v>0</v>
          </cell>
          <cell r="AT837">
            <v>0.21239999999999998</v>
          </cell>
          <cell r="AU837">
            <v>0</v>
          </cell>
          <cell r="AV837">
            <v>0</v>
          </cell>
          <cell r="AW837">
            <v>0.18</v>
          </cell>
          <cell r="BC837">
            <v>0.18</v>
          </cell>
          <cell r="BF837">
            <v>0.18</v>
          </cell>
          <cell r="BG837" t="e">
            <v>#DIV/0!</v>
          </cell>
          <cell r="BJ837">
            <v>0</v>
          </cell>
          <cell r="BK837">
            <v>0.21239999999999998</v>
          </cell>
          <cell r="BQ837">
            <v>0.16283999999999998</v>
          </cell>
          <cell r="BS837">
            <v>4.9559999999999993E-2</v>
          </cell>
          <cell r="BT837">
            <v>0</v>
          </cell>
          <cell r="BU837">
            <v>0.21239999999999998</v>
          </cell>
          <cell r="BV837" t="e">
            <v>#DIV/0!</v>
          </cell>
        </row>
        <row r="838">
          <cell r="AN838">
            <v>179</v>
          </cell>
          <cell r="AP838" t="str">
            <v>Реконструкция ВЛ-0,4кВ Ф-3 от ТП-3/157 в с.Татарка  Шпаковского района Ставропольского края</v>
          </cell>
          <cell r="AQ838" t="str">
            <v>СТФ</v>
          </cell>
          <cell r="AS838">
            <v>0</v>
          </cell>
          <cell r="AT838">
            <v>0.11327999999999999</v>
          </cell>
          <cell r="AU838">
            <v>0</v>
          </cell>
          <cell r="AV838">
            <v>0</v>
          </cell>
          <cell r="AW838">
            <v>9.6000000000000002E-2</v>
          </cell>
          <cell r="BC838">
            <v>9.6000000000000002E-2</v>
          </cell>
          <cell r="BF838">
            <v>9.6000000000000002E-2</v>
          </cell>
          <cell r="BG838" t="e">
            <v>#DIV/0!</v>
          </cell>
          <cell r="BJ838">
            <v>0</v>
          </cell>
          <cell r="BK838">
            <v>0.11327999999999999</v>
          </cell>
          <cell r="BQ838">
            <v>8.6847999999999995E-2</v>
          </cell>
          <cell r="BS838">
            <v>2.6431999999999997E-2</v>
          </cell>
          <cell r="BT838">
            <v>0</v>
          </cell>
          <cell r="BU838">
            <v>0.11327999999999999</v>
          </cell>
          <cell r="BV838" t="e">
            <v>#DIV/0!</v>
          </cell>
        </row>
        <row r="839">
          <cell r="AN839">
            <v>180</v>
          </cell>
          <cell r="AP839" t="str">
            <v>Реконструкция ВЛ-0,4кВ Ф-2 от ТП-3/154 в с.Татарка  Шпаковского района Ставропольского края</v>
          </cell>
          <cell r="AQ839" t="str">
            <v>СТФ</v>
          </cell>
          <cell r="AS839">
            <v>0</v>
          </cell>
          <cell r="AT839">
            <v>9.4399999999999998E-2</v>
          </cell>
          <cell r="AU839">
            <v>0</v>
          </cell>
          <cell r="AV839">
            <v>0</v>
          </cell>
          <cell r="AW839">
            <v>0.08</v>
          </cell>
          <cell r="BC839">
            <v>0.08</v>
          </cell>
          <cell r="BF839">
            <v>0.08</v>
          </cell>
          <cell r="BG839" t="e">
            <v>#DIV/0!</v>
          </cell>
          <cell r="BJ839">
            <v>0</v>
          </cell>
          <cell r="BK839">
            <v>9.4399999999999984E-2</v>
          </cell>
          <cell r="BQ839">
            <v>7.2373333333333317E-2</v>
          </cell>
          <cell r="BS839">
            <v>2.202666666666666E-2</v>
          </cell>
          <cell r="BT839">
            <v>0</v>
          </cell>
          <cell r="BU839">
            <v>9.4399999999999984E-2</v>
          </cell>
          <cell r="BV839" t="e">
            <v>#DIV/0!</v>
          </cell>
        </row>
        <row r="840">
          <cell r="AN840">
            <v>181</v>
          </cell>
          <cell r="AP840" t="str">
            <v>Реконструкция ВЛ-0,4кВ Ф-1 от ТП-4/154 в с.Татарка  Шпаковского района Ставропольского края</v>
          </cell>
          <cell r="AQ840" t="str">
            <v>СТФ</v>
          </cell>
          <cell r="AS840">
            <v>0</v>
          </cell>
          <cell r="AT840">
            <v>0.1298</v>
          </cell>
          <cell r="AU840">
            <v>0</v>
          </cell>
          <cell r="AV840">
            <v>0</v>
          </cell>
          <cell r="AW840">
            <v>0.11</v>
          </cell>
          <cell r="BC840">
            <v>0.11</v>
          </cell>
          <cell r="BF840">
            <v>0.11</v>
          </cell>
          <cell r="BG840" t="e">
            <v>#DIV/0!</v>
          </cell>
          <cell r="BJ840">
            <v>0</v>
          </cell>
          <cell r="BK840">
            <v>0.12979999999999997</v>
          </cell>
          <cell r="BQ840">
            <v>9.9513333333333315E-2</v>
          </cell>
          <cell r="BS840">
            <v>3.0286666666666663E-2</v>
          </cell>
          <cell r="BT840">
            <v>0</v>
          </cell>
          <cell r="BU840">
            <v>0.12979999999999997</v>
          </cell>
          <cell r="BV840" t="e">
            <v>#DIV/0!</v>
          </cell>
        </row>
        <row r="841">
          <cell r="AN841">
            <v>182</v>
          </cell>
          <cell r="AP841" t="str">
            <v>Реконструкция ВЛ-0,4кВ Ф-2 от ТП-4/157 в с.Татарка  Шпаковского района Ставропольского края</v>
          </cell>
          <cell r="AQ841" t="str">
            <v>СТФ</v>
          </cell>
          <cell r="AS841">
            <v>0</v>
          </cell>
          <cell r="AT841">
            <v>0.15340000000000001</v>
          </cell>
          <cell r="AU841">
            <v>0</v>
          </cell>
          <cell r="AV841">
            <v>0</v>
          </cell>
          <cell r="AW841">
            <v>0.13</v>
          </cell>
          <cell r="BC841">
            <v>0.13</v>
          </cell>
          <cell r="BF841">
            <v>0.13</v>
          </cell>
          <cell r="BG841" t="e">
            <v>#DIV/0!</v>
          </cell>
          <cell r="BJ841">
            <v>0</v>
          </cell>
          <cell r="BK841">
            <v>0.15339999999999998</v>
          </cell>
          <cell r="BQ841">
            <v>0.11760666666666665</v>
          </cell>
          <cell r="BS841">
            <v>3.579333333333333E-2</v>
          </cell>
          <cell r="BT841">
            <v>0</v>
          </cell>
          <cell r="BU841">
            <v>0.15339999999999998</v>
          </cell>
          <cell r="BV841" t="e">
            <v>#DIV/0!</v>
          </cell>
        </row>
        <row r="842">
          <cell r="AN842">
            <v>183</v>
          </cell>
          <cell r="AP842" t="str">
            <v>Реконструкция ВЛ-0,4кВ Ф-1 от ТП-7/150 в х.Темнореченском  Шпаковского района Ставропольского края</v>
          </cell>
          <cell r="AQ842" t="str">
            <v>СТФ</v>
          </cell>
          <cell r="AS842">
            <v>0</v>
          </cell>
          <cell r="AT842">
            <v>0.10619999999999999</v>
          </cell>
          <cell r="AU842">
            <v>0</v>
          </cell>
          <cell r="AV842">
            <v>0</v>
          </cell>
          <cell r="AW842">
            <v>0.09</v>
          </cell>
          <cell r="BC842">
            <v>0.09</v>
          </cell>
          <cell r="BF842">
            <v>0.09</v>
          </cell>
          <cell r="BG842" t="e">
            <v>#DIV/0!</v>
          </cell>
          <cell r="BJ842">
            <v>0</v>
          </cell>
          <cell r="BK842">
            <v>0.10619999999999999</v>
          </cell>
          <cell r="BQ842">
            <v>8.1419999999999992E-2</v>
          </cell>
          <cell r="BS842">
            <v>2.4779999999999996E-2</v>
          </cell>
          <cell r="BT842">
            <v>0</v>
          </cell>
          <cell r="BU842">
            <v>0.10619999999999999</v>
          </cell>
          <cell r="BV842" t="e">
            <v>#DIV/0!</v>
          </cell>
        </row>
        <row r="843">
          <cell r="AN843">
            <v>184</v>
          </cell>
          <cell r="AP843" t="str">
            <v>Реконструкция ВЛ-0,4кВ Ф-1 от ТП-8/150 в х.Темнореченском Шпаковского района Ставропольского края</v>
          </cell>
          <cell r="AQ843" t="str">
            <v>СТФ</v>
          </cell>
          <cell r="AS843">
            <v>0</v>
          </cell>
          <cell r="AT843">
            <v>0.15340000000000001</v>
          </cell>
          <cell r="AU843">
            <v>0</v>
          </cell>
          <cell r="AV843">
            <v>0</v>
          </cell>
          <cell r="AW843">
            <v>0.13</v>
          </cell>
          <cell r="BC843">
            <v>0.13</v>
          </cell>
          <cell r="BF843">
            <v>0.13</v>
          </cell>
          <cell r="BG843" t="e">
            <v>#DIV/0!</v>
          </cell>
          <cell r="BJ843">
            <v>0</v>
          </cell>
          <cell r="BK843">
            <v>0.15339999999999998</v>
          </cell>
          <cell r="BQ843">
            <v>0.11760666666666665</v>
          </cell>
          <cell r="BS843">
            <v>3.579333333333333E-2</v>
          </cell>
          <cell r="BT843">
            <v>0</v>
          </cell>
          <cell r="BU843">
            <v>0.15339999999999998</v>
          </cell>
          <cell r="BV843" t="e">
            <v>#DIV/0!</v>
          </cell>
        </row>
        <row r="844">
          <cell r="AN844">
            <v>185</v>
          </cell>
          <cell r="AP844" t="str">
            <v>Реконструкция ВЛ-10 кВ Ф-166 от ПС Рыздвяная в пролете оп. №№ 1-66 в ст. Рождественская  Изобильненского района с заменой опор и применением СИП 3А</v>
          </cell>
          <cell r="AQ844" t="str">
            <v>СТФ</v>
          </cell>
          <cell r="AS844">
            <v>0</v>
          </cell>
          <cell r="AT844">
            <v>0.59</v>
          </cell>
          <cell r="AU844">
            <v>0</v>
          </cell>
          <cell r="AV844">
            <v>0</v>
          </cell>
          <cell r="AW844">
            <v>0.5</v>
          </cell>
          <cell r="BC844">
            <v>0.5</v>
          </cell>
          <cell r="BF844">
            <v>0.5</v>
          </cell>
          <cell r="BG844" t="e">
            <v>#DIV/0!</v>
          </cell>
          <cell r="BJ844">
            <v>0</v>
          </cell>
          <cell r="BK844">
            <v>0.59</v>
          </cell>
          <cell r="BQ844">
            <v>0.45233333333333331</v>
          </cell>
          <cell r="BS844">
            <v>0.13766666666666666</v>
          </cell>
          <cell r="BT844">
            <v>0</v>
          </cell>
          <cell r="BU844">
            <v>0.59</v>
          </cell>
          <cell r="BV844" t="e">
            <v>#DIV/0!</v>
          </cell>
        </row>
        <row r="845">
          <cell r="AN845">
            <v>186</v>
          </cell>
          <cell r="AP845" t="str">
            <v>Реконструкция ВЛ-10 кВ Ф-131 от ПС Донская (устройство доп. ТП для разгрузки ТП-2/131, строительство ВЛ-10 кВ для подключения новой ТП и ВЛ 0,4 кВ для отсечения н/в Ф-1 от ТП и разделения на более короткие участки) в с. Донское Труновского района</v>
          </cell>
          <cell r="AQ845" t="str">
            <v>СТФ</v>
          </cell>
          <cell r="AS845">
            <v>0</v>
          </cell>
          <cell r="AT845">
            <v>0.28319999999999995</v>
          </cell>
          <cell r="AU845">
            <v>0</v>
          </cell>
          <cell r="AV845">
            <v>0</v>
          </cell>
          <cell r="AW845">
            <v>0.24</v>
          </cell>
          <cell r="BC845">
            <v>0.24</v>
          </cell>
          <cell r="BF845">
            <v>0.24</v>
          </cell>
          <cell r="BG845" t="e">
            <v>#DIV/0!</v>
          </cell>
          <cell r="BJ845">
            <v>0</v>
          </cell>
          <cell r="BK845">
            <v>0.28320000000000001</v>
          </cell>
          <cell r="BQ845">
            <v>0.21712000000000001</v>
          </cell>
          <cell r="BS845">
            <v>6.608E-2</v>
          </cell>
          <cell r="BT845">
            <v>0</v>
          </cell>
          <cell r="BU845">
            <v>0.28320000000000001</v>
          </cell>
          <cell r="BV845" t="e">
            <v>#DIV/0!</v>
          </cell>
        </row>
        <row r="846">
          <cell r="AN846">
            <v>187</v>
          </cell>
          <cell r="AP846" t="str">
            <v>Реконструкция ВЛ-10 кВ Ф-137 от ПС Донская (установка доп. ТП для разгрузки ТП-5/137, строительство ВЛ-10 кВ для подключения новой ТП и ВЛ 0,4 кВ для отсечения н/в Ф-2 от ТП в пролете оп. №№3-45 и разделения на более короткие участки)  в с. Донское Трунов</v>
          </cell>
          <cell r="AQ846" t="str">
            <v>СТФ</v>
          </cell>
          <cell r="AS846">
            <v>0</v>
          </cell>
          <cell r="AT846">
            <v>0.30325999999999997</v>
          </cell>
          <cell r="AU846">
            <v>0</v>
          </cell>
          <cell r="AV846">
            <v>0</v>
          </cell>
          <cell r="AW846">
            <v>0.25700000000000001</v>
          </cell>
          <cell r="BC846">
            <v>0.25700000000000001</v>
          </cell>
          <cell r="BF846">
            <v>0.25700000000000001</v>
          </cell>
          <cell r="BG846" t="e">
            <v>#DIV/0!</v>
          </cell>
          <cell r="BJ846">
            <v>0</v>
          </cell>
          <cell r="BK846">
            <v>0.30325999999999997</v>
          </cell>
          <cell r="BQ846">
            <v>0.23249933333333331</v>
          </cell>
          <cell r="BS846">
            <v>7.0760666666666666E-2</v>
          </cell>
          <cell r="BT846">
            <v>0</v>
          </cell>
          <cell r="BU846">
            <v>0.30325999999999997</v>
          </cell>
          <cell r="BV846" t="e">
            <v>#DIV/0!</v>
          </cell>
        </row>
        <row r="847">
          <cell r="AN847">
            <v>188</v>
          </cell>
          <cell r="AP847" t="str">
            <v>Реконструкция ВЛ-0.4кВ от ТП-5/354 в х.Сухом  Изобильненского района (замена опор, замена сущ. провода на СИП-2А)</v>
          </cell>
          <cell r="AQ847" t="str">
            <v>СТФ</v>
          </cell>
          <cell r="AS847">
            <v>0</v>
          </cell>
          <cell r="AT847">
            <v>0.36815999999999999</v>
          </cell>
          <cell r="AU847">
            <v>0</v>
          </cell>
          <cell r="AV847">
            <v>0</v>
          </cell>
          <cell r="AW847">
            <v>0.312</v>
          </cell>
          <cell r="BC847">
            <v>0.312</v>
          </cell>
          <cell r="BF847">
            <v>0.312</v>
          </cell>
          <cell r="BG847" t="e">
            <v>#DIV/0!</v>
          </cell>
          <cell r="BJ847">
            <v>0</v>
          </cell>
          <cell r="BK847">
            <v>0.36815999999999993</v>
          </cell>
          <cell r="BQ847">
            <v>0.28225599999999995</v>
          </cell>
          <cell r="BS847">
            <v>8.5903999999999994E-2</v>
          </cell>
          <cell r="BT847">
            <v>0</v>
          </cell>
          <cell r="BU847">
            <v>0.36815999999999993</v>
          </cell>
          <cell r="BV847" t="e">
            <v>#DIV/0!</v>
          </cell>
        </row>
        <row r="848">
          <cell r="AN848">
            <v>189</v>
          </cell>
          <cell r="AP848" t="str">
            <v>Реконструкция ВЛ-0.4кВ от ТП-1/143 в п. Передовой Изобильненского района совместным подвесом с ВЛ-10 кВ Ф-143</v>
          </cell>
          <cell r="AQ848" t="str">
            <v>СТФ</v>
          </cell>
          <cell r="AS848">
            <v>0</v>
          </cell>
          <cell r="AT848">
            <v>0.15340000000000001</v>
          </cell>
          <cell r="AU848">
            <v>0</v>
          </cell>
          <cell r="AV848">
            <v>0</v>
          </cell>
          <cell r="AW848">
            <v>0.13</v>
          </cell>
          <cell r="BC848">
            <v>0.13</v>
          </cell>
          <cell r="BF848">
            <v>0.13</v>
          </cell>
          <cell r="BG848" t="e">
            <v>#DIV/0!</v>
          </cell>
          <cell r="BJ848">
            <v>0</v>
          </cell>
          <cell r="BK848">
            <v>0.15339999999999998</v>
          </cell>
          <cell r="BQ848">
            <v>0.11760666666666665</v>
          </cell>
          <cell r="BS848">
            <v>3.579333333333333E-2</v>
          </cell>
          <cell r="BT848">
            <v>0</v>
          </cell>
          <cell r="BU848">
            <v>0.15339999999999998</v>
          </cell>
          <cell r="BV848" t="e">
            <v>#DIV/0!</v>
          </cell>
        </row>
        <row r="849">
          <cell r="AN849">
            <v>190</v>
          </cell>
          <cell r="AP849" t="str">
            <v xml:space="preserve">Замена существующей КТП-1/409 на МТП с тр-ром 250 кВА в с.Птичье  Изобильненского района </v>
          </cell>
          <cell r="AQ849" t="str">
            <v>СТФ</v>
          </cell>
          <cell r="AS849">
            <v>0</v>
          </cell>
          <cell r="AT849">
            <v>5.8999999999999997E-2</v>
          </cell>
          <cell r="AU849">
            <v>0</v>
          </cell>
          <cell r="AV849">
            <v>0</v>
          </cell>
          <cell r="AW849">
            <v>0.05</v>
          </cell>
          <cell r="BC849">
            <v>0.05</v>
          </cell>
          <cell r="BF849">
            <v>0.05</v>
          </cell>
          <cell r="BG849" t="e">
            <v>#DIV/0!</v>
          </cell>
          <cell r="BJ849">
            <v>0</v>
          </cell>
          <cell r="BK849">
            <v>5.8999999999999997E-2</v>
          </cell>
          <cell r="BQ849">
            <v>4.5233333333333334E-2</v>
          </cell>
          <cell r="BS849">
            <v>1.3766666666666665E-2</v>
          </cell>
          <cell r="BT849">
            <v>0</v>
          </cell>
          <cell r="BU849">
            <v>5.8999999999999997E-2</v>
          </cell>
          <cell r="BV849" t="e">
            <v>#DIV/0!</v>
          </cell>
        </row>
        <row r="850">
          <cell r="AN850">
            <v>191</v>
          </cell>
          <cell r="AP850" t="str">
            <v>Реконструкция ВЛ-0.4кВ от ТП-4/497 в c.Раздольное Новоалександровского района (замена опор, замена сущ. провода на СИП-2А)</v>
          </cell>
          <cell r="AQ850" t="str">
            <v>СТФ</v>
          </cell>
          <cell r="AS850">
            <v>0</v>
          </cell>
          <cell r="AT850">
            <v>0.56757999999999997</v>
          </cell>
          <cell r="AU850">
            <v>0</v>
          </cell>
          <cell r="AV850">
            <v>0</v>
          </cell>
          <cell r="AW850">
            <v>0.48099999999999998</v>
          </cell>
          <cell r="BC850">
            <v>0.48099999999999998</v>
          </cell>
          <cell r="BF850">
            <v>0.48099999999999998</v>
          </cell>
          <cell r="BG850" t="e">
            <v>#DIV/0!</v>
          </cell>
          <cell r="BJ850">
            <v>0</v>
          </cell>
          <cell r="BK850">
            <v>0.56757999999999986</v>
          </cell>
          <cell r="BQ850">
            <v>0.43514466666666657</v>
          </cell>
          <cell r="BS850">
            <v>0.13243533333333332</v>
          </cell>
          <cell r="BT850">
            <v>0</v>
          </cell>
          <cell r="BU850">
            <v>0.56757999999999986</v>
          </cell>
          <cell r="BV850" t="e">
            <v>#DIV/0!</v>
          </cell>
        </row>
        <row r="851">
          <cell r="AN851">
            <v>192</v>
          </cell>
          <cell r="AP851" t="str">
            <v>Реконструкция ВЛ-0.4кВ от ТП-12/204  ст. Кармалиновская Новоалександровского района (замена опор, замена сущ. провода на СИП-2А)</v>
          </cell>
          <cell r="AQ851" t="str">
            <v>СТФ</v>
          </cell>
          <cell r="AS851">
            <v>0</v>
          </cell>
          <cell r="AT851">
            <v>0.32213999999999998</v>
          </cell>
          <cell r="AU851">
            <v>0</v>
          </cell>
          <cell r="AV851">
            <v>0</v>
          </cell>
          <cell r="AW851">
            <v>0.27300000000000002</v>
          </cell>
          <cell r="BC851">
            <v>0.27300000000000002</v>
          </cell>
          <cell r="BF851">
            <v>0.27300000000000002</v>
          </cell>
          <cell r="BG851" t="e">
            <v>#DIV/0!</v>
          </cell>
          <cell r="BJ851">
            <v>0</v>
          </cell>
          <cell r="BK851">
            <v>0.32213999999999998</v>
          </cell>
          <cell r="BQ851">
            <v>0.24697399999999997</v>
          </cell>
          <cell r="BS851">
            <v>7.5165999999999983E-2</v>
          </cell>
          <cell r="BT851">
            <v>0</v>
          </cell>
          <cell r="BU851">
            <v>0.32213999999999998</v>
          </cell>
          <cell r="BV851" t="e">
            <v>#DIV/0!</v>
          </cell>
        </row>
        <row r="852">
          <cell r="AN852">
            <v>193</v>
          </cell>
          <cell r="AP852" t="str">
            <v>Реконструкция ВЛ-0.4кВ от ТП-3/107 в х.Краснодарском Новоалександровского района (замена опор, замена сущ. провода на СИП-2А)</v>
          </cell>
          <cell r="AQ852" t="str">
            <v>СТФ</v>
          </cell>
          <cell r="AS852">
            <v>0</v>
          </cell>
          <cell r="AT852">
            <v>0.24543999999999996</v>
          </cell>
          <cell r="AU852">
            <v>0</v>
          </cell>
          <cell r="AV852">
            <v>0</v>
          </cell>
          <cell r="AW852">
            <v>0.20799999999999999</v>
          </cell>
          <cell r="BC852">
            <v>0.20799999999999999</v>
          </cell>
          <cell r="BF852">
            <v>0.20799999999999999</v>
          </cell>
          <cell r="BG852" t="e">
            <v>#DIV/0!</v>
          </cell>
          <cell r="BJ852">
            <v>0</v>
          </cell>
          <cell r="BK852">
            <v>0.24543999999999999</v>
          </cell>
          <cell r="BQ852">
            <v>0.18817066666666665</v>
          </cell>
          <cell r="BS852">
            <v>5.7269333333333332E-2</v>
          </cell>
          <cell r="BT852">
            <v>0</v>
          </cell>
          <cell r="BU852">
            <v>0.24543999999999999</v>
          </cell>
          <cell r="BV852" t="e">
            <v>#DIV/0!</v>
          </cell>
        </row>
        <row r="853">
          <cell r="AN853">
            <v>194</v>
          </cell>
          <cell r="AP853" t="str">
            <v>Реконструкция ВЛ-0.4кВ от ТП-11/141в ст. Григорополисской Новоалександровского района</v>
          </cell>
          <cell r="AQ853" t="str">
            <v>СТФ</v>
          </cell>
          <cell r="AS853">
            <v>0</v>
          </cell>
          <cell r="AT853">
            <v>0.4602</v>
          </cell>
          <cell r="AU853">
            <v>0</v>
          </cell>
          <cell r="AV853">
            <v>0</v>
          </cell>
          <cell r="AW853">
            <v>0.39</v>
          </cell>
          <cell r="BC853">
            <v>0.39</v>
          </cell>
          <cell r="BF853">
            <v>0.39</v>
          </cell>
          <cell r="BG853" t="e">
            <v>#DIV/0!</v>
          </cell>
          <cell r="BJ853">
            <v>0</v>
          </cell>
          <cell r="BK853">
            <v>0.46019999999999994</v>
          </cell>
          <cell r="BQ853">
            <v>0.35281999999999997</v>
          </cell>
          <cell r="BS853">
            <v>0.10737999999999999</v>
          </cell>
          <cell r="BT853">
            <v>0</v>
          </cell>
          <cell r="BU853">
            <v>0.46019999999999994</v>
          </cell>
          <cell r="BV853" t="e">
            <v>#DIV/0!</v>
          </cell>
        </row>
        <row r="854">
          <cell r="AN854">
            <v>195</v>
          </cell>
          <cell r="AP854" t="str">
            <v>Реконструкция ВЛ-0.4кВ от ТП-10/118 в с. Ладовская Балка Красногвардейского района (замена опор, замена сущ. провода на СИП-2А)</v>
          </cell>
          <cell r="AQ854" t="str">
            <v>СТФ</v>
          </cell>
          <cell r="AS854">
            <v>0</v>
          </cell>
          <cell r="AT854">
            <v>0.16873999999999997</v>
          </cell>
          <cell r="AU854">
            <v>0</v>
          </cell>
          <cell r="AV854">
            <v>0</v>
          </cell>
          <cell r="AW854">
            <v>0.14299999999999999</v>
          </cell>
          <cell r="BC854">
            <v>0.14299999999999999</v>
          </cell>
          <cell r="BF854">
            <v>0.14299999999999999</v>
          </cell>
          <cell r="BG854" t="e">
            <v>#DIV/0!</v>
          </cell>
          <cell r="BJ854">
            <v>0</v>
          </cell>
          <cell r="BK854">
            <v>0.16873999999999997</v>
          </cell>
          <cell r="BQ854">
            <v>0.12936733333333331</v>
          </cell>
          <cell r="BS854">
            <v>3.937266666666666E-2</v>
          </cell>
          <cell r="BT854">
            <v>0</v>
          </cell>
          <cell r="BU854">
            <v>0.16873999999999997</v>
          </cell>
          <cell r="BV854" t="e">
            <v>#DIV/0!</v>
          </cell>
        </row>
        <row r="855">
          <cell r="AN855">
            <v>196</v>
          </cell>
          <cell r="AP855" t="str">
            <v>Реконструкция ВЛ-0.4кВ от ТП-9/116 в с. Ладовская Балка Красногвардейского района (замена опор, замена сущ. провода на СИП-2А)</v>
          </cell>
          <cell r="AQ855" t="str">
            <v>СТФ</v>
          </cell>
          <cell r="AS855">
            <v>0</v>
          </cell>
          <cell r="AT855">
            <v>0.35281999999999997</v>
          </cell>
          <cell r="AU855">
            <v>0</v>
          </cell>
          <cell r="AV855">
            <v>0</v>
          </cell>
          <cell r="AW855">
            <v>0.29899999999999999</v>
          </cell>
          <cell r="BC855">
            <v>0.29899999999999999</v>
          </cell>
          <cell r="BF855">
            <v>0.29899999999999999</v>
          </cell>
          <cell r="BG855" t="e">
            <v>#DIV/0!</v>
          </cell>
          <cell r="BJ855">
            <v>0</v>
          </cell>
          <cell r="BK855">
            <v>0.35281999999999997</v>
          </cell>
          <cell r="BQ855">
            <v>0.27049533333333331</v>
          </cell>
          <cell r="BS855">
            <v>8.2324666666666657E-2</v>
          </cell>
          <cell r="BT855">
            <v>0</v>
          </cell>
          <cell r="BU855">
            <v>0.35281999999999997</v>
          </cell>
          <cell r="BV855" t="e">
            <v>#DIV/0!</v>
          </cell>
        </row>
        <row r="856">
          <cell r="AN856">
            <v>197</v>
          </cell>
          <cell r="AP856" t="str">
            <v>Реконструкция ВЛ-0.4кВ от ТП-7/341 в с. Сухой Лог Труновского района (замена опор, замена сущ. провода на СИП-2А)</v>
          </cell>
          <cell r="AQ856" t="str">
            <v>СТФ</v>
          </cell>
          <cell r="AS856">
            <v>0</v>
          </cell>
          <cell r="AT856">
            <v>0.35281999999999997</v>
          </cell>
          <cell r="AU856">
            <v>0</v>
          </cell>
          <cell r="AV856">
            <v>0</v>
          </cell>
          <cell r="AW856">
            <v>0.29899999999999999</v>
          </cell>
          <cell r="BC856">
            <v>0.29899999999999999</v>
          </cell>
          <cell r="BF856">
            <v>0.29899999999999999</v>
          </cell>
          <cell r="BG856" t="e">
            <v>#DIV/0!</v>
          </cell>
          <cell r="BJ856">
            <v>0</v>
          </cell>
          <cell r="BK856">
            <v>0.35281999999999997</v>
          </cell>
          <cell r="BQ856">
            <v>0.27049533333333331</v>
          </cell>
          <cell r="BS856">
            <v>8.2324666666666657E-2</v>
          </cell>
          <cell r="BT856">
            <v>0</v>
          </cell>
          <cell r="BU856">
            <v>0.35281999999999997</v>
          </cell>
          <cell r="BV856" t="e">
            <v>#DIV/0!</v>
          </cell>
        </row>
        <row r="857">
          <cell r="AN857">
            <v>198</v>
          </cell>
          <cell r="AP857" t="str">
            <v>Реконструкция ВЛ-0,4 кВ от ТП-8/601 ПС "Овощевод"  с. Левокумка (замена сущ. проводов на провола  СИП, частичная замена опор, установка шкафов для счетчиков на фасадах домов)</v>
          </cell>
          <cell r="AQ857" t="str">
            <v>СТФ</v>
          </cell>
          <cell r="AS857">
            <v>0</v>
          </cell>
          <cell r="AT857">
            <v>1.7699999999999999E-3</v>
          </cell>
          <cell r="AU857">
            <v>0.20167676000000001</v>
          </cell>
          <cell r="AV857">
            <v>0</v>
          </cell>
          <cell r="AW857">
            <v>1.5E-3</v>
          </cell>
          <cell r="AY857">
            <v>1.5E-3</v>
          </cell>
          <cell r="BF857">
            <v>1.5E-3</v>
          </cell>
          <cell r="BG857" t="e">
            <v>#DIV/0!</v>
          </cell>
          <cell r="BJ857">
            <v>0</v>
          </cell>
          <cell r="BK857">
            <v>1.4920000000000001E-3</v>
          </cell>
          <cell r="BM857">
            <v>1.4920000000000001E-3</v>
          </cell>
          <cell r="BT857">
            <v>0</v>
          </cell>
          <cell r="BU857">
            <v>1.4920000000000001E-3</v>
          </cell>
          <cell r="BV857" t="e">
            <v>#DIV/0!</v>
          </cell>
        </row>
        <row r="858">
          <cell r="AN858">
            <v>199</v>
          </cell>
          <cell r="AP858" t="str">
            <v>Реконструкция ВЛ 0.4 кВ Ф-1 от КТП-17/286 в п. Большевик Ипатовского района</v>
          </cell>
          <cell r="AQ858" t="str">
            <v>СТФ</v>
          </cell>
          <cell r="AS858">
            <v>0</v>
          </cell>
          <cell r="AT858">
            <v>2.3600000000000001E-3</v>
          </cell>
          <cell r="AU858">
            <v>0.18</v>
          </cell>
          <cell r="AV858">
            <v>0</v>
          </cell>
          <cell r="AW858">
            <v>2E-3</v>
          </cell>
          <cell r="AY858">
            <v>2E-3</v>
          </cell>
          <cell r="BF858">
            <v>2E-3</v>
          </cell>
          <cell r="BG858" t="e">
            <v>#DIV/0!</v>
          </cell>
          <cell r="BH858">
            <v>0.16</v>
          </cell>
          <cell r="BJ858">
            <v>0</v>
          </cell>
          <cell r="BK858">
            <v>0.1613</v>
          </cell>
          <cell r="BM858">
            <v>0.1613</v>
          </cell>
          <cell r="BT858">
            <v>0</v>
          </cell>
          <cell r="BU858">
            <v>0.1613</v>
          </cell>
          <cell r="BV858" t="e">
            <v>#DIV/0!</v>
          </cell>
        </row>
        <row r="859">
          <cell r="AN859">
            <v>200</v>
          </cell>
          <cell r="AP859" t="str">
            <v>Устройство охранных мероприятий по объекту "центральный склад! В п. Энергетик</v>
          </cell>
          <cell r="AQ859" t="str">
            <v>СТФ</v>
          </cell>
          <cell r="AS859">
            <v>0</v>
          </cell>
          <cell r="AT859">
            <v>2.006E-3</v>
          </cell>
          <cell r="AU859">
            <v>0.30107792</v>
          </cell>
          <cell r="AV859">
            <v>0</v>
          </cell>
          <cell r="AW859">
            <v>1.6999999999999999E-3</v>
          </cell>
          <cell r="AY859">
            <v>1.6999999999999999E-3</v>
          </cell>
          <cell r="BF859">
            <v>1.6999999999999999E-3</v>
          </cell>
          <cell r="BG859" t="e">
            <v>#DIV/0!</v>
          </cell>
          <cell r="BJ859">
            <v>0</v>
          </cell>
          <cell r="BK859">
            <v>1.6639999999999999E-3</v>
          </cell>
          <cell r="BM859">
            <v>1.6639999999999999E-3</v>
          </cell>
          <cell r="BT859">
            <v>0</v>
          </cell>
          <cell r="BU859">
            <v>1.6639999999999999E-3</v>
          </cell>
          <cell r="BV859" t="e">
            <v>#DIV/0!</v>
          </cell>
        </row>
        <row r="861">
          <cell r="AP861" t="str">
            <v>Прочее</v>
          </cell>
          <cell r="AR861">
            <v>13.73110701107011</v>
          </cell>
          <cell r="AS861">
            <v>54.10362701107011</v>
          </cell>
          <cell r="AT861">
            <v>15.108167011070117</v>
          </cell>
          <cell r="AU861">
            <v>0</v>
          </cell>
          <cell r="AV861">
            <v>1.167</v>
          </cell>
          <cell r="AW861">
            <v>1.167</v>
          </cell>
          <cell r="AX861">
            <v>0</v>
          </cell>
          <cell r="AY861">
            <v>0</v>
          </cell>
          <cell r="AZ861">
            <v>0</v>
          </cell>
          <cell r="BA861">
            <v>0</v>
          </cell>
          <cell r="BB861">
            <v>0</v>
          </cell>
          <cell r="BC861">
            <v>0</v>
          </cell>
          <cell r="BD861">
            <v>1.167</v>
          </cell>
          <cell r="BE861">
            <v>1.167</v>
          </cell>
          <cell r="BF861">
            <v>0</v>
          </cell>
          <cell r="BG861" t="e">
            <v>#DIV/0!</v>
          </cell>
          <cell r="BH861">
            <v>37.203619659999994</v>
          </cell>
          <cell r="BI861">
            <v>0</v>
          </cell>
          <cell r="BJ861">
            <v>1.37706</v>
          </cell>
          <cell r="BK861">
            <v>38.937659660000001</v>
          </cell>
          <cell r="BL861">
            <v>0</v>
          </cell>
          <cell r="BM861">
            <v>37.560599660000001</v>
          </cell>
          <cell r="BN861">
            <v>0</v>
          </cell>
          <cell r="BO861">
            <v>0</v>
          </cell>
          <cell r="BP861">
            <v>0</v>
          </cell>
          <cell r="BQ861">
            <v>0</v>
          </cell>
          <cell r="BR861">
            <v>1.37706</v>
          </cell>
          <cell r="BS861">
            <v>1.37706</v>
          </cell>
          <cell r="BT861">
            <v>13.731107011070119</v>
          </cell>
          <cell r="BU861">
            <v>37.560599660000001</v>
          </cell>
          <cell r="BV861" t="e">
            <v>#DIV/0!</v>
          </cell>
          <cell r="BW861">
            <v>0</v>
          </cell>
          <cell r="BX861">
            <v>0</v>
          </cell>
        </row>
        <row r="862">
          <cell r="AN862">
            <v>201</v>
          </cell>
          <cell r="AP862" t="str">
            <v>Системный проект автоматизации</v>
          </cell>
          <cell r="AQ862" t="str">
            <v>СТФ</v>
          </cell>
          <cell r="AS862">
            <v>38.995459999999994</v>
          </cell>
          <cell r="AT862">
            <v>0</v>
          </cell>
          <cell r="AU862">
            <v>0</v>
          </cell>
          <cell r="AV862">
            <v>0</v>
          </cell>
          <cell r="AW862">
            <v>0</v>
          </cell>
          <cell r="BF862">
            <v>0</v>
          </cell>
          <cell r="BG862" t="e">
            <v>#DIV/0!</v>
          </cell>
          <cell r="BH862">
            <v>36.493619659999993</v>
          </cell>
          <cell r="BJ862">
            <v>0</v>
          </cell>
          <cell r="BK862">
            <v>36.49361966</v>
          </cell>
          <cell r="BM862">
            <v>36.49361966</v>
          </cell>
          <cell r="BT862">
            <v>0</v>
          </cell>
          <cell r="BU862">
            <v>36.49361966</v>
          </cell>
          <cell r="BV862" t="e">
            <v>#DIV/0!</v>
          </cell>
        </row>
        <row r="863">
          <cell r="AN863">
            <v>202</v>
          </cell>
          <cell r="AP863" t="str">
            <v>Внедрение средств обеспечения информационной безопасности технологических систем*</v>
          </cell>
          <cell r="AQ863" t="str">
            <v>СТФ</v>
          </cell>
          <cell r="AR863">
            <v>13.73110701107011</v>
          </cell>
          <cell r="AS863">
            <v>15.108167011070117</v>
          </cell>
          <cell r="AT863">
            <v>15.108167011070117</v>
          </cell>
          <cell r="AU863">
            <v>0</v>
          </cell>
          <cell r="AV863">
            <v>1.167</v>
          </cell>
          <cell r="AW863">
            <v>1.167</v>
          </cell>
          <cell r="AX863">
            <v>0</v>
          </cell>
          <cell r="AZ863">
            <v>0</v>
          </cell>
          <cell r="BB863">
            <v>0</v>
          </cell>
          <cell r="BD863">
            <v>1.167</v>
          </cell>
          <cell r="BE863">
            <v>1.167</v>
          </cell>
          <cell r="BF863">
            <v>0</v>
          </cell>
          <cell r="BG863">
            <v>1</v>
          </cell>
          <cell r="BJ863">
            <v>1.37706</v>
          </cell>
          <cell r="BK863">
            <v>1.37706</v>
          </cell>
          <cell r="BL863">
            <v>0</v>
          </cell>
          <cell r="BN863">
            <v>0</v>
          </cell>
          <cell r="BP863">
            <v>0</v>
          </cell>
          <cell r="BR863">
            <v>1.37706</v>
          </cell>
          <cell r="BS863">
            <v>1.37706</v>
          </cell>
          <cell r="BT863">
            <v>13.731107011070119</v>
          </cell>
          <cell r="BU863">
            <v>0</v>
          </cell>
          <cell r="BV863">
            <v>1</v>
          </cell>
        </row>
        <row r="864">
          <cell r="AN864">
            <v>203</v>
          </cell>
          <cell r="AP864" t="str">
            <v>Погашение кредиторской задолженности прошлых лет</v>
          </cell>
          <cell r="AQ864" t="str">
            <v>СТФ</v>
          </cell>
          <cell r="AS864">
            <v>0</v>
          </cell>
          <cell r="AT864">
            <v>0</v>
          </cell>
          <cell r="AU864">
            <v>0</v>
          </cell>
          <cell r="AV864">
            <v>0</v>
          </cell>
          <cell r="AW864">
            <v>0</v>
          </cell>
          <cell r="BF864">
            <v>0</v>
          </cell>
          <cell r="BG864" t="e">
            <v>#DIV/0!</v>
          </cell>
          <cell r="BH864">
            <v>0.71</v>
          </cell>
          <cell r="BJ864">
            <v>0</v>
          </cell>
          <cell r="BK864">
            <v>1.06698</v>
          </cell>
          <cell r="BM864">
            <v>1.06698</v>
          </cell>
          <cell r="BT864">
            <v>0</v>
          </cell>
          <cell r="BU864">
            <v>1.06698</v>
          </cell>
          <cell r="BV864" t="e">
            <v>#DIV/0!</v>
          </cell>
        </row>
        <row r="866">
          <cell r="AP866" t="str">
            <v xml:space="preserve">Новое строительство, в.т.ч.: </v>
          </cell>
          <cell r="AQ866" t="str">
            <v>Филиал...</v>
          </cell>
          <cell r="AR866">
            <v>0</v>
          </cell>
          <cell r="AS866">
            <v>0</v>
          </cell>
          <cell r="AT866">
            <v>0</v>
          </cell>
          <cell r="AU866">
            <v>0</v>
          </cell>
          <cell r="AV866">
            <v>0</v>
          </cell>
          <cell r="AW866">
            <v>0</v>
          </cell>
          <cell r="AX866">
            <v>0</v>
          </cell>
          <cell r="AY866">
            <v>0</v>
          </cell>
          <cell r="AZ866">
            <v>0</v>
          </cell>
          <cell r="BA866">
            <v>0</v>
          </cell>
          <cell r="BB866">
            <v>0</v>
          </cell>
          <cell r="BC866">
            <v>0</v>
          </cell>
          <cell r="BD866">
            <v>0</v>
          </cell>
          <cell r="BE866">
            <v>0</v>
          </cell>
          <cell r="BF866">
            <v>0</v>
          </cell>
          <cell r="BG866" t="e">
            <v>#DIV/0!</v>
          </cell>
          <cell r="BH866">
            <v>0</v>
          </cell>
          <cell r="BI866">
            <v>0</v>
          </cell>
          <cell r="BJ866">
            <v>0</v>
          </cell>
          <cell r="BK866">
            <v>0</v>
          </cell>
          <cell r="BL866">
            <v>0</v>
          </cell>
          <cell r="BM866">
            <v>0</v>
          </cell>
          <cell r="BN866">
            <v>0</v>
          </cell>
          <cell r="BO866">
            <v>0</v>
          </cell>
          <cell r="BP866">
            <v>0</v>
          </cell>
          <cell r="BQ866">
            <v>0</v>
          </cell>
          <cell r="BR866">
            <v>0</v>
          </cell>
          <cell r="BS866">
            <v>0</v>
          </cell>
          <cell r="BT866">
            <v>0</v>
          </cell>
          <cell r="BU866">
            <v>0</v>
          </cell>
          <cell r="BV866" t="e">
            <v>#DIV/0!</v>
          </cell>
          <cell r="BW866">
            <v>0</v>
          </cell>
          <cell r="BX866">
            <v>0</v>
          </cell>
        </row>
        <row r="867">
          <cell r="AP867" t="str">
            <v>ПИРы будущих лет</v>
          </cell>
          <cell r="AR867">
            <v>0</v>
          </cell>
          <cell r="AS867">
            <v>0</v>
          </cell>
          <cell r="AT867">
            <v>0</v>
          </cell>
          <cell r="AU867">
            <v>0</v>
          </cell>
          <cell r="AV867">
            <v>0</v>
          </cell>
          <cell r="AW867">
            <v>0</v>
          </cell>
          <cell r="AX867">
            <v>0</v>
          </cell>
          <cell r="AY867">
            <v>0</v>
          </cell>
          <cell r="AZ867">
            <v>0</v>
          </cell>
          <cell r="BA867">
            <v>0</v>
          </cell>
          <cell r="BB867">
            <v>0</v>
          </cell>
          <cell r="BC867">
            <v>0</v>
          </cell>
          <cell r="BD867">
            <v>0</v>
          </cell>
          <cell r="BE867">
            <v>0</v>
          </cell>
          <cell r="BF867">
            <v>0</v>
          </cell>
          <cell r="BG867">
            <v>0</v>
          </cell>
          <cell r="BH867">
            <v>0</v>
          </cell>
          <cell r="BI867">
            <v>0</v>
          </cell>
          <cell r="BJ867">
            <v>0</v>
          </cell>
          <cell r="BK867">
            <v>0</v>
          </cell>
          <cell r="BL867">
            <v>0</v>
          </cell>
          <cell r="BM867">
            <v>0</v>
          </cell>
          <cell r="BN867">
            <v>0</v>
          </cell>
          <cell r="BO867">
            <v>0</v>
          </cell>
          <cell r="BP867">
            <v>0</v>
          </cell>
          <cell r="BQ867">
            <v>0</v>
          </cell>
          <cell r="BR867">
            <v>0</v>
          </cell>
          <cell r="BS867">
            <v>0</v>
          </cell>
          <cell r="BT867">
            <v>0</v>
          </cell>
          <cell r="BU867">
            <v>0</v>
          </cell>
          <cell r="BV867">
            <v>0</v>
          </cell>
          <cell r="BW867">
            <v>0</v>
          </cell>
          <cell r="BX867">
            <v>0</v>
          </cell>
        </row>
        <row r="869">
          <cell r="AP869" t="str">
            <v>Прочее</v>
          </cell>
          <cell r="AR869">
            <v>0</v>
          </cell>
          <cell r="AS869">
            <v>0</v>
          </cell>
          <cell r="AT869">
            <v>0</v>
          </cell>
          <cell r="AU869">
            <v>0</v>
          </cell>
          <cell r="AV869">
            <v>0</v>
          </cell>
          <cell r="AW869">
            <v>0</v>
          </cell>
          <cell r="AX869">
            <v>0</v>
          </cell>
          <cell r="AY869">
            <v>0</v>
          </cell>
          <cell r="AZ869">
            <v>0</v>
          </cell>
          <cell r="BA869">
            <v>0</v>
          </cell>
          <cell r="BB869">
            <v>0</v>
          </cell>
          <cell r="BC869">
            <v>0</v>
          </cell>
          <cell r="BD869">
            <v>0</v>
          </cell>
          <cell r="BE869">
            <v>0</v>
          </cell>
          <cell r="BF869">
            <v>0</v>
          </cell>
          <cell r="BG869" t="e">
            <v>#DIV/0!</v>
          </cell>
          <cell r="BH869">
            <v>0</v>
          </cell>
          <cell r="BI869">
            <v>0</v>
          </cell>
          <cell r="BJ869">
            <v>0</v>
          </cell>
          <cell r="BK869">
            <v>0</v>
          </cell>
          <cell r="BL869">
            <v>0</v>
          </cell>
          <cell r="BM869">
            <v>0</v>
          </cell>
          <cell r="BN869">
            <v>0</v>
          </cell>
          <cell r="BO869">
            <v>0</v>
          </cell>
          <cell r="BP869">
            <v>0</v>
          </cell>
          <cell r="BQ869">
            <v>0</v>
          </cell>
          <cell r="BR869">
            <v>0</v>
          </cell>
          <cell r="BS869">
            <v>0</v>
          </cell>
          <cell r="BT869">
            <v>0</v>
          </cell>
          <cell r="BU869">
            <v>0</v>
          </cell>
          <cell r="BV869" t="e">
            <v>#DIV/0!</v>
          </cell>
          <cell r="BW869">
            <v>0</v>
          </cell>
          <cell r="BX869">
            <v>0</v>
          </cell>
        </row>
        <row r="870">
          <cell r="AV870">
            <v>0</v>
          </cell>
          <cell r="AW870">
            <v>0</v>
          </cell>
          <cell r="BF870">
            <v>0</v>
          </cell>
          <cell r="BG870" t="e">
            <v>#DIV/0!</v>
          </cell>
          <cell r="BJ870">
            <v>0</v>
          </cell>
          <cell r="BK870">
            <v>0</v>
          </cell>
          <cell r="BU870">
            <v>0</v>
          </cell>
          <cell r="BV870" t="e">
            <v>#DIV/0!</v>
          </cell>
        </row>
        <row r="871">
          <cell r="AP871" t="str">
            <v>НИОКР</v>
          </cell>
          <cell r="AR871">
            <v>0</v>
          </cell>
          <cell r="AS871">
            <v>4.1890000000000001</v>
          </cell>
          <cell r="AT871">
            <v>4.1890000000000001</v>
          </cell>
          <cell r="AU871">
            <v>0</v>
          </cell>
          <cell r="AV871">
            <v>0</v>
          </cell>
          <cell r="AW871">
            <v>3.5500000000000003</v>
          </cell>
          <cell r="AX871">
            <v>0</v>
          </cell>
          <cell r="AY871">
            <v>0</v>
          </cell>
          <cell r="AZ871">
            <v>0</v>
          </cell>
          <cell r="BA871">
            <v>1.35</v>
          </cell>
          <cell r="BB871">
            <v>0</v>
          </cell>
          <cell r="BC871">
            <v>0</v>
          </cell>
          <cell r="BD871">
            <v>0</v>
          </cell>
          <cell r="BE871">
            <v>2.2000000000000002</v>
          </cell>
          <cell r="BF871">
            <v>3.5500000000000003</v>
          </cell>
          <cell r="BG871" t="e">
            <v>#DIV/0!</v>
          </cell>
          <cell r="BH871">
            <v>0</v>
          </cell>
          <cell r="BI871">
            <v>0</v>
          </cell>
          <cell r="BJ871">
            <v>0</v>
          </cell>
          <cell r="BK871">
            <v>4.1890000000000001</v>
          </cell>
          <cell r="BL871">
            <v>0</v>
          </cell>
          <cell r="BM871">
            <v>0</v>
          </cell>
          <cell r="BN871">
            <v>0</v>
          </cell>
          <cell r="BO871">
            <v>0.64900000000000002</v>
          </cell>
          <cell r="BP871">
            <v>0</v>
          </cell>
          <cell r="BQ871">
            <v>0.94399999999999995</v>
          </cell>
          <cell r="BR871">
            <v>0</v>
          </cell>
          <cell r="BS871">
            <v>2.5960000000000001</v>
          </cell>
          <cell r="BT871">
            <v>0</v>
          </cell>
          <cell r="BU871">
            <v>4.1890000000000001</v>
          </cell>
          <cell r="BV871" t="e">
            <v>#DIV/0!</v>
          </cell>
          <cell r="BW871">
            <v>0</v>
          </cell>
          <cell r="BX871">
            <v>0</v>
          </cell>
        </row>
        <row r="872">
          <cell r="AN872">
            <v>204</v>
          </cell>
          <cell r="AP872" t="str">
            <v>НИОКР по дог. 17/2012 от 18.01.2012г.</v>
          </cell>
          <cell r="AQ872" t="str">
            <v>СТФ</v>
          </cell>
          <cell r="AS872">
            <v>4.1890000000000001</v>
          </cell>
          <cell r="AT872">
            <v>4.1890000000000001</v>
          </cell>
          <cell r="AU872">
            <v>0</v>
          </cell>
          <cell r="AV872">
            <v>0</v>
          </cell>
          <cell r="AW872">
            <v>3.5500000000000003</v>
          </cell>
          <cell r="BA872">
            <v>1.35</v>
          </cell>
          <cell r="BC872">
            <v>0</v>
          </cell>
          <cell r="BE872">
            <v>2.2000000000000002</v>
          </cell>
          <cell r="BF872">
            <v>3.5500000000000003</v>
          </cell>
          <cell r="BG872" t="e">
            <v>#DIV/0!</v>
          </cell>
          <cell r="BJ872">
            <v>0</v>
          </cell>
          <cell r="BK872">
            <v>4.1890000000000001</v>
          </cell>
          <cell r="BO872">
            <v>0.64900000000000002</v>
          </cell>
          <cell r="BQ872">
            <v>0.94399999999999995</v>
          </cell>
          <cell r="BS872">
            <v>2.5960000000000001</v>
          </cell>
          <cell r="BT872">
            <v>0</v>
          </cell>
          <cell r="BU872">
            <v>4.1890000000000001</v>
          </cell>
          <cell r="BV872" t="e">
            <v>#DIV/0!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7.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7.1"/>
      <sheetName val="прил 7.2"/>
      <sheetName val="Прил.8"/>
      <sheetName val="прил 9"/>
      <sheetName val="Прил.12"/>
      <sheetName val="приложение 13"/>
      <sheetName val="Прил.10 Гудермес-сити"/>
      <sheetName val="Прил.11.1 Гудермес-сити"/>
      <sheetName val="прил.10 Черноречье"/>
      <sheetName val="Прил.11.1 Черноречье"/>
      <sheetName val="1"/>
    </sheetNames>
    <sheetDataSet>
      <sheetData sheetId="0">
        <row r="68">
          <cell r="E68">
            <v>285.3134503199999</v>
          </cell>
          <cell r="F68">
            <v>56.347950583199975</v>
          </cell>
          <cell r="G68">
            <v>51.260507179999998</v>
          </cell>
          <cell r="H68">
            <v>7.0851170000000003</v>
          </cell>
          <cell r="I68">
            <v>7.0851170000000003</v>
          </cell>
          <cell r="J68">
            <v>9.9869070000000004</v>
          </cell>
          <cell r="K68">
            <v>9.9869070000000004</v>
          </cell>
          <cell r="L68">
            <v>28.977959179999999</v>
          </cell>
          <cell r="M68">
            <v>28.977959179999999</v>
          </cell>
          <cell r="N68">
            <v>10.297967403199976</v>
          </cell>
          <cell r="O68">
            <v>5.2105240000000004</v>
          </cell>
          <cell r="P68">
            <v>234.05294313999991</v>
          </cell>
          <cell r="W68">
            <v>46.115516999999997</v>
          </cell>
          <cell r="AE68">
            <v>15.249791999999999</v>
          </cell>
          <cell r="AM68">
            <v>0</v>
          </cell>
        </row>
        <row r="69">
          <cell r="E69">
            <v>381.30094991999999</v>
          </cell>
          <cell r="F69">
            <v>69.863407969999997</v>
          </cell>
          <cell r="G69">
            <v>68.559389969999998</v>
          </cell>
          <cell r="H69">
            <v>22.185046969999998</v>
          </cell>
          <cell r="I69">
            <v>22.185046969999998</v>
          </cell>
          <cell r="J69">
            <v>9.6164470000000009</v>
          </cell>
          <cell r="K69">
            <v>9.6164470000000009</v>
          </cell>
          <cell r="L69">
            <v>23.061914000000002</v>
          </cell>
          <cell r="M69">
            <v>23.061914000000002</v>
          </cell>
          <cell r="N69">
            <v>15</v>
          </cell>
          <cell r="O69">
            <v>13.695981999999999</v>
          </cell>
          <cell r="P69">
            <v>312.74155995000001</v>
          </cell>
          <cell r="W69">
            <v>43.612223</v>
          </cell>
          <cell r="AE69">
            <v>3.0175179999999999</v>
          </cell>
          <cell r="AM69">
            <v>0</v>
          </cell>
        </row>
        <row r="146">
          <cell r="E146">
            <v>8.2153170000000006</v>
          </cell>
          <cell r="F146">
            <v>8.2153170000000006</v>
          </cell>
          <cell r="G146">
            <v>8.2153170000000006</v>
          </cell>
          <cell r="H146">
            <v>8.2153170000000006</v>
          </cell>
          <cell r="I146">
            <v>8.2153170000000006</v>
          </cell>
          <cell r="P146">
            <v>0</v>
          </cell>
          <cell r="W146">
            <v>0</v>
          </cell>
          <cell r="AM146">
            <v>0</v>
          </cell>
        </row>
        <row r="147">
          <cell r="E147">
            <v>4.1454196799999963</v>
          </cell>
          <cell r="F147">
            <v>3.3759999999999999</v>
          </cell>
          <cell r="G147">
            <v>2.3727908434999998</v>
          </cell>
          <cell r="H147">
            <v>2.3719999999999999</v>
          </cell>
          <cell r="I147">
            <v>1.3685099999999999</v>
          </cell>
          <cell r="N147">
            <v>1.004</v>
          </cell>
          <cell r="O147">
            <v>1.0042808434999997</v>
          </cell>
          <cell r="P147">
            <v>1.7726288364999965</v>
          </cell>
          <cell r="W147">
            <v>1.473838</v>
          </cell>
          <cell r="AE147">
            <v>1.473838</v>
          </cell>
          <cell r="AM147">
            <v>47.38758</v>
          </cell>
          <cell r="AU147">
            <v>1.473838</v>
          </cell>
        </row>
        <row r="148">
          <cell r="F148">
            <v>0</v>
          </cell>
          <cell r="G148">
            <v>0</v>
          </cell>
          <cell r="P148">
            <v>0</v>
          </cell>
          <cell r="W148">
            <v>5.3079029999999999E-2</v>
          </cell>
          <cell r="AE148">
            <v>5.3079029999999999E-2</v>
          </cell>
          <cell r="AM148">
            <v>5.3079029999999999E-2</v>
          </cell>
          <cell r="AU148">
            <v>5.3079029999999999E-2</v>
          </cell>
        </row>
        <row r="150">
          <cell r="F150">
            <v>0</v>
          </cell>
          <cell r="G150">
            <v>0</v>
          </cell>
          <cell r="P150">
            <v>0</v>
          </cell>
          <cell r="W150">
            <v>0</v>
          </cell>
          <cell r="AM150">
            <v>0.18731800000000001</v>
          </cell>
        </row>
        <row r="151">
          <cell r="F151">
            <v>0</v>
          </cell>
          <cell r="G151">
            <v>0</v>
          </cell>
          <cell r="P151">
            <v>0</v>
          </cell>
          <cell r="W151">
            <v>0</v>
          </cell>
          <cell r="AM151">
            <v>1.7345159999999999</v>
          </cell>
        </row>
        <row r="211">
          <cell r="E211">
            <v>0.16370965999999998</v>
          </cell>
          <cell r="F211">
            <v>0</v>
          </cell>
          <cell r="G211">
            <v>0</v>
          </cell>
          <cell r="P211">
            <v>0.16370965999999998</v>
          </cell>
          <cell r="W211">
            <v>2.5430000000000001E-2</v>
          </cell>
          <cell r="AE211">
            <v>2.5430000000000001E-2</v>
          </cell>
          <cell r="AM211">
            <v>0</v>
          </cell>
        </row>
        <row r="212">
          <cell r="E212">
            <v>1.0445631399999999</v>
          </cell>
          <cell r="F212">
            <v>0</v>
          </cell>
          <cell r="G212">
            <v>0</v>
          </cell>
          <cell r="P212">
            <v>1.0445631399999999</v>
          </cell>
          <cell r="W212">
            <v>0.58024799999999999</v>
          </cell>
          <cell r="AE212">
            <v>0.58024799999999999</v>
          </cell>
          <cell r="AM212">
            <v>0</v>
          </cell>
        </row>
        <row r="213">
          <cell r="E213">
            <v>0.2273742</v>
          </cell>
          <cell r="F213">
            <v>0</v>
          </cell>
          <cell r="G213">
            <v>0</v>
          </cell>
          <cell r="P213">
            <v>0.2273742</v>
          </cell>
          <cell r="W213">
            <v>1.5886999999999998E-2</v>
          </cell>
          <cell r="AE213">
            <v>1.5886999999999998E-2</v>
          </cell>
          <cell r="AM213">
            <v>0</v>
          </cell>
        </row>
        <row r="226">
          <cell r="E226">
            <v>0.71055469999999987</v>
          </cell>
          <cell r="F226">
            <v>0</v>
          </cell>
          <cell r="G226">
            <v>0</v>
          </cell>
          <cell r="P226">
            <v>0.71055469999999987</v>
          </cell>
          <cell r="W226">
            <v>0.60216499999999995</v>
          </cell>
          <cell r="AM226">
            <v>0</v>
          </cell>
        </row>
        <row r="228">
          <cell r="F228">
            <v>0</v>
          </cell>
          <cell r="G228">
            <v>0</v>
          </cell>
          <cell r="P228">
            <v>0</v>
          </cell>
          <cell r="W228">
            <v>0.22709299999999999</v>
          </cell>
          <cell r="AE228">
            <v>0.22709299999999999</v>
          </cell>
          <cell r="AM228">
            <v>0</v>
          </cell>
        </row>
        <row r="309">
          <cell r="E309">
            <v>0.63719999999999999</v>
          </cell>
          <cell r="F309">
            <v>0.63719999999999999</v>
          </cell>
          <cell r="G309">
            <v>0</v>
          </cell>
          <cell r="N309">
            <v>0.63719999999999999</v>
          </cell>
          <cell r="P309">
            <v>0.63719999999999999</v>
          </cell>
          <cell r="W309">
            <v>0.55088000000000004</v>
          </cell>
          <cell r="AE309">
            <v>0.55088000000000004</v>
          </cell>
          <cell r="AM309">
            <v>0</v>
          </cell>
        </row>
        <row r="310">
          <cell r="E310">
            <v>0.50739999999999996</v>
          </cell>
          <cell r="F310">
            <v>0.50739999999999996</v>
          </cell>
          <cell r="G310">
            <v>0</v>
          </cell>
          <cell r="N310">
            <v>0.50739999999999996</v>
          </cell>
          <cell r="P310">
            <v>0.50739999999999996</v>
          </cell>
          <cell r="W310">
            <v>0.43036400000000002</v>
          </cell>
          <cell r="AE310">
            <v>0.43036400000000002</v>
          </cell>
          <cell r="AM310">
            <v>0</v>
          </cell>
        </row>
        <row r="365">
          <cell r="E365">
            <v>9.4231259999999997E-2</v>
          </cell>
          <cell r="F365">
            <v>9.4230999999999995E-2</v>
          </cell>
          <cell r="G365">
            <v>0</v>
          </cell>
          <cell r="N365">
            <v>9.4230999999999995E-2</v>
          </cell>
          <cell r="P365">
            <v>9.4231259999999997E-2</v>
          </cell>
          <cell r="W365">
            <v>7.9856999999999997E-2</v>
          </cell>
          <cell r="AM365">
            <v>0</v>
          </cell>
        </row>
        <row r="366">
          <cell r="E366">
            <v>2.2464839999999996E-2</v>
          </cell>
          <cell r="F366">
            <v>2.2464999999999999E-2</v>
          </cell>
          <cell r="G366">
            <v>0</v>
          </cell>
          <cell r="N366">
            <v>2.2464999999999999E-2</v>
          </cell>
          <cell r="P366">
            <v>2.2464839999999996E-2</v>
          </cell>
          <cell r="W366">
            <v>1.9037999999999999E-2</v>
          </cell>
          <cell r="AM366">
            <v>0</v>
          </cell>
        </row>
        <row r="388">
          <cell r="E388">
            <v>6.76362548</v>
          </cell>
          <cell r="F388">
            <v>0</v>
          </cell>
          <cell r="G388">
            <v>0.193248</v>
          </cell>
          <cell r="I388">
            <v>0.193248</v>
          </cell>
          <cell r="P388">
            <v>6.5703774800000003</v>
          </cell>
          <cell r="W388">
            <v>9.8963979999999996</v>
          </cell>
          <cell r="AE388">
            <v>9.1645120000000002</v>
          </cell>
          <cell r="AM388">
            <v>0</v>
          </cell>
        </row>
        <row r="403">
          <cell r="E403">
            <v>3.93412E-2</v>
          </cell>
          <cell r="F403">
            <v>3.9341000000000001E-2</v>
          </cell>
          <cell r="G403">
            <v>0</v>
          </cell>
          <cell r="N403">
            <v>3.9341000000000001E-2</v>
          </cell>
          <cell r="P403">
            <v>3.93412E-2</v>
          </cell>
          <cell r="W403">
            <v>3.3340000000000002E-2</v>
          </cell>
          <cell r="AM403">
            <v>0</v>
          </cell>
        </row>
        <row r="404">
          <cell r="E404">
            <v>1.81307E-2</v>
          </cell>
          <cell r="F404">
            <v>1.8131000000000001E-2</v>
          </cell>
          <cell r="G404">
            <v>0</v>
          </cell>
          <cell r="N404">
            <v>1.8131000000000001E-2</v>
          </cell>
          <cell r="P404">
            <v>1.81307E-2</v>
          </cell>
          <cell r="W404">
            <v>1.5363999999999999E-2</v>
          </cell>
          <cell r="AM404">
            <v>0</v>
          </cell>
        </row>
        <row r="497">
          <cell r="E497">
            <v>0.26566519999999999</v>
          </cell>
          <cell r="F497">
            <v>0.26566519999999999</v>
          </cell>
          <cell r="G497">
            <v>8.5229999999999993E-3</v>
          </cell>
          <cell r="N497">
            <v>0.26566519999999999</v>
          </cell>
          <cell r="O497">
            <v>8.5229999999999993E-3</v>
          </cell>
          <cell r="P497">
            <v>0.25714219999999999</v>
          </cell>
          <cell r="W497">
            <v>0.235045</v>
          </cell>
          <cell r="AE497">
            <v>0.235045</v>
          </cell>
          <cell r="AM497">
            <v>0.235045</v>
          </cell>
          <cell r="AU497">
            <v>0.235045</v>
          </cell>
        </row>
        <row r="498">
          <cell r="E498">
            <v>0.44313719999999995</v>
          </cell>
          <cell r="F498">
            <v>0.44313719999999995</v>
          </cell>
          <cell r="G498">
            <v>1.4224000000000001E-2</v>
          </cell>
          <cell r="N498">
            <v>0.44313719999999995</v>
          </cell>
          <cell r="O498">
            <v>1.4224000000000001E-2</v>
          </cell>
          <cell r="P498">
            <v>0.42891319999999994</v>
          </cell>
          <cell r="W498">
            <v>0.392239</v>
          </cell>
          <cell r="AE498">
            <v>0.392239</v>
          </cell>
          <cell r="AM498">
            <v>0.392239</v>
          </cell>
          <cell r="AU498">
            <v>0.392239</v>
          </cell>
        </row>
        <row r="499">
          <cell r="E499">
            <v>0</v>
          </cell>
          <cell r="F499">
            <v>0</v>
          </cell>
          <cell r="G499">
            <v>0</v>
          </cell>
          <cell r="P499">
            <v>0</v>
          </cell>
          <cell r="W499">
            <v>0</v>
          </cell>
          <cell r="AM499">
            <v>1.9671999999999999E-2</v>
          </cell>
        </row>
        <row r="500">
          <cell r="E500">
            <v>0</v>
          </cell>
          <cell r="F500">
            <v>0</v>
          </cell>
          <cell r="G500">
            <v>0</v>
          </cell>
          <cell r="P500">
            <v>0</v>
          </cell>
          <cell r="W500">
            <v>0</v>
          </cell>
          <cell r="AM500">
            <v>2.1852E-2</v>
          </cell>
        </row>
        <row r="501">
          <cell r="E501">
            <v>0</v>
          </cell>
          <cell r="F501">
            <v>0</v>
          </cell>
          <cell r="G501">
            <v>0</v>
          </cell>
          <cell r="P501">
            <v>0</v>
          </cell>
          <cell r="W501">
            <v>0</v>
          </cell>
          <cell r="AM501">
            <v>4.9709999999999997E-3</v>
          </cell>
        </row>
        <row r="502">
          <cell r="E502">
            <v>0</v>
          </cell>
          <cell r="F502">
            <v>0</v>
          </cell>
          <cell r="G502">
            <v>0</v>
          </cell>
          <cell r="P502">
            <v>0</v>
          </cell>
          <cell r="W502">
            <v>0</v>
          </cell>
          <cell r="AM502">
            <v>5.3920000000000001E-3</v>
          </cell>
        </row>
        <row r="503">
          <cell r="F503">
            <v>0</v>
          </cell>
          <cell r="G503">
            <v>0</v>
          </cell>
          <cell r="P503">
            <v>0</v>
          </cell>
          <cell r="W503">
            <v>0</v>
          </cell>
          <cell r="AM503">
            <v>1.6771999999999999E-2</v>
          </cell>
          <cell r="AU503">
            <v>1.6771999999999999E-2</v>
          </cell>
        </row>
        <row r="504">
          <cell r="F504">
            <v>0</v>
          </cell>
          <cell r="G504">
            <v>0</v>
          </cell>
          <cell r="P504">
            <v>0</v>
          </cell>
          <cell r="W504">
            <v>0</v>
          </cell>
          <cell r="AM504">
            <v>1.9238000000000002E-2</v>
          </cell>
          <cell r="AU504">
            <v>1.9238000000000002E-2</v>
          </cell>
        </row>
        <row r="506">
          <cell r="F506">
            <v>0</v>
          </cell>
          <cell r="G506">
            <v>2.485217</v>
          </cell>
          <cell r="I506">
            <v>2.4043329999999998</v>
          </cell>
          <cell r="K506">
            <v>8.0883999999999998E-2</v>
          </cell>
          <cell r="W506">
            <v>0</v>
          </cell>
          <cell r="AM506">
            <v>0</v>
          </cell>
        </row>
        <row r="507">
          <cell r="E507">
            <v>6.2716999999999995E-2</v>
          </cell>
          <cell r="F507">
            <v>6.2716999999999995E-2</v>
          </cell>
          <cell r="G507">
            <v>2.166E-3</v>
          </cell>
          <cell r="N507">
            <v>6.2716999999999995E-2</v>
          </cell>
          <cell r="O507">
            <v>2.166E-3</v>
          </cell>
          <cell r="P507">
            <v>6.0550999999999994E-2</v>
          </cell>
          <cell r="W507">
            <v>6.4535999999999996E-2</v>
          </cell>
          <cell r="AE507">
            <v>6.4535999999999996E-2</v>
          </cell>
          <cell r="AM507">
            <v>6.4535999999999996E-2</v>
          </cell>
          <cell r="AU507">
            <v>6.4535999999999996E-2</v>
          </cell>
        </row>
        <row r="508">
          <cell r="E508">
            <v>0.34791120000000003</v>
          </cell>
          <cell r="F508">
            <v>0.34791120000000003</v>
          </cell>
          <cell r="G508">
            <v>1.1738E-2</v>
          </cell>
          <cell r="N508">
            <v>0.34791120000000003</v>
          </cell>
          <cell r="O508">
            <v>1.1738E-2</v>
          </cell>
          <cell r="P508">
            <v>0.33617320000000001</v>
          </cell>
          <cell r="W508">
            <v>0.32369100000000001</v>
          </cell>
          <cell r="AE508">
            <v>0.32369100000000001</v>
          </cell>
          <cell r="AM508">
            <v>0.32369100000000001</v>
          </cell>
          <cell r="AU508">
            <v>0.32369100000000001</v>
          </cell>
        </row>
        <row r="509">
          <cell r="E509">
            <v>0.44324340000000001</v>
          </cell>
          <cell r="F509">
            <v>0.44324340000000001</v>
          </cell>
          <cell r="G509">
            <v>1.4888E-2</v>
          </cell>
          <cell r="N509">
            <v>0.44324340000000001</v>
          </cell>
          <cell r="O509">
            <v>1.4888E-2</v>
          </cell>
          <cell r="P509">
            <v>0.4283554</v>
          </cell>
          <cell r="W509">
            <v>0.41056799999999999</v>
          </cell>
          <cell r="AE509">
            <v>0.41056799999999999</v>
          </cell>
          <cell r="AM509">
            <v>0.41056799999999999</v>
          </cell>
          <cell r="AU509">
            <v>0.41056799999999999</v>
          </cell>
        </row>
        <row r="510">
          <cell r="E510">
            <v>0.25298019999999999</v>
          </cell>
          <cell r="F510">
            <v>0.25298019999999999</v>
          </cell>
          <cell r="G510">
            <v>7.6800000000000002E-3</v>
          </cell>
          <cell r="N510">
            <v>0.25298019999999999</v>
          </cell>
          <cell r="O510">
            <v>7.6800000000000002E-3</v>
          </cell>
          <cell r="P510">
            <v>0.2453002</v>
          </cell>
          <cell r="W510">
            <v>0.23106299999999999</v>
          </cell>
          <cell r="AE510">
            <v>0.23106299999999999</v>
          </cell>
          <cell r="AM510">
            <v>0.23106299999999999</v>
          </cell>
          <cell r="AU510">
            <v>0.23106299999999999</v>
          </cell>
        </row>
        <row r="511">
          <cell r="E511">
            <v>0.66016280000000005</v>
          </cell>
          <cell r="F511">
            <v>0.66016280000000005</v>
          </cell>
          <cell r="G511">
            <v>1.9491000000000001E-2</v>
          </cell>
          <cell r="N511">
            <v>0.66016280000000005</v>
          </cell>
          <cell r="O511">
            <v>1.9491000000000001E-2</v>
          </cell>
          <cell r="P511">
            <v>0.64067180000000001</v>
          </cell>
          <cell r="W511">
            <v>0.58248800000000001</v>
          </cell>
          <cell r="AE511">
            <v>0.58248800000000001</v>
          </cell>
          <cell r="AM511">
            <v>0.58248800000000001</v>
          </cell>
          <cell r="AU511">
            <v>0.58248800000000001</v>
          </cell>
        </row>
        <row r="512">
          <cell r="E512">
            <v>0.30610380000000004</v>
          </cell>
          <cell r="F512">
            <v>0.30610380000000004</v>
          </cell>
          <cell r="G512">
            <v>1.0822E-2</v>
          </cell>
          <cell r="N512">
            <v>0.30610380000000004</v>
          </cell>
          <cell r="O512">
            <v>1.0822E-2</v>
          </cell>
          <cell r="P512">
            <v>0.29528180000000004</v>
          </cell>
          <cell r="W512">
            <v>0.27186500000000002</v>
          </cell>
          <cell r="AE512">
            <v>0.27186500000000002</v>
          </cell>
          <cell r="AM512">
            <v>0.27186500000000002</v>
          </cell>
          <cell r="AU512">
            <v>0.27186500000000002</v>
          </cell>
        </row>
        <row r="513">
          <cell r="E513">
            <v>0</v>
          </cell>
          <cell r="F513">
            <v>0</v>
          </cell>
          <cell r="G513">
            <v>0</v>
          </cell>
          <cell r="P513">
            <v>0</v>
          </cell>
          <cell r="W513">
            <v>0</v>
          </cell>
          <cell r="AM513">
            <v>9.8359999999999993E-3</v>
          </cell>
        </row>
        <row r="514">
          <cell r="E514">
            <v>0</v>
          </cell>
          <cell r="F514">
            <v>0</v>
          </cell>
          <cell r="G514">
            <v>0</v>
          </cell>
          <cell r="P514">
            <v>0</v>
          </cell>
          <cell r="W514">
            <v>0</v>
          </cell>
          <cell r="AM514">
            <v>0.47747899999999999</v>
          </cell>
        </row>
        <row r="515">
          <cell r="E515">
            <v>0</v>
          </cell>
          <cell r="F515">
            <v>0</v>
          </cell>
          <cell r="G515">
            <v>0</v>
          </cell>
          <cell r="P515">
            <v>0</v>
          </cell>
          <cell r="W515">
            <v>0</v>
          </cell>
          <cell r="AM515">
            <v>0.334235</v>
          </cell>
        </row>
        <row r="516">
          <cell r="E516">
            <v>0</v>
          </cell>
          <cell r="F516">
            <v>0</v>
          </cell>
          <cell r="G516">
            <v>0</v>
          </cell>
          <cell r="P516">
            <v>0</v>
          </cell>
          <cell r="W516">
            <v>0</v>
          </cell>
          <cell r="AM516">
            <v>0.76396600000000003</v>
          </cell>
        </row>
        <row r="517">
          <cell r="E517">
            <v>0</v>
          </cell>
          <cell r="F517">
            <v>0</v>
          </cell>
          <cell r="G517">
            <v>0</v>
          </cell>
          <cell r="P517">
            <v>0</v>
          </cell>
          <cell r="W517">
            <v>0</v>
          </cell>
          <cell r="AM517">
            <v>0.71621900000000005</v>
          </cell>
        </row>
        <row r="518">
          <cell r="E518">
            <v>0</v>
          </cell>
          <cell r="F518">
            <v>0</v>
          </cell>
          <cell r="G518">
            <v>0</v>
          </cell>
          <cell r="P518">
            <v>0</v>
          </cell>
          <cell r="W518">
            <v>0</v>
          </cell>
          <cell r="AM518">
            <v>0.35810900000000001</v>
          </cell>
        </row>
        <row r="519">
          <cell r="E519">
            <v>0</v>
          </cell>
          <cell r="F519">
            <v>0</v>
          </cell>
          <cell r="G519">
            <v>0</v>
          </cell>
          <cell r="P519">
            <v>0</v>
          </cell>
          <cell r="W519">
            <v>0</v>
          </cell>
          <cell r="AM519">
            <v>1.0982019999999999</v>
          </cell>
        </row>
        <row r="520">
          <cell r="E520">
            <v>0</v>
          </cell>
          <cell r="F520">
            <v>0</v>
          </cell>
          <cell r="G520">
            <v>0</v>
          </cell>
          <cell r="P520">
            <v>0</v>
          </cell>
          <cell r="W520">
            <v>0</v>
          </cell>
          <cell r="AM520">
            <v>1.4076999999999999E-2</v>
          </cell>
        </row>
        <row r="521">
          <cell r="E521">
            <v>0</v>
          </cell>
          <cell r="F521">
            <v>0</v>
          </cell>
          <cell r="G521">
            <v>0</v>
          </cell>
          <cell r="P521">
            <v>0</v>
          </cell>
          <cell r="W521">
            <v>0</v>
          </cell>
          <cell r="AM521">
            <v>1.1934999999999999E-2</v>
          </cell>
        </row>
        <row r="522">
          <cell r="E522">
            <v>0</v>
          </cell>
          <cell r="F522">
            <v>0</v>
          </cell>
          <cell r="G522">
            <v>0</v>
          </cell>
          <cell r="P522">
            <v>0</v>
          </cell>
          <cell r="W522">
            <v>0</v>
          </cell>
          <cell r="AM522">
            <v>1.3006E-2</v>
          </cell>
        </row>
        <row r="523">
          <cell r="E523">
            <v>0</v>
          </cell>
          <cell r="F523">
            <v>0</v>
          </cell>
          <cell r="G523">
            <v>0</v>
          </cell>
          <cell r="P523">
            <v>0</v>
          </cell>
          <cell r="W523">
            <v>0</v>
          </cell>
          <cell r="AM523">
            <v>1.6268999999999999E-2</v>
          </cell>
        </row>
        <row r="524">
          <cell r="F524">
            <v>0</v>
          </cell>
          <cell r="G524">
            <v>0</v>
          </cell>
          <cell r="P524">
            <v>0</v>
          </cell>
          <cell r="W524">
            <v>0</v>
          </cell>
          <cell r="AM524">
            <v>8.0020000000000004E-3</v>
          </cell>
          <cell r="AU524">
            <v>8.0020000000000004E-3</v>
          </cell>
        </row>
        <row r="525">
          <cell r="F525">
            <v>0</v>
          </cell>
          <cell r="G525">
            <v>0</v>
          </cell>
          <cell r="P525">
            <v>0</v>
          </cell>
          <cell r="W525">
            <v>0</v>
          </cell>
          <cell r="AM525">
            <v>8.1340000000000006E-3</v>
          </cell>
          <cell r="AU525">
            <v>8.1340000000000006E-3</v>
          </cell>
        </row>
        <row r="526">
          <cell r="F526">
            <v>0</v>
          </cell>
          <cell r="G526">
            <v>0</v>
          </cell>
          <cell r="P526">
            <v>0</v>
          </cell>
          <cell r="W526">
            <v>0</v>
          </cell>
          <cell r="AM526">
            <v>1.3557E-2</v>
          </cell>
          <cell r="AU526">
            <v>1.3557E-2</v>
          </cell>
        </row>
        <row r="527">
          <cell r="F527">
            <v>0</v>
          </cell>
          <cell r="G527">
            <v>0</v>
          </cell>
          <cell r="P527">
            <v>0</v>
          </cell>
          <cell r="W527">
            <v>0</v>
          </cell>
          <cell r="AM527">
            <v>4.4580000000000002E-3</v>
          </cell>
          <cell r="AU527">
            <v>4.4580000000000002E-3</v>
          </cell>
        </row>
        <row r="529">
          <cell r="E529">
            <v>0.78593899999999983</v>
          </cell>
          <cell r="F529">
            <v>0.78593899999999983</v>
          </cell>
          <cell r="G529">
            <v>0</v>
          </cell>
          <cell r="N529">
            <v>0.78593899999999983</v>
          </cell>
          <cell r="P529">
            <v>0.78593899999999983</v>
          </cell>
          <cell r="W529">
            <v>0</v>
          </cell>
          <cell r="AM529">
            <v>0</v>
          </cell>
        </row>
        <row r="530">
          <cell r="E530">
            <v>0.1136893066</v>
          </cell>
          <cell r="F530">
            <v>0</v>
          </cell>
          <cell r="G530">
            <v>0</v>
          </cell>
          <cell r="P530">
            <v>0.1136893066</v>
          </cell>
          <cell r="W530">
            <v>9.6346870000000001E-2</v>
          </cell>
          <cell r="AM530">
            <v>9.6346870000000001E-2</v>
          </cell>
          <cell r="AU530">
            <v>9.6346870000000001E-2</v>
          </cell>
        </row>
        <row r="531">
          <cell r="E531">
            <v>7.6438228799999994E-2</v>
          </cell>
          <cell r="F531">
            <v>0</v>
          </cell>
          <cell r="G531">
            <v>0</v>
          </cell>
          <cell r="P531">
            <v>7.6438228799999994E-2</v>
          </cell>
          <cell r="W531">
            <v>6.4778160000000001E-2</v>
          </cell>
          <cell r="AM531">
            <v>6.4778000000000002E-2</v>
          </cell>
          <cell r="AU531">
            <v>6.4778000000000002E-2</v>
          </cell>
        </row>
        <row r="532">
          <cell r="E532">
            <v>7.7889097799999987E-2</v>
          </cell>
          <cell r="F532">
            <v>0</v>
          </cell>
          <cell r="G532">
            <v>0</v>
          </cell>
          <cell r="P532">
            <v>7.7889097799999987E-2</v>
          </cell>
          <cell r="W532">
            <v>6.6007709999999997E-2</v>
          </cell>
          <cell r="AM532">
            <v>6.6007709999999997E-2</v>
          </cell>
          <cell r="AU532">
            <v>6.6007709999999997E-2</v>
          </cell>
        </row>
        <row r="533">
          <cell r="E533">
            <v>0.19697710499999999</v>
          </cell>
          <cell r="F533">
            <v>0</v>
          </cell>
          <cell r="G533">
            <v>0</v>
          </cell>
          <cell r="P533">
            <v>0.19697710499999999</v>
          </cell>
          <cell r="W533">
            <v>0.16692974999999999</v>
          </cell>
          <cell r="AM533">
            <v>0.16692974999999999</v>
          </cell>
          <cell r="AU533">
            <v>0.16692974999999999</v>
          </cell>
        </row>
        <row r="534">
          <cell r="E534">
            <v>0.1077839494</v>
          </cell>
          <cell r="F534">
            <v>0</v>
          </cell>
          <cell r="G534">
            <v>0</v>
          </cell>
          <cell r="P534">
            <v>0.1077839494</v>
          </cell>
          <cell r="W534">
            <v>9.1342329999999999E-2</v>
          </cell>
          <cell r="AM534">
            <v>9.1342329999999999E-2</v>
          </cell>
          <cell r="AU534">
            <v>9.1342329999999999E-2</v>
          </cell>
        </row>
        <row r="535">
          <cell r="E535">
            <v>0.10557894240000001</v>
          </cell>
          <cell r="F535">
            <v>0</v>
          </cell>
          <cell r="G535">
            <v>0</v>
          </cell>
          <cell r="P535">
            <v>0.10557894240000001</v>
          </cell>
          <cell r="W535">
            <v>8.9473680000000014E-2</v>
          </cell>
          <cell r="AM535">
            <v>8.9473680000000014E-2</v>
          </cell>
          <cell r="AU535">
            <v>8.9473680000000014E-2</v>
          </cell>
        </row>
        <row r="536">
          <cell r="E536">
            <v>0.16358909939999997</v>
          </cell>
          <cell r="F536">
            <v>0</v>
          </cell>
          <cell r="G536">
            <v>0</v>
          </cell>
          <cell r="P536">
            <v>0.16358909939999997</v>
          </cell>
          <cell r="W536">
            <v>0.13863482999999999</v>
          </cell>
          <cell r="AM536">
            <v>0.13863482999999999</v>
          </cell>
          <cell r="AU536">
            <v>0.13863482999999999</v>
          </cell>
        </row>
        <row r="537">
          <cell r="E537">
            <v>0.12999309519999999</v>
          </cell>
          <cell r="F537">
            <v>0</v>
          </cell>
          <cell r="G537">
            <v>0</v>
          </cell>
          <cell r="P537">
            <v>0.12999309519999999</v>
          </cell>
          <cell r="W537">
            <v>0.11016363999999999</v>
          </cell>
          <cell r="AM537">
            <v>0.11016363999999999</v>
          </cell>
          <cell r="AU537">
            <v>0.11016363999999999</v>
          </cell>
        </row>
        <row r="538">
          <cell r="E538">
            <v>0.17253209519999996</v>
          </cell>
          <cell r="F538">
            <v>0</v>
          </cell>
          <cell r="G538">
            <v>0</v>
          </cell>
          <cell r="P538">
            <v>0.17253209519999996</v>
          </cell>
          <cell r="W538">
            <v>0.14621363999999998</v>
          </cell>
          <cell r="AM538">
            <v>0.14621363999999998</v>
          </cell>
          <cell r="AU538">
            <v>0.14621363999999998</v>
          </cell>
        </row>
        <row r="541">
          <cell r="E541">
            <v>0</v>
          </cell>
          <cell r="F541">
            <v>0</v>
          </cell>
          <cell r="G541">
            <v>0</v>
          </cell>
          <cell r="P541">
            <v>0</v>
          </cell>
          <cell r="W541">
            <v>0</v>
          </cell>
          <cell r="AM541">
            <v>0</v>
          </cell>
        </row>
        <row r="542">
          <cell r="E542">
            <v>0.60209263999999996</v>
          </cell>
          <cell r="F542">
            <v>0.60209263999999996</v>
          </cell>
          <cell r="G542">
            <v>0.60209278160000002</v>
          </cell>
          <cell r="N542">
            <v>0.60209263999999996</v>
          </cell>
          <cell r="O542">
            <v>0.60209278160000002</v>
          </cell>
          <cell r="P542">
            <v>-1.4160000005869477E-7</v>
          </cell>
          <cell r="W542">
            <v>0.51024800000000003</v>
          </cell>
          <cell r="AM542">
            <v>0.51024800000000003</v>
          </cell>
          <cell r="AU542">
            <v>0.51024800000000003</v>
          </cell>
        </row>
        <row r="543">
          <cell r="E543">
            <v>0.53100000000000003</v>
          </cell>
          <cell r="F543">
            <v>0.53100000000000003</v>
          </cell>
          <cell r="G543">
            <v>1.2886999999999999E-2</v>
          </cell>
          <cell r="N543">
            <v>0.53100000000000003</v>
          </cell>
          <cell r="O543">
            <v>1.2886999999999999E-2</v>
          </cell>
          <cell r="P543">
            <v>0.51811300000000005</v>
          </cell>
          <cell r="W543">
            <v>0.35538199999999998</v>
          </cell>
          <cell r="AE543">
            <v>0.35538199999999998</v>
          </cell>
          <cell r="AM543">
            <v>0.35538199999999998</v>
          </cell>
          <cell r="AU543">
            <v>0.35538199999999998</v>
          </cell>
        </row>
        <row r="544">
          <cell r="E544">
            <v>1.8010198399999999</v>
          </cell>
          <cell r="F544">
            <v>1.2212602599999798</v>
          </cell>
          <cell r="G544">
            <v>1.8010198636000001</v>
          </cell>
          <cell r="N544">
            <v>1.2212602599999798</v>
          </cell>
          <cell r="O544">
            <v>1.8010198636000001</v>
          </cell>
          <cell r="P544">
            <v>-2.3600000176315916E-8</v>
          </cell>
          <cell r="W544">
            <v>1.5262880000000001</v>
          </cell>
          <cell r="AM544">
            <v>1.5262880000000001</v>
          </cell>
          <cell r="AU544">
            <v>1.5262880000000001</v>
          </cell>
        </row>
        <row r="545">
          <cell r="E545">
            <v>0.31960300000000003</v>
          </cell>
          <cell r="F545">
            <v>0.31960300000000003</v>
          </cell>
          <cell r="G545">
            <v>1.0093E-2</v>
          </cell>
          <cell r="N545">
            <v>0.31960300000000003</v>
          </cell>
          <cell r="O545">
            <v>1.0093E-2</v>
          </cell>
          <cell r="P545">
            <v>0.30951000000000001</v>
          </cell>
          <cell r="W545">
            <v>0.27834799999999998</v>
          </cell>
          <cell r="AE545">
            <v>0.27834799999999998</v>
          </cell>
          <cell r="AM545">
            <v>0.27834799999999998</v>
          </cell>
          <cell r="AU545">
            <v>0.27834799999999998</v>
          </cell>
        </row>
        <row r="546">
          <cell r="E546">
            <v>0.87166599999999983</v>
          </cell>
          <cell r="F546">
            <v>0.87166599999999983</v>
          </cell>
          <cell r="G546">
            <v>2.7966999999999999E-2</v>
          </cell>
          <cell r="N546">
            <v>0.87166599999999983</v>
          </cell>
          <cell r="O546">
            <v>2.7966999999999999E-2</v>
          </cell>
          <cell r="P546">
            <v>0.84369899999999987</v>
          </cell>
          <cell r="W546">
            <v>0.77122800000000002</v>
          </cell>
          <cell r="AE546">
            <v>0.77122800000000002</v>
          </cell>
          <cell r="AM546">
            <v>0.77122800000000002</v>
          </cell>
          <cell r="AU546">
            <v>0.77122800000000002</v>
          </cell>
        </row>
        <row r="547">
          <cell r="E547">
            <v>5.6438809999999995</v>
          </cell>
          <cell r="F547">
            <v>0</v>
          </cell>
          <cell r="G547">
            <v>0</v>
          </cell>
          <cell r="P547">
            <v>5.6438809999999995</v>
          </cell>
          <cell r="W547">
            <v>0</v>
          </cell>
          <cell r="AM547">
            <v>0</v>
          </cell>
        </row>
        <row r="548">
          <cell r="E548">
            <v>2.4399213999999998</v>
          </cell>
          <cell r="F548">
            <v>0.5291700976000584</v>
          </cell>
          <cell r="G548">
            <v>7.7908000000000005E-2</v>
          </cell>
          <cell r="N548">
            <v>0.5291700976000584</v>
          </cell>
          <cell r="O548">
            <v>7.7908000000000005E-2</v>
          </cell>
          <cell r="P548">
            <v>2.3620133999999999</v>
          </cell>
          <cell r="W548">
            <v>2.1497280000000001</v>
          </cell>
          <cell r="AE548">
            <v>2.1497280000000001</v>
          </cell>
          <cell r="AM548">
            <v>2.1497280000000001</v>
          </cell>
          <cell r="AU548">
            <v>2.1497280000000001</v>
          </cell>
        </row>
        <row r="549">
          <cell r="E549">
            <v>0.96244339999999995</v>
          </cell>
          <cell r="F549">
            <v>0</v>
          </cell>
          <cell r="G549">
            <v>3.0879E-2</v>
          </cell>
          <cell r="O549">
            <v>3.0879E-2</v>
          </cell>
          <cell r="P549">
            <v>0.93156439999999996</v>
          </cell>
          <cell r="W549">
            <v>0.85154600000000003</v>
          </cell>
          <cell r="AE549">
            <v>0.85154600000000003</v>
          </cell>
          <cell r="AM549">
            <v>0.85154600000000003</v>
          </cell>
          <cell r="AU549">
            <v>0.85154600000000003</v>
          </cell>
        </row>
        <row r="550">
          <cell r="F550">
            <v>0</v>
          </cell>
          <cell r="G550">
            <v>0.17604400000000001</v>
          </cell>
          <cell r="O550">
            <v>0.17604400000000001</v>
          </cell>
          <cell r="W550">
            <v>4.8547399999999996</v>
          </cell>
          <cell r="AE550">
            <v>4.8547399999999996</v>
          </cell>
          <cell r="AM550">
            <v>4.8547399999999996</v>
          </cell>
          <cell r="AU550">
            <v>4.8547399999999996</v>
          </cell>
        </row>
        <row r="552">
          <cell r="E552">
            <v>0.43145637999999997</v>
          </cell>
          <cell r="F552">
            <v>0.43145637999999997</v>
          </cell>
          <cell r="G552">
            <v>0.43145606139999992</v>
          </cell>
          <cell r="N552">
            <v>0.43145637999999997</v>
          </cell>
          <cell r="O552">
            <v>0.43145606139999992</v>
          </cell>
          <cell r="P552">
            <v>3.1860000004879652E-7</v>
          </cell>
          <cell r="W552">
            <v>0.36564099999999999</v>
          </cell>
          <cell r="AM552">
            <v>0.36564099999999999</v>
          </cell>
          <cell r="AU552">
            <v>0.36564099999999999</v>
          </cell>
        </row>
        <row r="553">
          <cell r="E553">
            <v>0.14014505999999999</v>
          </cell>
          <cell r="F553">
            <v>0.14014505999999999</v>
          </cell>
          <cell r="G553">
            <v>0.14014483580000001</v>
          </cell>
          <cell r="N553">
            <v>0.14014505999999999</v>
          </cell>
          <cell r="O553">
            <v>0.14014483580000001</v>
          </cell>
          <cell r="P553">
            <v>2.2419999998191109E-7</v>
          </cell>
          <cell r="W553">
            <v>0.118767</v>
          </cell>
          <cell r="AM553">
            <v>0.118767</v>
          </cell>
          <cell r="AU553">
            <v>0.118767</v>
          </cell>
        </row>
        <row r="554">
          <cell r="E554">
            <v>0.67568687999999999</v>
          </cell>
          <cell r="F554">
            <v>0.67568687999999999</v>
          </cell>
          <cell r="G554">
            <v>0.57539764999999998</v>
          </cell>
          <cell r="N554">
            <v>0.67568687999999999</v>
          </cell>
          <cell r="O554">
            <v>0.57539764999999998</v>
          </cell>
          <cell r="P554">
            <v>0.10028923000000001</v>
          </cell>
          <cell r="W554">
            <v>0.57261600000000001</v>
          </cell>
          <cell r="AM554">
            <v>0.57261600000000001</v>
          </cell>
          <cell r="AU554">
            <v>0.57261600000000001</v>
          </cell>
        </row>
        <row r="555">
          <cell r="E555">
            <v>0.16048000000000001</v>
          </cell>
          <cell r="F555">
            <v>0.16048000000000001</v>
          </cell>
          <cell r="G555">
            <v>0</v>
          </cell>
          <cell r="N555">
            <v>0.16048000000000001</v>
          </cell>
          <cell r="P555">
            <v>0.16048000000000001</v>
          </cell>
          <cell r="W555">
            <v>0.102011</v>
          </cell>
          <cell r="AE555">
            <v>0.102011</v>
          </cell>
          <cell r="AM555">
            <v>0.102011</v>
          </cell>
          <cell r="AU555">
            <v>0.102011</v>
          </cell>
        </row>
        <row r="556">
          <cell r="E556">
            <v>1.0029999999999999</v>
          </cell>
          <cell r="F556">
            <v>1.0029999999999999</v>
          </cell>
          <cell r="G556">
            <v>4.1923000000000002E-2</v>
          </cell>
          <cell r="N556">
            <v>1.0029999999999999</v>
          </cell>
          <cell r="O556">
            <v>4.1923000000000002E-2</v>
          </cell>
          <cell r="P556">
            <v>0.96107699999999985</v>
          </cell>
          <cell r="W556">
            <v>1.1560999999999999</v>
          </cell>
          <cell r="AE556">
            <v>1.1560999999999999</v>
          </cell>
          <cell r="AM556">
            <v>1.1560999999999999</v>
          </cell>
          <cell r="AU556">
            <v>1.1560999999999999</v>
          </cell>
        </row>
        <row r="557">
          <cell r="E557">
            <v>0.43199917999999998</v>
          </cell>
          <cell r="F557">
            <v>0</v>
          </cell>
          <cell r="G557">
            <v>0.4319987434</v>
          </cell>
          <cell r="O557">
            <v>0.4319987434</v>
          </cell>
          <cell r="P557">
            <v>4.3659999998668653E-7</v>
          </cell>
          <cell r="W557">
            <v>0.36610100000000001</v>
          </cell>
          <cell r="AM557">
            <v>0.36610100000000001</v>
          </cell>
          <cell r="AU557">
            <v>0.36610100000000001</v>
          </cell>
        </row>
        <row r="558">
          <cell r="E558">
            <v>0.19783054</v>
          </cell>
          <cell r="F558">
            <v>0</v>
          </cell>
          <cell r="G558">
            <v>0.197830599</v>
          </cell>
          <cell r="O558">
            <v>0.197830599</v>
          </cell>
          <cell r="P558">
            <v>-5.8999999996700581E-8</v>
          </cell>
          <cell r="W558">
            <v>0.167653</v>
          </cell>
          <cell r="AM558">
            <v>0.167653</v>
          </cell>
          <cell r="AU558">
            <v>0.167653</v>
          </cell>
        </row>
        <row r="559">
          <cell r="E559">
            <v>0.28929823999999998</v>
          </cell>
          <cell r="F559">
            <v>0</v>
          </cell>
          <cell r="G559">
            <v>0</v>
          </cell>
          <cell r="P559">
            <v>0.28929823999999998</v>
          </cell>
          <cell r="W559">
            <v>0.24506800000000001</v>
          </cell>
          <cell r="AE559">
            <v>0.24506800000000001</v>
          </cell>
          <cell r="AM559">
            <v>0.24506800000000001</v>
          </cell>
          <cell r="AU559">
            <v>0.24506800000000001</v>
          </cell>
        </row>
        <row r="560">
          <cell r="E560">
            <v>0.95778593999999995</v>
          </cell>
          <cell r="F560">
            <v>0</v>
          </cell>
          <cell r="G560">
            <v>0.95778616419999985</v>
          </cell>
          <cell r="O560">
            <v>0.95778616419999985</v>
          </cell>
          <cell r="P560">
            <v>-2.2419999989864436E-7</v>
          </cell>
          <cell r="W560">
            <v>0.81168300000000004</v>
          </cell>
          <cell r="AM560">
            <v>0.81168300000000004</v>
          </cell>
          <cell r="AU560">
            <v>0.81168300000000004</v>
          </cell>
        </row>
        <row r="561">
          <cell r="E561">
            <v>0.58045733999999993</v>
          </cell>
          <cell r="F561">
            <v>0</v>
          </cell>
          <cell r="G561">
            <v>0.58045774120000004</v>
          </cell>
          <cell r="O561">
            <v>0.58045774120000004</v>
          </cell>
          <cell r="P561">
            <v>-4.0120000011079071E-7</v>
          </cell>
          <cell r="W561">
            <v>0.49191299999999999</v>
          </cell>
          <cell r="AM561">
            <v>0.49191299999999999</v>
          </cell>
          <cell r="AU561">
            <v>0.49191299999999999</v>
          </cell>
        </row>
        <row r="562">
          <cell r="E562">
            <v>0.65704523999999997</v>
          </cell>
          <cell r="F562">
            <v>0</v>
          </cell>
          <cell r="G562">
            <v>0.65704518099999987</v>
          </cell>
          <cell r="O562">
            <v>0.65704518099999987</v>
          </cell>
          <cell r="P562">
            <v>5.9000000107722883E-8</v>
          </cell>
          <cell r="W562">
            <v>0.55681800000000004</v>
          </cell>
          <cell r="AM562">
            <v>0.55681800000000004</v>
          </cell>
          <cell r="AU562">
            <v>0.55681800000000004</v>
          </cell>
        </row>
        <row r="563">
          <cell r="E563">
            <v>0.18537681999999997</v>
          </cell>
          <cell r="F563">
            <v>0.18537681999999997</v>
          </cell>
          <cell r="G563">
            <v>0.18537738639999998</v>
          </cell>
          <cell r="N563">
            <v>0.18537681999999997</v>
          </cell>
          <cell r="O563">
            <v>0.18537738639999998</v>
          </cell>
          <cell r="P563">
            <v>-5.6640000001273449E-7</v>
          </cell>
          <cell r="W563">
            <v>0.15709899999999999</v>
          </cell>
          <cell r="AM563">
            <v>0.15709899999999999</v>
          </cell>
          <cell r="AU563">
            <v>0.15709899999999999</v>
          </cell>
        </row>
        <row r="564">
          <cell r="E564">
            <v>0</v>
          </cell>
          <cell r="F564">
            <v>0</v>
          </cell>
          <cell r="G564">
            <v>0</v>
          </cell>
          <cell r="N564">
            <v>0</v>
          </cell>
          <cell r="P564">
            <v>0</v>
          </cell>
          <cell r="W564">
            <v>0</v>
          </cell>
          <cell r="AM564">
            <v>0</v>
          </cell>
        </row>
        <row r="565">
          <cell r="E565">
            <v>0.14797318000000001</v>
          </cell>
          <cell r="F565">
            <v>0</v>
          </cell>
          <cell r="G565">
            <v>0.14797283780000001</v>
          </cell>
          <cell r="O565">
            <v>0.14797283780000001</v>
          </cell>
          <cell r="P565">
            <v>3.4220000000306783E-7</v>
          </cell>
          <cell r="W565">
            <v>0.12540100000000001</v>
          </cell>
          <cell r="AM565">
            <v>0.12540100000000001</v>
          </cell>
          <cell r="AU565">
            <v>0.12540100000000001</v>
          </cell>
        </row>
        <row r="566">
          <cell r="E566">
            <v>0.32284091999999998</v>
          </cell>
          <cell r="F566">
            <v>0</v>
          </cell>
          <cell r="G566">
            <v>0.32284102620000005</v>
          </cell>
          <cell r="O566">
            <v>0.32284102620000005</v>
          </cell>
          <cell r="P566">
            <v>-1.0620000007177666E-7</v>
          </cell>
          <cell r="W566">
            <v>0.273594</v>
          </cell>
          <cell r="AM566">
            <v>0.273594</v>
          </cell>
          <cell r="AU566">
            <v>0.273594</v>
          </cell>
        </row>
        <row r="567">
          <cell r="E567">
            <v>0.16900667999999999</v>
          </cell>
          <cell r="F567">
            <v>0</v>
          </cell>
          <cell r="G567">
            <v>0.16900715199999997</v>
          </cell>
          <cell r="O567">
            <v>0.16900715199999997</v>
          </cell>
          <cell r="P567">
            <v>-4.7199999997360464E-7</v>
          </cell>
          <cell r="W567">
            <v>0.14322599999999999</v>
          </cell>
          <cell r="AM567">
            <v>0.14322599999999999</v>
          </cell>
          <cell r="AU567">
            <v>0.14322599999999999</v>
          </cell>
        </row>
        <row r="568">
          <cell r="E568">
            <v>0.39170099999999997</v>
          </cell>
          <cell r="F568">
            <v>0.39170099999999997</v>
          </cell>
          <cell r="G568">
            <v>1.2569E-2</v>
          </cell>
          <cell r="N568">
            <v>0.39170099999999997</v>
          </cell>
          <cell r="O568">
            <v>1.2569E-2</v>
          </cell>
          <cell r="P568">
            <v>0.37913199999999997</v>
          </cell>
          <cell r="W568">
            <v>0.34660200000000002</v>
          </cell>
          <cell r="AE568">
            <v>0.34660200000000002</v>
          </cell>
          <cell r="AM568">
            <v>0.34660200000000002</v>
          </cell>
          <cell r="AU568">
            <v>0.34660200000000002</v>
          </cell>
        </row>
        <row r="569">
          <cell r="E569">
            <v>0.1914196</v>
          </cell>
          <cell r="F569">
            <v>0.1914196</v>
          </cell>
          <cell r="G569">
            <v>6.143E-3</v>
          </cell>
          <cell r="N569">
            <v>0.1914196</v>
          </cell>
          <cell r="O569">
            <v>6.143E-3</v>
          </cell>
          <cell r="P569">
            <v>0.18527659999999999</v>
          </cell>
          <cell r="W569">
            <v>0.16939599999999999</v>
          </cell>
          <cell r="AE569">
            <v>0.16939599999999999</v>
          </cell>
          <cell r="AM569">
            <v>0.16939599999999999</v>
          </cell>
          <cell r="AU569">
            <v>0.16939599999999999</v>
          </cell>
        </row>
        <row r="570">
          <cell r="E570">
            <v>0.13626639999999998</v>
          </cell>
          <cell r="F570">
            <v>0.13626639999999998</v>
          </cell>
          <cell r="G570">
            <v>6.0639999999999999E-3</v>
          </cell>
          <cell r="N570">
            <v>0.13626639999999998</v>
          </cell>
          <cell r="O570">
            <v>6.0639999999999999E-3</v>
          </cell>
          <cell r="P570">
            <v>0.1302024</v>
          </cell>
          <cell r="W570">
            <v>0.12223100000000001</v>
          </cell>
          <cell r="AE570">
            <v>0.12223100000000001</v>
          </cell>
          <cell r="AM570">
            <v>0.12223100000000001</v>
          </cell>
          <cell r="AU570">
            <v>0.12223100000000001</v>
          </cell>
        </row>
        <row r="571">
          <cell r="E571">
            <v>2.2194855999999996</v>
          </cell>
          <cell r="F571">
            <v>0.22745680000000001</v>
          </cell>
          <cell r="G571">
            <v>6.8876999999999994E-2</v>
          </cell>
          <cell r="N571">
            <v>0.22745680000000001</v>
          </cell>
          <cell r="O571">
            <v>6.8876999999999994E-2</v>
          </cell>
          <cell r="P571">
            <v>2.1506085999999995</v>
          </cell>
          <cell r="W571">
            <v>1.899413</v>
          </cell>
          <cell r="AE571">
            <v>1.899413</v>
          </cell>
          <cell r="AM571">
            <v>1.899413</v>
          </cell>
          <cell r="AU571">
            <v>1.899413</v>
          </cell>
        </row>
        <row r="572">
          <cell r="E572">
            <v>0.16431500000000002</v>
          </cell>
          <cell r="F572">
            <v>0</v>
          </cell>
          <cell r="G572">
            <v>5.1679999999999999E-3</v>
          </cell>
          <cell r="O572">
            <v>5.1679999999999999E-3</v>
          </cell>
          <cell r="P572">
            <v>0.15914700000000001</v>
          </cell>
          <cell r="W572">
            <v>0.145181</v>
          </cell>
          <cell r="AE572">
            <v>0.145181</v>
          </cell>
          <cell r="AM572">
            <v>0.145181</v>
          </cell>
          <cell r="AU572">
            <v>0.145181</v>
          </cell>
        </row>
        <row r="573">
          <cell r="E573">
            <v>1.1967441999999999</v>
          </cell>
          <cell r="F573">
            <v>0</v>
          </cell>
          <cell r="G573">
            <v>4.2622E-2</v>
          </cell>
          <cell r="O573">
            <v>4.2622E-2</v>
          </cell>
          <cell r="P573">
            <v>1.1541222</v>
          </cell>
          <cell r="W573">
            <v>1.05467</v>
          </cell>
          <cell r="AE573">
            <v>1.05467</v>
          </cell>
          <cell r="AM573">
            <v>1.05467</v>
          </cell>
          <cell r="AU573">
            <v>1.05467</v>
          </cell>
        </row>
        <row r="574">
          <cell r="E574">
            <v>8.5868600000000003E-2</v>
          </cell>
          <cell r="F574">
            <v>8.5868600000000003E-2</v>
          </cell>
          <cell r="G574">
            <v>2.9220000000000001E-3</v>
          </cell>
          <cell r="N574">
            <v>8.5868600000000003E-2</v>
          </cell>
          <cell r="O574">
            <v>2.9220000000000001E-3</v>
          </cell>
          <cell r="P574">
            <v>8.2946600000000009E-2</v>
          </cell>
          <cell r="W574">
            <v>8.0588000000000007E-2</v>
          </cell>
          <cell r="AE574">
            <v>8.0588000000000007E-2</v>
          </cell>
          <cell r="AM574">
            <v>8.0588000000000007E-2</v>
          </cell>
          <cell r="AU574">
            <v>8.0588000000000007E-2</v>
          </cell>
        </row>
        <row r="575">
          <cell r="E575">
            <v>0.2658894</v>
          </cell>
          <cell r="F575">
            <v>0.2658894</v>
          </cell>
          <cell r="G575">
            <v>9.9579999999999998E-3</v>
          </cell>
          <cell r="N575">
            <v>0.2658894</v>
          </cell>
          <cell r="O575">
            <v>9.9579999999999998E-3</v>
          </cell>
          <cell r="P575">
            <v>0.25593139999999998</v>
          </cell>
          <cell r="W575">
            <v>0.24537500000000001</v>
          </cell>
          <cell r="AE575">
            <v>0.24537500000000001</v>
          </cell>
          <cell r="AM575">
            <v>0.24537500000000001</v>
          </cell>
          <cell r="AU575">
            <v>0.24537500000000001</v>
          </cell>
        </row>
        <row r="576">
          <cell r="E576">
            <v>0.6261198</v>
          </cell>
          <cell r="F576">
            <v>0.6261198</v>
          </cell>
          <cell r="G576">
            <v>2.0459000000000001E-2</v>
          </cell>
          <cell r="N576">
            <v>0.6261198</v>
          </cell>
          <cell r="O576">
            <v>2.0459000000000001E-2</v>
          </cell>
          <cell r="P576">
            <v>0.6056608</v>
          </cell>
          <cell r="W576">
            <v>0.56808499999999995</v>
          </cell>
          <cell r="AE576">
            <v>0.56808499999999995</v>
          </cell>
          <cell r="AM576">
            <v>0.56808499999999995</v>
          </cell>
          <cell r="AU576">
            <v>0.56808499999999995</v>
          </cell>
        </row>
        <row r="577">
          <cell r="E577">
            <v>0.37014239999999998</v>
          </cell>
          <cell r="F577">
            <v>0.37014239999999998</v>
          </cell>
          <cell r="G577">
            <v>1.1483E-2</v>
          </cell>
          <cell r="N577">
            <v>0.37014239999999998</v>
          </cell>
          <cell r="O577">
            <v>1.1483E-2</v>
          </cell>
          <cell r="P577">
            <v>0.35865939999999996</v>
          </cell>
          <cell r="W577">
            <v>0.332646</v>
          </cell>
          <cell r="AE577">
            <v>0.332646</v>
          </cell>
          <cell r="AM577">
            <v>0.332646</v>
          </cell>
          <cell r="AU577">
            <v>0.332646</v>
          </cell>
        </row>
        <row r="578">
          <cell r="E578">
            <v>0.18849320000000003</v>
          </cell>
          <cell r="F578">
            <v>0.18849320000000003</v>
          </cell>
          <cell r="G578">
            <v>7.9039999999999996E-3</v>
          </cell>
          <cell r="N578">
            <v>0.18849320000000003</v>
          </cell>
          <cell r="O578">
            <v>7.9039999999999996E-3</v>
          </cell>
          <cell r="P578">
            <v>0.18058920000000003</v>
          </cell>
          <cell r="W578">
            <v>0.16228000000000001</v>
          </cell>
          <cell r="AE578">
            <v>0.16228000000000001</v>
          </cell>
          <cell r="AM578">
            <v>0.16228000000000001</v>
          </cell>
          <cell r="AU578">
            <v>0.16228000000000001</v>
          </cell>
        </row>
        <row r="579">
          <cell r="E579">
            <v>8.6824399999999982E-2</v>
          </cell>
          <cell r="F579">
            <v>8.6824399999999982E-2</v>
          </cell>
          <cell r="G579">
            <v>2.7799999999999999E-3</v>
          </cell>
          <cell r="N579">
            <v>8.6824399999999982E-2</v>
          </cell>
          <cell r="O579">
            <v>2.7799999999999999E-3</v>
          </cell>
          <cell r="P579">
            <v>8.4044399999999977E-2</v>
          </cell>
          <cell r="W579">
            <v>7.6649999999999996E-2</v>
          </cell>
          <cell r="AE579">
            <v>7.6649999999999996E-2</v>
          </cell>
          <cell r="AM579">
            <v>7.6649999999999996E-2</v>
          </cell>
          <cell r="AU579">
            <v>7.6649999999999996E-2</v>
          </cell>
        </row>
        <row r="580">
          <cell r="E580">
            <v>0.15383660000000002</v>
          </cell>
          <cell r="F580">
            <v>0.15383660000000002</v>
          </cell>
          <cell r="G580">
            <v>4.542E-3</v>
          </cell>
          <cell r="N580">
            <v>0.15383660000000002</v>
          </cell>
          <cell r="O580">
            <v>4.542E-3</v>
          </cell>
          <cell r="P580">
            <v>0.14929460000000003</v>
          </cell>
          <cell r="W580">
            <v>0.13576199999999999</v>
          </cell>
          <cell r="AE580">
            <v>0.13576199999999999</v>
          </cell>
          <cell r="AM580">
            <v>0.13576199999999999</v>
          </cell>
          <cell r="AU580">
            <v>0.13576199999999999</v>
          </cell>
        </row>
        <row r="581">
          <cell r="E581">
            <v>0.10786379999999998</v>
          </cell>
          <cell r="F581">
            <v>0.10786379999999998</v>
          </cell>
          <cell r="G581">
            <v>4.64E-3</v>
          </cell>
          <cell r="N581">
            <v>0.10786379999999998</v>
          </cell>
          <cell r="O581">
            <v>4.64E-3</v>
          </cell>
          <cell r="P581">
            <v>0.10322379999999998</v>
          </cell>
          <cell r="W581">
            <v>9.6652000000000002E-2</v>
          </cell>
          <cell r="AE581">
            <v>9.6652000000000002E-2</v>
          </cell>
          <cell r="AM581">
            <v>9.6652000000000002E-2</v>
          </cell>
          <cell r="AU581">
            <v>9.6652000000000002E-2</v>
          </cell>
        </row>
        <row r="582">
          <cell r="E582">
            <v>0.28786099999999998</v>
          </cell>
          <cell r="F582">
            <v>0.28786099999999998</v>
          </cell>
          <cell r="G582">
            <v>9.2339999999999992E-3</v>
          </cell>
          <cell r="N582">
            <v>0.28786099999999998</v>
          </cell>
          <cell r="O582">
            <v>9.2339999999999992E-3</v>
          </cell>
          <cell r="P582">
            <v>0.27862699999999996</v>
          </cell>
          <cell r="W582">
            <v>0.25464700000000001</v>
          </cell>
          <cell r="AE582">
            <v>0.25464700000000001</v>
          </cell>
          <cell r="AM582">
            <v>0.25464700000000001</v>
          </cell>
          <cell r="AU582">
            <v>0.25464700000000001</v>
          </cell>
        </row>
        <row r="583">
          <cell r="E583">
            <v>0.4745606</v>
          </cell>
          <cell r="F583">
            <v>0.4745606</v>
          </cell>
          <cell r="G583">
            <v>1.5225000000000001E-2</v>
          </cell>
          <cell r="N583">
            <v>0.4745606</v>
          </cell>
          <cell r="O583">
            <v>1.5225000000000001E-2</v>
          </cell>
          <cell r="P583">
            <v>0.45933560000000001</v>
          </cell>
          <cell r="W583">
            <v>0.41986800000000002</v>
          </cell>
          <cell r="AE583">
            <v>0.41986800000000002</v>
          </cell>
          <cell r="AM583">
            <v>0.41986800000000002</v>
          </cell>
          <cell r="AU583">
            <v>0.41986800000000002</v>
          </cell>
        </row>
        <row r="584">
          <cell r="E584">
            <v>0.19354359999999998</v>
          </cell>
          <cell r="F584">
            <v>0.19354359999999998</v>
          </cell>
          <cell r="G584">
            <v>6.2009999999999999E-3</v>
          </cell>
          <cell r="N584">
            <v>0.19354359999999998</v>
          </cell>
          <cell r="O584">
            <v>6.2009999999999999E-3</v>
          </cell>
          <cell r="P584">
            <v>0.18734259999999997</v>
          </cell>
          <cell r="W584">
            <v>0.171013</v>
          </cell>
          <cell r="AE584">
            <v>0.171013</v>
          </cell>
          <cell r="AM584">
            <v>0.171013</v>
          </cell>
          <cell r="AU584">
            <v>0.171013</v>
          </cell>
        </row>
        <row r="585">
          <cell r="E585">
            <v>0.17619759999999995</v>
          </cell>
          <cell r="F585">
            <v>0</v>
          </cell>
          <cell r="G585">
            <v>5.6490000000000004E-3</v>
          </cell>
          <cell r="O585">
            <v>5.6490000000000004E-3</v>
          </cell>
          <cell r="P585">
            <v>0.17054859999999997</v>
          </cell>
          <cell r="W585">
            <v>0.15576899999999999</v>
          </cell>
          <cell r="AE585">
            <v>0.15576899999999999</v>
          </cell>
          <cell r="AM585">
            <v>0.15576899999999999</v>
          </cell>
          <cell r="AU585">
            <v>0.15576899999999999</v>
          </cell>
        </row>
        <row r="586">
          <cell r="E586">
            <v>0.12423039999999999</v>
          </cell>
          <cell r="F586">
            <v>0</v>
          </cell>
          <cell r="G586">
            <v>4.0819999999999997E-3</v>
          </cell>
          <cell r="O586">
            <v>4.0819999999999997E-3</v>
          </cell>
          <cell r="P586">
            <v>0.12014839999999999</v>
          </cell>
          <cell r="W586">
            <v>0.10999399999999999</v>
          </cell>
          <cell r="AE586">
            <v>0.10999399999999999</v>
          </cell>
          <cell r="AM586">
            <v>0.10999399999999999</v>
          </cell>
          <cell r="AU586">
            <v>0.10999399999999999</v>
          </cell>
        </row>
        <row r="587">
          <cell r="E587">
            <v>1.3134462</v>
          </cell>
          <cell r="F587">
            <v>0</v>
          </cell>
          <cell r="G587">
            <v>4.2143E-2</v>
          </cell>
          <cell r="O587">
            <v>4.2143E-2</v>
          </cell>
          <cell r="P587">
            <v>1.2713032</v>
          </cell>
          <cell r="W587">
            <v>1.162156</v>
          </cell>
          <cell r="AE587">
            <v>1.162156</v>
          </cell>
          <cell r="AM587">
            <v>1.162156</v>
          </cell>
          <cell r="AU587">
            <v>1.162156</v>
          </cell>
        </row>
        <row r="588">
          <cell r="E588">
            <v>7.6440400000000006E-2</v>
          </cell>
          <cell r="F588">
            <v>0</v>
          </cell>
          <cell r="G588">
            <v>2.4499999999999999E-3</v>
          </cell>
          <cell r="O588">
            <v>2.4499999999999999E-3</v>
          </cell>
          <cell r="P588">
            <v>7.3990400000000012E-2</v>
          </cell>
          <cell r="W588">
            <v>6.7572999999999994E-2</v>
          </cell>
          <cell r="AE588">
            <v>6.7572999999999994E-2</v>
          </cell>
          <cell r="AM588">
            <v>6.7572999999999994E-2</v>
          </cell>
          <cell r="AU588">
            <v>6.7572999999999994E-2</v>
          </cell>
        </row>
        <row r="589">
          <cell r="E589">
            <v>0.9258987999999998</v>
          </cell>
          <cell r="F589">
            <v>0</v>
          </cell>
          <cell r="G589">
            <v>2.7612000000000001E-2</v>
          </cell>
          <cell r="O589">
            <v>2.7612000000000001E-2</v>
          </cell>
          <cell r="P589">
            <v>0.89828679999999983</v>
          </cell>
          <cell r="W589">
            <v>0.81713599999999997</v>
          </cell>
          <cell r="AE589">
            <v>0.81713599999999997</v>
          </cell>
          <cell r="AM589">
            <v>0.81713599999999997</v>
          </cell>
          <cell r="AU589">
            <v>0.81713599999999997</v>
          </cell>
        </row>
        <row r="590">
          <cell r="E590">
            <v>0.19948372</v>
          </cell>
          <cell r="F590">
            <v>0.19948372</v>
          </cell>
          <cell r="G590">
            <v>0.1994835784</v>
          </cell>
          <cell r="N590">
            <v>0.19948372</v>
          </cell>
          <cell r="O590">
            <v>0.1994835784</v>
          </cell>
          <cell r="P590">
            <v>1.4160000000318362E-7</v>
          </cell>
          <cell r="W590">
            <v>0.16905400000000001</v>
          </cell>
          <cell r="AM590">
            <v>0.16905400000000001</v>
          </cell>
          <cell r="AU590">
            <v>0.16905400000000001</v>
          </cell>
        </row>
        <row r="591">
          <cell r="E591">
            <v>137.50024612000001</v>
          </cell>
          <cell r="F591">
            <v>47.357999999999997</v>
          </cell>
          <cell r="G591">
            <v>44.217689999999997</v>
          </cell>
          <cell r="H591">
            <v>41.448</v>
          </cell>
          <cell r="I591">
            <v>39.044106999999997</v>
          </cell>
          <cell r="J591">
            <v>5.1735829999999998</v>
          </cell>
          <cell r="K591">
            <v>5.1735829999999998</v>
          </cell>
          <cell r="M591">
            <v>0</v>
          </cell>
          <cell r="N591">
            <v>0.73641699999999588</v>
          </cell>
          <cell r="P591">
            <v>93.28255612000001</v>
          </cell>
          <cell r="W591">
            <v>0</v>
          </cell>
          <cell r="AM591">
            <v>0</v>
          </cell>
        </row>
        <row r="601">
          <cell r="E601">
            <v>0.2934601</v>
          </cell>
          <cell r="F601">
            <v>0</v>
          </cell>
          <cell r="G601">
            <v>7.8446870000000002E-2</v>
          </cell>
          <cell r="O601">
            <v>7.8446870000000002E-2</v>
          </cell>
          <cell r="P601">
            <v>0.21501323</v>
          </cell>
          <cell r="W601">
            <v>0.248695</v>
          </cell>
          <cell r="AE601">
            <v>0.248695</v>
          </cell>
          <cell r="AM601">
            <v>0.248695</v>
          </cell>
          <cell r="AU601">
            <v>0.248695</v>
          </cell>
        </row>
        <row r="602">
          <cell r="E602">
            <v>0.29213849999999997</v>
          </cell>
          <cell r="F602">
            <v>0</v>
          </cell>
          <cell r="G602">
            <v>0.29213792</v>
          </cell>
          <cell r="O602">
            <v>0.29213792</v>
          </cell>
          <cell r="P602">
            <v>5.7999999997226936E-7</v>
          </cell>
          <cell r="W602">
            <v>0.24757499999999999</v>
          </cell>
          <cell r="AM602">
            <v>0.24757399999999999</v>
          </cell>
          <cell r="AU602">
            <v>0.24757399999999999</v>
          </cell>
        </row>
        <row r="603">
          <cell r="E603">
            <v>3.22333874</v>
          </cell>
          <cell r="F603">
            <v>0.79344261999999999</v>
          </cell>
          <cell r="G603">
            <v>3.22333859</v>
          </cell>
          <cell r="N603">
            <v>0.79344261999999999</v>
          </cell>
          <cell r="O603">
            <v>3.22333859</v>
          </cell>
          <cell r="P603">
            <v>1.4999999997655777E-7</v>
          </cell>
          <cell r="W603">
            <v>2.731643</v>
          </cell>
          <cell r="AM603">
            <v>2.731643</v>
          </cell>
          <cell r="AU603">
            <v>2.731643</v>
          </cell>
        </row>
        <row r="604">
          <cell r="E604">
            <v>0.51919999999999999</v>
          </cell>
          <cell r="F604">
            <v>0</v>
          </cell>
          <cell r="G604">
            <v>1.6053999999999999E-2</v>
          </cell>
          <cell r="O604">
            <v>1.6053999999999999E-2</v>
          </cell>
          <cell r="P604">
            <v>0.50314599999999998</v>
          </cell>
          <cell r="W604">
            <v>0.44270799999999999</v>
          </cell>
          <cell r="AE604">
            <v>0.44270799999999999</v>
          </cell>
          <cell r="AM604">
            <v>0.44270799999999999</v>
          </cell>
          <cell r="AU604">
            <v>0.44270799999999999</v>
          </cell>
        </row>
        <row r="605">
          <cell r="E605">
            <v>0</v>
          </cell>
          <cell r="F605">
            <v>0</v>
          </cell>
          <cell r="G605">
            <v>0</v>
          </cell>
          <cell r="P605">
            <v>0</v>
          </cell>
          <cell r="W605">
            <v>0</v>
          </cell>
          <cell r="AM605">
            <v>0</v>
          </cell>
        </row>
        <row r="606">
          <cell r="E606">
            <v>0.49132485999999997</v>
          </cell>
          <cell r="F606">
            <v>0.49132485999999997</v>
          </cell>
          <cell r="G606">
            <v>0.49132531000000002</v>
          </cell>
          <cell r="N606">
            <v>0.49132485999999997</v>
          </cell>
          <cell r="O606">
            <v>0.49132531000000002</v>
          </cell>
          <cell r="P606">
            <v>-4.5000000004069562E-7</v>
          </cell>
          <cell r="W606">
            <v>0.416377</v>
          </cell>
          <cell r="AM606">
            <v>0.416377</v>
          </cell>
          <cell r="AU606">
            <v>0.416377</v>
          </cell>
        </row>
        <row r="607">
          <cell r="E607">
            <v>0.40136519999999998</v>
          </cell>
          <cell r="F607">
            <v>0.40136519999999998</v>
          </cell>
          <cell r="G607">
            <v>1.2411999999999999E-2</v>
          </cell>
          <cell r="N607">
            <v>0.40136519999999998</v>
          </cell>
          <cell r="O607">
            <v>1.2411999999999999E-2</v>
          </cell>
          <cell r="P607">
            <v>0.3889532</v>
          </cell>
          <cell r="W607">
            <v>0.34228700000000001</v>
          </cell>
          <cell r="AE607">
            <v>0.34228700000000001</v>
          </cell>
          <cell r="AM607">
            <v>0.34228700000000001</v>
          </cell>
          <cell r="AU607">
            <v>0.34228700000000001</v>
          </cell>
        </row>
        <row r="608">
          <cell r="E608">
            <v>0.62477459999999996</v>
          </cell>
          <cell r="F608">
            <v>0.62477459999999996</v>
          </cell>
          <cell r="G608">
            <v>1.9245999999999999E-2</v>
          </cell>
          <cell r="N608">
            <v>0.62477459999999996</v>
          </cell>
          <cell r="O608">
            <v>1.9245999999999999E-2</v>
          </cell>
          <cell r="P608">
            <v>0.60552859999999997</v>
          </cell>
          <cell r="W608">
            <v>0.530752</v>
          </cell>
          <cell r="AE608">
            <v>0.530752</v>
          </cell>
          <cell r="AM608">
            <v>0.530752</v>
          </cell>
          <cell r="AU608">
            <v>0.530752</v>
          </cell>
        </row>
        <row r="609">
          <cell r="E609">
            <v>0.62477459999999996</v>
          </cell>
          <cell r="F609">
            <v>0.62477459999999996</v>
          </cell>
          <cell r="G609">
            <v>1.9245999999999999E-2</v>
          </cell>
          <cell r="N609">
            <v>0.62477459999999996</v>
          </cell>
          <cell r="O609">
            <v>1.9245999999999999E-2</v>
          </cell>
          <cell r="P609">
            <v>0.60552859999999997</v>
          </cell>
          <cell r="W609">
            <v>0.530752</v>
          </cell>
          <cell r="AE609">
            <v>0.530752</v>
          </cell>
          <cell r="AM609">
            <v>0.530752</v>
          </cell>
          <cell r="AU609">
            <v>0.530752</v>
          </cell>
        </row>
        <row r="610">
          <cell r="E610">
            <v>0.32870080000000002</v>
          </cell>
          <cell r="F610">
            <v>0.32870080000000002</v>
          </cell>
          <cell r="G610">
            <v>1.0106E-2</v>
          </cell>
          <cell r="N610">
            <v>0.32870080000000002</v>
          </cell>
          <cell r="O610">
            <v>1.0106E-2</v>
          </cell>
          <cell r="P610">
            <v>0.31859480000000001</v>
          </cell>
          <cell r="W610">
            <v>0.278696</v>
          </cell>
          <cell r="AE610">
            <v>0.278696</v>
          </cell>
          <cell r="AM610">
            <v>0.278696</v>
          </cell>
          <cell r="AU610">
            <v>0.278696</v>
          </cell>
        </row>
        <row r="611">
          <cell r="E611">
            <v>0.4210239999999999</v>
          </cell>
          <cell r="F611">
            <v>0.4210239999999999</v>
          </cell>
          <cell r="G611">
            <v>1.2996000000000001E-2</v>
          </cell>
          <cell r="N611">
            <v>0.4210239999999999</v>
          </cell>
          <cell r="O611">
            <v>1.2996000000000001E-2</v>
          </cell>
          <cell r="P611">
            <v>0.40802799999999989</v>
          </cell>
          <cell r="W611">
            <v>0.35838199999999998</v>
          </cell>
          <cell r="AE611">
            <v>0.35838199999999998</v>
          </cell>
          <cell r="AM611">
            <v>0.35838199999999998</v>
          </cell>
          <cell r="AU611">
            <v>0.35838199999999998</v>
          </cell>
        </row>
        <row r="612">
          <cell r="E612">
            <v>0.46271339999999994</v>
          </cell>
          <cell r="F612">
            <v>0.46271339999999994</v>
          </cell>
          <cell r="G612">
            <v>1.4276E-2</v>
          </cell>
          <cell r="N612">
            <v>0.46271339999999994</v>
          </cell>
          <cell r="O612">
            <v>1.4276E-2</v>
          </cell>
          <cell r="P612">
            <v>0.44843739999999993</v>
          </cell>
          <cell r="W612">
            <v>0.39369700000000002</v>
          </cell>
          <cell r="AE612">
            <v>0.39369700000000002</v>
          </cell>
          <cell r="AM612">
            <v>0.39369700000000002</v>
          </cell>
          <cell r="AU612">
            <v>0.39369700000000002</v>
          </cell>
        </row>
        <row r="613">
          <cell r="E613">
            <v>0.46232400000000007</v>
          </cell>
          <cell r="F613">
            <v>0.46232400000000007</v>
          </cell>
          <cell r="G613">
            <v>2.7799999999999999E-3</v>
          </cell>
          <cell r="N613">
            <v>0.46232400000000007</v>
          </cell>
          <cell r="O613">
            <v>2.7799999999999999E-3</v>
          </cell>
          <cell r="P613">
            <v>0.45954400000000006</v>
          </cell>
          <cell r="W613">
            <v>0.381826</v>
          </cell>
          <cell r="AE613">
            <v>0.381826</v>
          </cell>
          <cell r="AM613">
            <v>0.381826</v>
          </cell>
          <cell r="AU613">
            <v>0.381826</v>
          </cell>
        </row>
        <row r="614">
          <cell r="E614">
            <v>0.46204079999999997</v>
          </cell>
          <cell r="F614">
            <v>0.46204079999999997</v>
          </cell>
          <cell r="G614">
            <v>1.4258E-2</v>
          </cell>
          <cell r="N614">
            <v>0.46204079999999997</v>
          </cell>
          <cell r="O614">
            <v>1.4258E-2</v>
          </cell>
          <cell r="P614">
            <v>0.44778279999999998</v>
          </cell>
          <cell r="W614">
            <v>0.39317999999999997</v>
          </cell>
          <cell r="AE614">
            <v>0.39317999999999997</v>
          </cell>
          <cell r="AM614">
            <v>0.39317999999999997</v>
          </cell>
          <cell r="AU614">
            <v>0.39317999999999997</v>
          </cell>
        </row>
        <row r="615">
          <cell r="E615">
            <v>0.46136820000000001</v>
          </cell>
          <cell r="F615">
            <v>0.46136820000000001</v>
          </cell>
          <cell r="G615">
            <v>1.7982999999999999E-2</v>
          </cell>
          <cell r="N615">
            <v>0.46136820000000001</v>
          </cell>
          <cell r="O615">
            <v>1.7982999999999999E-2</v>
          </cell>
          <cell r="P615">
            <v>0.44338520000000003</v>
          </cell>
          <cell r="W615">
            <v>0.39628200000000002</v>
          </cell>
          <cell r="AE615">
            <v>0.39628200000000002</v>
          </cell>
          <cell r="AM615">
            <v>0.39628200000000002</v>
          </cell>
          <cell r="AU615">
            <v>0.39628200000000002</v>
          </cell>
        </row>
        <row r="616">
          <cell r="E616">
            <v>0.42024519999999999</v>
          </cell>
          <cell r="F616">
            <v>0.42024519999999999</v>
          </cell>
          <cell r="G616">
            <v>1.2257000000000001E-2</v>
          </cell>
          <cell r="N616">
            <v>0.42024519999999999</v>
          </cell>
          <cell r="O616">
            <v>1.2257000000000001E-2</v>
          </cell>
          <cell r="P616">
            <v>0.40798819999999997</v>
          </cell>
          <cell r="W616">
            <v>0.35702</v>
          </cell>
          <cell r="AE616">
            <v>0.35702</v>
          </cell>
          <cell r="AM616">
            <v>0.35702</v>
          </cell>
          <cell r="AU616">
            <v>0.35702</v>
          </cell>
        </row>
        <row r="617">
          <cell r="E617">
            <v>0.19697710499999999</v>
          </cell>
          <cell r="F617">
            <v>0</v>
          </cell>
          <cell r="G617">
            <v>0</v>
          </cell>
          <cell r="P617">
            <v>0.19697710499999999</v>
          </cell>
          <cell r="W617">
            <v>0.16692974999999999</v>
          </cell>
          <cell r="AM617">
            <v>0.16692974999999999</v>
          </cell>
          <cell r="AU617">
            <v>0.16692974999999999</v>
          </cell>
        </row>
        <row r="618">
          <cell r="E618">
            <v>7.2139099400000004E-2</v>
          </cell>
          <cell r="F618">
            <v>0</v>
          </cell>
          <cell r="G618">
            <v>0</v>
          </cell>
          <cell r="P618">
            <v>7.2139099400000004E-2</v>
          </cell>
          <cell r="W618">
            <v>6.1134830000000001E-2</v>
          </cell>
          <cell r="AM618">
            <v>6.1134830000000001E-2</v>
          </cell>
          <cell r="AU618">
            <v>6.1134830000000001E-2</v>
          </cell>
        </row>
        <row r="619">
          <cell r="E619">
            <v>0.3348231002</v>
          </cell>
          <cell r="F619">
            <v>0</v>
          </cell>
          <cell r="G619">
            <v>0</v>
          </cell>
          <cell r="P619">
            <v>0.3348231002</v>
          </cell>
          <cell r="W619">
            <v>0.28374839000000002</v>
          </cell>
          <cell r="AM619">
            <v>0.28374839000000002</v>
          </cell>
          <cell r="AU619">
            <v>0.28374839000000002</v>
          </cell>
        </row>
        <row r="620">
          <cell r="E620">
            <v>0.3348231002</v>
          </cell>
          <cell r="F620">
            <v>0</v>
          </cell>
          <cell r="G620">
            <v>0</v>
          </cell>
          <cell r="P620">
            <v>0.3348231002</v>
          </cell>
          <cell r="W620">
            <v>0.28374839000000002</v>
          </cell>
          <cell r="AM620">
            <v>0.28374839000000002</v>
          </cell>
          <cell r="AU620">
            <v>0.28374839000000002</v>
          </cell>
        </row>
        <row r="621">
          <cell r="E621">
            <v>9.952448039999999E-2</v>
          </cell>
          <cell r="F621">
            <v>0</v>
          </cell>
          <cell r="G621">
            <v>0</v>
          </cell>
          <cell r="P621">
            <v>9.952448039999999E-2</v>
          </cell>
          <cell r="W621">
            <v>8.4342779999999992E-2</v>
          </cell>
          <cell r="AM621">
            <v>8.4342779999999992E-2</v>
          </cell>
          <cell r="AU621">
            <v>8.4342779999999992E-2</v>
          </cell>
        </row>
        <row r="622">
          <cell r="E622">
            <v>8.7133489200000011E-2</v>
          </cell>
          <cell r="F622">
            <v>0</v>
          </cell>
          <cell r="G622">
            <v>0</v>
          </cell>
          <cell r="P622">
            <v>8.7133489200000011E-2</v>
          </cell>
          <cell r="W622">
            <v>7.3841940000000009E-2</v>
          </cell>
          <cell r="AM622">
            <v>7.3841940000000009E-2</v>
          </cell>
          <cell r="AU622">
            <v>7.3841940000000009E-2</v>
          </cell>
        </row>
        <row r="623">
          <cell r="E623">
            <v>0.17253209519999996</v>
          </cell>
          <cell r="F623">
            <v>0</v>
          </cell>
          <cell r="G623">
            <v>0</v>
          </cell>
          <cell r="P623">
            <v>0.17253209519999996</v>
          </cell>
          <cell r="W623">
            <v>0.14621363999999998</v>
          </cell>
          <cell r="AM623">
            <v>0.14621363999999998</v>
          </cell>
          <cell r="AU623">
            <v>0.14621363999999998</v>
          </cell>
        </row>
        <row r="624">
          <cell r="E624">
            <v>0.17253209519999996</v>
          </cell>
          <cell r="F624">
            <v>0</v>
          </cell>
          <cell r="G624">
            <v>0</v>
          </cell>
          <cell r="P624">
            <v>0.17253209519999996</v>
          </cell>
          <cell r="W624">
            <v>0.14621363999999998</v>
          </cell>
          <cell r="AM624">
            <v>0.14621363999999998</v>
          </cell>
          <cell r="AU624">
            <v>0.14621363999999998</v>
          </cell>
        </row>
        <row r="625">
          <cell r="E625">
            <v>0.17253209519999996</v>
          </cell>
          <cell r="F625">
            <v>0</v>
          </cell>
          <cell r="G625">
            <v>0</v>
          </cell>
          <cell r="P625">
            <v>0.17253209519999996</v>
          </cell>
          <cell r="W625">
            <v>0.14621363999999998</v>
          </cell>
          <cell r="AM625">
            <v>0.14621363999999998</v>
          </cell>
          <cell r="AU625">
            <v>0.14621363999999998</v>
          </cell>
        </row>
        <row r="626">
          <cell r="E626">
            <v>0.17253209519999996</v>
          </cell>
          <cell r="F626">
            <v>0</v>
          </cell>
          <cell r="G626">
            <v>0</v>
          </cell>
          <cell r="P626">
            <v>0.17253209519999996</v>
          </cell>
          <cell r="W626">
            <v>0.14621363999999998</v>
          </cell>
          <cell r="AM626">
            <v>0.14621363999999998</v>
          </cell>
          <cell r="AU626">
            <v>0.14621363999999998</v>
          </cell>
        </row>
        <row r="627">
          <cell r="E627">
            <v>8.5957277000000012E-2</v>
          </cell>
          <cell r="F627">
            <v>0</v>
          </cell>
          <cell r="G627">
            <v>0</v>
          </cell>
          <cell r="P627">
            <v>8.5957277000000012E-2</v>
          </cell>
          <cell r="W627">
            <v>7.2845150000000011E-2</v>
          </cell>
          <cell r="AM627">
            <v>7.2845150000000011E-2</v>
          </cell>
          <cell r="AU627">
            <v>7.2845150000000011E-2</v>
          </cell>
        </row>
        <row r="628">
          <cell r="E628">
            <v>6.88070036E-2</v>
          </cell>
          <cell r="F628">
            <v>0</v>
          </cell>
          <cell r="G628">
            <v>0</v>
          </cell>
          <cell r="P628">
            <v>6.88070036E-2</v>
          </cell>
          <cell r="W628">
            <v>5.8311020000000005E-2</v>
          </cell>
          <cell r="AM628">
            <v>5.8311020000000005E-2</v>
          </cell>
          <cell r="AU628">
            <v>5.8311020000000005E-2</v>
          </cell>
        </row>
        <row r="629">
          <cell r="E629">
            <v>0.1346793</v>
          </cell>
          <cell r="F629">
            <v>0</v>
          </cell>
          <cell r="G629">
            <v>0</v>
          </cell>
          <cell r="P629">
            <v>0.1346793</v>
          </cell>
          <cell r="W629">
            <v>0.114135</v>
          </cell>
          <cell r="AM629">
            <v>0.114135</v>
          </cell>
          <cell r="AU629">
            <v>0.114135</v>
          </cell>
        </row>
        <row r="630">
          <cell r="E630">
            <v>0.1175693</v>
          </cell>
          <cell r="F630">
            <v>0</v>
          </cell>
          <cell r="G630">
            <v>0</v>
          </cell>
          <cell r="P630">
            <v>0.1175693</v>
          </cell>
          <cell r="W630">
            <v>9.9635000000000001E-2</v>
          </cell>
          <cell r="AM630">
            <v>9.9635000000000001E-2</v>
          </cell>
          <cell r="AU630">
            <v>9.9635000000000001E-2</v>
          </cell>
        </row>
        <row r="631">
          <cell r="E631">
            <v>8.1616965599999994E-2</v>
          </cell>
          <cell r="F631">
            <v>0</v>
          </cell>
          <cell r="G631">
            <v>0</v>
          </cell>
          <cell r="P631">
            <v>8.1616965599999994E-2</v>
          </cell>
          <cell r="W631">
            <v>6.9166919999999993E-2</v>
          </cell>
          <cell r="AM631">
            <v>6.9166919999999993E-2</v>
          </cell>
          <cell r="AU631">
            <v>6.9166919999999993E-2</v>
          </cell>
        </row>
        <row r="632">
          <cell r="E632">
            <v>5.9718159799999997E-2</v>
          </cell>
          <cell r="F632">
            <v>0</v>
          </cell>
          <cell r="G632">
            <v>0</v>
          </cell>
          <cell r="P632">
            <v>5.9718159799999997E-2</v>
          </cell>
          <cell r="W632">
            <v>5.0608609999999998E-2</v>
          </cell>
          <cell r="AM632">
            <v>5.0608609999999998E-2</v>
          </cell>
          <cell r="AU632">
            <v>5.0608609999999998E-2</v>
          </cell>
        </row>
        <row r="633">
          <cell r="E633">
            <v>0.12024195280000001</v>
          </cell>
          <cell r="F633">
            <v>0</v>
          </cell>
          <cell r="G633">
            <v>0</v>
          </cell>
          <cell r="P633">
            <v>0.12024195280000001</v>
          </cell>
          <cell r="W633">
            <v>0.10189996000000001</v>
          </cell>
          <cell r="AM633">
            <v>0.10189996000000001</v>
          </cell>
          <cell r="AU633">
            <v>0.10189996000000001</v>
          </cell>
        </row>
        <row r="634">
          <cell r="E634">
            <v>7.2979271200000001E-2</v>
          </cell>
          <cell r="F634">
            <v>0</v>
          </cell>
          <cell r="G634">
            <v>0</v>
          </cell>
          <cell r="P634">
            <v>7.2979271200000001E-2</v>
          </cell>
          <cell r="W634">
            <v>6.1846840000000007E-2</v>
          </cell>
          <cell r="AM634">
            <v>6.1846840000000007E-2</v>
          </cell>
          <cell r="AU634">
            <v>6.1846840000000007E-2</v>
          </cell>
        </row>
        <row r="635">
          <cell r="E635">
            <v>8.2325968600000007E-2</v>
          </cell>
          <cell r="F635">
            <v>0</v>
          </cell>
          <cell r="G635">
            <v>0</v>
          </cell>
          <cell r="P635">
            <v>8.2325968600000007E-2</v>
          </cell>
          <cell r="W635">
            <v>6.9767770000000007E-2</v>
          </cell>
          <cell r="AM635">
            <v>6.9767770000000007E-2</v>
          </cell>
          <cell r="AU635">
            <v>6.9767770000000007E-2</v>
          </cell>
        </row>
        <row r="636">
          <cell r="E636">
            <v>4.6712093600000004E-2</v>
          </cell>
          <cell r="F636">
            <v>0</v>
          </cell>
          <cell r="G636">
            <v>0</v>
          </cell>
          <cell r="P636">
            <v>4.6712093600000004E-2</v>
          </cell>
          <cell r="W636">
            <v>3.9586520000000007E-2</v>
          </cell>
          <cell r="AM636">
            <v>3.9586520000000007E-2</v>
          </cell>
          <cell r="AU636">
            <v>3.9586520000000007E-2</v>
          </cell>
        </row>
        <row r="637">
          <cell r="E637">
            <v>0.21861810439999999</v>
          </cell>
          <cell r="F637">
            <v>0</v>
          </cell>
          <cell r="G637">
            <v>0</v>
          </cell>
          <cell r="P637">
            <v>0.21861810439999999</v>
          </cell>
          <cell r="W637">
            <v>0.18526957999999999</v>
          </cell>
          <cell r="AM637">
            <v>0.18526957999999999</v>
          </cell>
          <cell r="AU637">
            <v>0.18526957999999999</v>
          </cell>
        </row>
        <row r="638">
          <cell r="E638">
            <v>0.3348231002</v>
          </cell>
          <cell r="F638">
            <v>0</v>
          </cell>
          <cell r="G638">
            <v>0</v>
          </cell>
          <cell r="P638">
            <v>0.3348231002</v>
          </cell>
          <cell r="W638">
            <v>0.28374839000000002</v>
          </cell>
          <cell r="AM638">
            <v>0.28374839000000002</v>
          </cell>
          <cell r="AU638">
            <v>0.28374839000000002</v>
          </cell>
        </row>
        <row r="639">
          <cell r="E639">
            <v>7.1591544000000007E-2</v>
          </cell>
          <cell r="F639">
            <v>0</v>
          </cell>
          <cell r="G639">
            <v>0</v>
          </cell>
          <cell r="P639">
            <v>7.1591544000000007E-2</v>
          </cell>
          <cell r="W639">
            <v>6.0670800000000004E-2</v>
          </cell>
          <cell r="AM639">
            <v>6.0670800000000004E-2</v>
          </cell>
          <cell r="AU639">
            <v>6.0670800000000004E-2</v>
          </cell>
        </row>
        <row r="640">
          <cell r="E640">
            <v>7.8826218400000009E-2</v>
          </cell>
          <cell r="F640">
            <v>0</v>
          </cell>
          <cell r="G640">
            <v>0</v>
          </cell>
          <cell r="P640">
            <v>7.8826218400000009E-2</v>
          </cell>
          <cell r="W640">
            <v>6.6801880000000008E-2</v>
          </cell>
          <cell r="AM640">
            <v>6.6801880000000008E-2</v>
          </cell>
          <cell r="AU640">
            <v>6.6801880000000008E-2</v>
          </cell>
        </row>
        <row r="641">
          <cell r="E641">
            <v>5.9857553200000004E-2</v>
          </cell>
          <cell r="F641">
            <v>0</v>
          </cell>
          <cell r="G641">
            <v>0</v>
          </cell>
          <cell r="P641">
            <v>5.9857553200000004E-2</v>
          </cell>
          <cell r="W641">
            <v>5.0726740000000006E-2</v>
          </cell>
          <cell r="AM641">
            <v>5.0726740000000006E-2</v>
          </cell>
          <cell r="AU641">
            <v>5.0726740000000006E-2</v>
          </cell>
        </row>
        <row r="642">
          <cell r="E642">
            <v>0.10529602559999998</v>
          </cell>
          <cell r="F642">
            <v>0</v>
          </cell>
          <cell r="G642">
            <v>0</v>
          </cell>
          <cell r="P642">
            <v>0.10529602559999998</v>
          </cell>
          <cell r="W642">
            <v>8.9233919999999994E-2</v>
          </cell>
          <cell r="AM642">
            <v>8.9233919999999994E-2</v>
          </cell>
          <cell r="AU642">
            <v>8.9233919999999994E-2</v>
          </cell>
        </row>
        <row r="643">
          <cell r="E643">
            <v>9.6186095199999988E-2</v>
          </cell>
          <cell r="F643">
            <v>0</v>
          </cell>
          <cell r="G643">
            <v>0</v>
          </cell>
          <cell r="P643">
            <v>9.6186095199999988E-2</v>
          </cell>
          <cell r="W643">
            <v>8.1513639999999998E-2</v>
          </cell>
          <cell r="AM643">
            <v>8.1513639999999998E-2</v>
          </cell>
          <cell r="AU643">
            <v>8.1513639999999998E-2</v>
          </cell>
        </row>
        <row r="644">
          <cell r="E644">
            <v>0.1169380944</v>
          </cell>
          <cell r="F644">
            <v>0</v>
          </cell>
          <cell r="G644">
            <v>0</v>
          </cell>
          <cell r="P644">
            <v>0.1169380944</v>
          </cell>
          <cell r="W644">
            <v>9.9100080000000007E-2</v>
          </cell>
          <cell r="AM644">
            <v>9.9100080000000007E-2</v>
          </cell>
          <cell r="AU644">
            <v>9.9100080000000007E-2</v>
          </cell>
        </row>
        <row r="645">
          <cell r="E645">
            <v>0.1169380944</v>
          </cell>
          <cell r="F645">
            <v>0</v>
          </cell>
          <cell r="G645">
            <v>0</v>
          </cell>
          <cell r="P645">
            <v>0.1169380944</v>
          </cell>
          <cell r="W645">
            <v>9.9100080000000007E-2</v>
          </cell>
          <cell r="AM645">
            <v>9.9100080000000007E-2</v>
          </cell>
          <cell r="AU645">
            <v>9.9100080000000007E-2</v>
          </cell>
        </row>
        <row r="646">
          <cell r="E646">
            <v>0.45340109960000002</v>
          </cell>
          <cell r="F646">
            <v>0</v>
          </cell>
          <cell r="G646">
            <v>0</v>
          </cell>
          <cell r="P646">
            <v>0.45340109960000002</v>
          </cell>
          <cell r="W646">
            <v>0.38423822000000002</v>
          </cell>
          <cell r="AM646">
            <v>0.38423822000000002</v>
          </cell>
          <cell r="AU646">
            <v>0.38423822000000002</v>
          </cell>
        </row>
        <row r="647">
          <cell r="E647">
            <v>0.23218710139999996</v>
          </cell>
          <cell r="F647">
            <v>0</v>
          </cell>
          <cell r="G647">
            <v>0</v>
          </cell>
          <cell r="P647">
            <v>0.23218710139999996</v>
          </cell>
          <cell r="W647">
            <v>0.19676872999999998</v>
          </cell>
          <cell r="AM647">
            <v>0.19676872999999998</v>
          </cell>
          <cell r="AU647">
            <v>0.19676872999999998</v>
          </cell>
        </row>
        <row r="648">
          <cell r="E648">
            <v>8.0742373199999995E-2</v>
          </cell>
          <cell r="F648">
            <v>0</v>
          </cell>
          <cell r="G648">
            <v>0</v>
          </cell>
          <cell r="P648">
            <v>8.0742373199999995E-2</v>
          </cell>
          <cell r="W648">
            <v>6.8425739999999999E-2</v>
          </cell>
          <cell r="AM648">
            <v>6.8425739999999999E-2</v>
          </cell>
          <cell r="AU648">
            <v>6.8425739999999999E-2</v>
          </cell>
        </row>
        <row r="649">
          <cell r="E649">
            <v>0.12999309519999999</v>
          </cell>
          <cell r="F649">
            <v>0</v>
          </cell>
          <cell r="G649">
            <v>0</v>
          </cell>
          <cell r="P649">
            <v>0.12999309519999999</v>
          </cell>
          <cell r="W649">
            <v>0.11016363999999999</v>
          </cell>
          <cell r="AM649">
            <v>0.11016363999999999</v>
          </cell>
          <cell r="AU649">
            <v>0.11016363999999999</v>
          </cell>
        </row>
        <row r="650">
          <cell r="E650">
            <v>0.17253209519999996</v>
          </cell>
          <cell r="F650">
            <v>0</v>
          </cell>
          <cell r="G650">
            <v>0</v>
          </cell>
          <cell r="P650">
            <v>0.17253209519999996</v>
          </cell>
          <cell r="W650">
            <v>0.14621363999999998</v>
          </cell>
          <cell r="AM650">
            <v>0.14621363999999998</v>
          </cell>
          <cell r="AU650">
            <v>0.14621363999999998</v>
          </cell>
        </row>
        <row r="651">
          <cell r="E651">
            <v>0.17253209519999996</v>
          </cell>
          <cell r="F651">
            <v>0</v>
          </cell>
          <cell r="G651">
            <v>0</v>
          </cell>
          <cell r="P651">
            <v>0.17253209519999996</v>
          </cell>
          <cell r="W651">
            <v>0.14621363999999998</v>
          </cell>
          <cell r="AM651">
            <v>0.14621363999999998</v>
          </cell>
          <cell r="AU651">
            <v>0.14621363999999998</v>
          </cell>
        </row>
        <row r="652">
          <cell r="E652">
            <v>0.26071310580000001</v>
          </cell>
          <cell r="F652">
            <v>0</v>
          </cell>
          <cell r="G652">
            <v>0</v>
          </cell>
          <cell r="P652">
            <v>0.26071310580000001</v>
          </cell>
          <cell r="W652">
            <v>0.22094331</v>
          </cell>
          <cell r="AM652">
            <v>0.22094331</v>
          </cell>
          <cell r="AU652">
            <v>0.22094331</v>
          </cell>
        </row>
        <row r="653">
          <cell r="E653">
            <v>0.14107844</v>
          </cell>
          <cell r="F653">
            <v>0</v>
          </cell>
          <cell r="G653">
            <v>0</v>
          </cell>
          <cell r="P653">
            <v>0.14107844</v>
          </cell>
          <cell r="W653">
            <v>0.119558</v>
          </cell>
          <cell r="AM653">
            <v>0.119558</v>
          </cell>
          <cell r="AU653">
            <v>0.119558</v>
          </cell>
        </row>
        <row r="654">
          <cell r="E654">
            <v>7.2429709800000006E-2</v>
          </cell>
          <cell r="F654">
            <v>0</v>
          </cell>
          <cell r="G654">
            <v>0</v>
          </cell>
          <cell r="P654">
            <v>7.2429709800000006E-2</v>
          </cell>
          <cell r="W654">
            <v>6.1381110000000003E-2</v>
          </cell>
          <cell r="AM654">
            <v>6.1381110000000003E-2</v>
          </cell>
          <cell r="AU654">
            <v>6.1381110000000003E-2</v>
          </cell>
        </row>
        <row r="655">
          <cell r="E655">
            <v>8.0733003999999997E-2</v>
          </cell>
          <cell r="F655">
            <v>0</v>
          </cell>
          <cell r="G655">
            <v>0</v>
          </cell>
          <cell r="P655">
            <v>8.0733003999999997E-2</v>
          </cell>
          <cell r="W655">
            <v>6.8417800000000001E-2</v>
          </cell>
          <cell r="AM655">
            <v>6.8417800000000001E-2</v>
          </cell>
          <cell r="AU655">
            <v>6.8417800000000001E-2</v>
          </cell>
        </row>
        <row r="656">
          <cell r="E656">
            <v>0.16666834479999998</v>
          </cell>
          <cell r="F656">
            <v>0</v>
          </cell>
          <cell r="G656">
            <v>0</v>
          </cell>
          <cell r="P656">
            <v>0.16666834479999998</v>
          </cell>
          <cell r="W656">
            <v>0.14124435999999999</v>
          </cell>
          <cell r="AM656">
            <v>0.14124435999999999</v>
          </cell>
          <cell r="AU656">
            <v>0.14124435999999999</v>
          </cell>
        </row>
        <row r="657">
          <cell r="E657">
            <v>0.17253209519999996</v>
          </cell>
          <cell r="F657">
            <v>0</v>
          </cell>
          <cell r="G657">
            <v>0</v>
          </cell>
          <cell r="P657">
            <v>0.17253209519999996</v>
          </cell>
          <cell r="W657">
            <v>0.14621363999999998</v>
          </cell>
          <cell r="AM657">
            <v>0.14621363999999998</v>
          </cell>
          <cell r="AU657">
            <v>0.14621363999999998</v>
          </cell>
        </row>
        <row r="658">
          <cell r="E658">
            <v>8.5304766853999986E-2</v>
          </cell>
          <cell r="F658">
            <v>0</v>
          </cell>
          <cell r="G658">
            <v>0</v>
          </cell>
          <cell r="P658">
            <v>8.5304766853999986E-2</v>
          </cell>
          <cell r="W658">
            <v>7.2292175299999997E-2</v>
          </cell>
          <cell r="AE658">
            <v>7.2292175299999997E-2</v>
          </cell>
          <cell r="AM658">
            <v>7.2292175299999997E-2</v>
          </cell>
          <cell r="AU658">
            <v>7.2292175299999997E-2</v>
          </cell>
        </row>
        <row r="659">
          <cell r="E659">
            <v>4.5737219253999997E-2</v>
          </cell>
          <cell r="F659">
            <v>0</v>
          </cell>
          <cell r="G659">
            <v>0</v>
          </cell>
          <cell r="P659">
            <v>4.5737219253999997E-2</v>
          </cell>
          <cell r="W659">
            <v>3.87603553E-2</v>
          </cell>
          <cell r="AE659">
            <v>3.87603553E-2</v>
          </cell>
          <cell r="AM659">
            <v>3.87603553E-2</v>
          </cell>
          <cell r="AU659">
            <v>3.87603553E-2</v>
          </cell>
        </row>
        <row r="660">
          <cell r="E660">
            <v>0.33497122005399999</v>
          </cell>
          <cell r="F660">
            <v>0</v>
          </cell>
          <cell r="G660">
            <v>0</v>
          </cell>
          <cell r="P660">
            <v>0.33497122005399999</v>
          </cell>
          <cell r="W660">
            <v>0.2838739153</v>
          </cell>
          <cell r="AE660">
            <v>0.2838739153</v>
          </cell>
          <cell r="AM660">
            <v>0.2838739153</v>
          </cell>
          <cell r="AU660">
            <v>0.2838739153</v>
          </cell>
        </row>
        <row r="661">
          <cell r="E661">
            <v>7.2287219254000001E-2</v>
          </cell>
          <cell r="F661">
            <v>0</v>
          </cell>
          <cell r="G661">
            <v>0</v>
          </cell>
          <cell r="P661">
            <v>7.2287219254000001E-2</v>
          </cell>
          <cell r="W661">
            <v>6.12603553E-2</v>
          </cell>
          <cell r="AE661">
            <v>6.12603553E-2</v>
          </cell>
          <cell r="AM661">
            <v>6.12603553E-2</v>
          </cell>
          <cell r="AU661">
            <v>6.12603553E-2</v>
          </cell>
        </row>
        <row r="662">
          <cell r="E662">
            <v>0.26086121385399996</v>
          </cell>
          <cell r="F662">
            <v>0</v>
          </cell>
          <cell r="G662">
            <v>0</v>
          </cell>
          <cell r="P662">
            <v>0.26086121385399996</v>
          </cell>
          <cell r="W662">
            <v>0.22106882529999999</v>
          </cell>
          <cell r="AE662">
            <v>0.22106882529999999</v>
          </cell>
          <cell r="AM662">
            <v>0.22106882529999999</v>
          </cell>
          <cell r="AU662">
            <v>0.22106882529999999</v>
          </cell>
        </row>
        <row r="663">
          <cell r="E663">
            <v>0.33497122005399999</v>
          </cell>
          <cell r="F663">
            <v>0</v>
          </cell>
          <cell r="G663">
            <v>0</v>
          </cell>
          <cell r="P663">
            <v>0.33497122005399999</v>
          </cell>
          <cell r="W663">
            <v>0.2838739153</v>
          </cell>
          <cell r="AE663">
            <v>0.2838739153</v>
          </cell>
          <cell r="AM663">
            <v>0.2838739153</v>
          </cell>
          <cell r="AU663">
            <v>0.2838739153</v>
          </cell>
        </row>
        <row r="664">
          <cell r="E664">
            <v>6.4917930454000003E-2</v>
          </cell>
          <cell r="F664">
            <v>0</v>
          </cell>
          <cell r="G664">
            <v>0</v>
          </cell>
          <cell r="P664">
            <v>6.4917930454000003E-2</v>
          </cell>
          <cell r="W664">
            <v>5.50151953E-2</v>
          </cell>
          <cell r="AE664">
            <v>5.50151953E-2</v>
          </cell>
          <cell r="AM664">
            <v>5.50151953E-2</v>
          </cell>
          <cell r="AU664">
            <v>5.50151953E-2</v>
          </cell>
        </row>
        <row r="665">
          <cell r="E665">
            <v>6.6284193453999996E-2</v>
          </cell>
          <cell r="F665">
            <v>0</v>
          </cell>
          <cell r="G665">
            <v>0</v>
          </cell>
          <cell r="P665">
            <v>6.6284193453999996E-2</v>
          </cell>
          <cell r="W665">
            <v>5.6173045300000002E-2</v>
          </cell>
          <cell r="AE665">
            <v>5.6173045300000002E-2</v>
          </cell>
          <cell r="AM665">
            <v>5.6173045300000002E-2</v>
          </cell>
          <cell r="AU665">
            <v>5.6173045300000002E-2</v>
          </cell>
        </row>
        <row r="666">
          <cell r="E666">
            <v>9.4904279253999982E-2</v>
          </cell>
          <cell r="F666">
            <v>0</v>
          </cell>
          <cell r="G666">
            <v>0</v>
          </cell>
          <cell r="P666">
            <v>9.4904279253999982E-2</v>
          </cell>
          <cell r="W666">
            <v>8.0427355299999989E-2</v>
          </cell>
          <cell r="AE666">
            <v>8.0427355299999989E-2</v>
          </cell>
          <cell r="AM666">
            <v>8.0427355299999989E-2</v>
          </cell>
          <cell r="AU666">
            <v>8.0427355299999989E-2</v>
          </cell>
        </row>
        <row r="667">
          <cell r="E667">
            <v>3.8757377653999996E-2</v>
          </cell>
          <cell r="F667">
            <v>0</v>
          </cell>
          <cell r="G667">
            <v>0</v>
          </cell>
          <cell r="P667">
            <v>3.8757377653999996E-2</v>
          </cell>
          <cell r="W667">
            <v>3.2845235299999997E-2</v>
          </cell>
          <cell r="AE667">
            <v>3.2845235299999997E-2</v>
          </cell>
          <cell r="AM667">
            <v>3.2845235299999997E-2</v>
          </cell>
          <cell r="AU667">
            <v>3.2845235299999997E-2</v>
          </cell>
        </row>
        <row r="668">
          <cell r="E668">
            <v>7.1304279254E-2</v>
          </cell>
          <cell r="F668">
            <v>0</v>
          </cell>
          <cell r="G668">
            <v>0</v>
          </cell>
          <cell r="P668">
            <v>7.1304279254E-2</v>
          </cell>
          <cell r="W668">
            <v>6.0427355300000006E-2</v>
          </cell>
          <cell r="AE668">
            <v>6.0427355300000006E-2</v>
          </cell>
          <cell r="AM668">
            <v>6.0427355300000006E-2</v>
          </cell>
          <cell r="AU668">
            <v>6.0427355300000006E-2</v>
          </cell>
        </row>
        <row r="669">
          <cell r="E669">
            <v>0.17268021505399997</v>
          </cell>
          <cell r="F669">
            <v>0</v>
          </cell>
          <cell r="G669">
            <v>0</v>
          </cell>
          <cell r="P669">
            <v>0.17268021505399997</v>
          </cell>
          <cell r="W669">
            <v>0.14633916529999999</v>
          </cell>
          <cell r="AE669">
            <v>0.14633916529999999</v>
          </cell>
          <cell r="AM669">
            <v>0.14633916529999999</v>
          </cell>
          <cell r="AU669">
            <v>0.14633916529999999</v>
          </cell>
        </row>
        <row r="670">
          <cell r="E670">
            <v>4.4345291254000004E-2</v>
          </cell>
          <cell r="F670">
            <v>0</v>
          </cell>
          <cell r="G670">
            <v>0</v>
          </cell>
          <cell r="P670">
            <v>4.4345291254000004E-2</v>
          </cell>
          <cell r="W670">
            <v>3.7580755300000004E-2</v>
          </cell>
          <cell r="AE670">
            <v>3.7580755300000004E-2</v>
          </cell>
          <cell r="AM670">
            <v>3.7580755300000004E-2</v>
          </cell>
          <cell r="AU670">
            <v>3.7580755300000004E-2</v>
          </cell>
        </row>
        <row r="671">
          <cell r="E671">
            <v>5.3340962254E-2</v>
          </cell>
          <cell r="F671">
            <v>0</v>
          </cell>
          <cell r="G671">
            <v>0</v>
          </cell>
          <cell r="P671">
            <v>5.3340962254E-2</v>
          </cell>
          <cell r="W671">
            <v>4.5204205300000001E-2</v>
          </cell>
          <cell r="AE671">
            <v>4.5204205300000001E-2</v>
          </cell>
          <cell r="AM671">
            <v>4.5204205300000001E-2</v>
          </cell>
          <cell r="AU671">
            <v>4.5204205300000001E-2</v>
          </cell>
        </row>
        <row r="672">
          <cell r="F672">
            <v>0</v>
          </cell>
          <cell r="G672">
            <v>0.461229</v>
          </cell>
          <cell r="I672">
            <v>0.39250200000000002</v>
          </cell>
          <cell r="K672">
            <v>6.8726999999999996E-2</v>
          </cell>
          <cell r="W672">
            <v>0</v>
          </cell>
          <cell r="AM672">
            <v>0</v>
          </cell>
          <cell r="AU672">
            <v>0</v>
          </cell>
        </row>
        <row r="673">
          <cell r="F673">
            <v>0</v>
          </cell>
          <cell r="G673">
            <v>0</v>
          </cell>
          <cell r="P673">
            <v>0</v>
          </cell>
          <cell r="W673">
            <v>0</v>
          </cell>
          <cell r="AM673">
            <v>5.3117999999999999E-2</v>
          </cell>
          <cell r="AU673">
            <v>5.3117999999999999E-2</v>
          </cell>
        </row>
        <row r="674">
          <cell r="F674">
            <v>0</v>
          </cell>
          <cell r="G674">
            <v>0</v>
          </cell>
          <cell r="P674">
            <v>0</v>
          </cell>
          <cell r="W674">
            <v>0.22055588999999998</v>
          </cell>
          <cell r="AE674">
            <v>0.22055588999999998</v>
          </cell>
          <cell r="AM674">
            <v>0</v>
          </cell>
        </row>
        <row r="675">
          <cell r="F675">
            <v>0</v>
          </cell>
          <cell r="G675">
            <v>0</v>
          </cell>
          <cell r="P675">
            <v>0</v>
          </cell>
          <cell r="W675">
            <v>0.10761553</v>
          </cell>
          <cell r="AE675">
            <v>0.10761553</v>
          </cell>
          <cell r="AM675">
            <v>0</v>
          </cell>
        </row>
        <row r="676">
          <cell r="F676">
            <v>0</v>
          </cell>
          <cell r="G676">
            <v>0</v>
          </cell>
          <cell r="P676">
            <v>0</v>
          </cell>
          <cell r="W676">
            <v>3.783131E-2</v>
          </cell>
          <cell r="AE676">
            <v>3.783131E-2</v>
          </cell>
          <cell r="AM676">
            <v>0</v>
          </cell>
        </row>
        <row r="677">
          <cell r="F677">
            <v>0</v>
          </cell>
          <cell r="G677">
            <v>0</v>
          </cell>
          <cell r="P677">
            <v>0</v>
          </cell>
          <cell r="W677">
            <v>5.9633819999999997E-2</v>
          </cell>
          <cell r="AE677">
            <v>5.9633819999999997E-2</v>
          </cell>
          <cell r="AM677">
            <v>0</v>
          </cell>
        </row>
        <row r="678">
          <cell r="F678">
            <v>0</v>
          </cell>
          <cell r="G678">
            <v>0</v>
          </cell>
          <cell r="P678">
            <v>0</v>
          </cell>
          <cell r="W678">
            <v>6.6636399999999998E-2</v>
          </cell>
          <cell r="AE678">
            <v>6.6636399999999998E-2</v>
          </cell>
          <cell r="AM678">
            <v>0</v>
          </cell>
        </row>
        <row r="679">
          <cell r="F679">
            <v>0</v>
          </cell>
          <cell r="G679">
            <v>0</v>
          </cell>
          <cell r="P679">
            <v>0</v>
          </cell>
          <cell r="W679">
            <v>8.7899110000000003E-2</v>
          </cell>
          <cell r="AE679">
            <v>8.7899110000000003E-2</v>
          </cell>
          <cell r="AM679">
            <v>0</v>
          </cell>
        </row>
        <row r="680">
          <cell r="F680">
            <v>0</v>
          </cell>
          <cell r="G680">
            <v>0</v>
          </cell>
          <cell r="P680">
            <v>0</v>
          </cell>
          <cell r="W680">
            <v>7.8407580000000004E-2</v>
          </cell>
          <cell r="AE680">
            <v>7.8407580000000004E-2</v>
          </cell>
          <cell r="AM680">
            <v>0</v>
          </cell>
        </row>
        <row r="681">
          <cell r="F681">
            <v>0</v>
          </cell>
          <cell r="G681">
            <v>0</v>
          </cell>
          <cell r="P681">
            <v>0</v>
          </cell>
          <cell r="W681">
            <v>0.30213639000000003</v>
          </cell>
          <cell r="AE681">
            <v>0.30213639000000003</v>
          </cell>
          <cell r="AM681">
            <v>0</v>
          </cell>
        </row>
        <row r="682">
          <cell r="F682">
            <v>0</v>
          </cell>
          <cell r="G682">
            <v>0</v>
          </cell>
          <cell r="P682">
            <v>0</v>
          </cell>
          <cell r="W682">
            <v>0.46462368999999998</v>
          </cell>
          <cell r="AE682">
            <v>0.46462368999999998</v>
          </cell>
          <cell r="AM682">
            <v>0</v>
          </cell>
        </row>
        <row r="683">
          <cell r="F683">
            <v>0</v>
          </cell>
          <cell r="G683">
            <v>0</v>
          </cell>
          <cell r="P683">
            <v>0</v>
          </cell>
          <cell r="W683">
            <v>0.33894400000000002</v>
          </cell>
          <cell r="AE683">
            <v>0.33894400000000002</v>
          </cell>
          <cell r="AM683">
            <v>0</v>
          </cell>
        </row>
        <row r="684">
          <cell r="F684">
            <v>0</v>
          </cell>
          <cell r="G684">
            <v>0</v>
          </cell>
          <cell r="P684">
            <v>0</v>
          </cell>
          <cell r="W684">
            <v>0.30213639000000003</v>
          </cell>
          <cell r="AE684">
            <v>0.30213639000000003</v>
          </cell>
          <cell r="AM684">
            <v>0</v>
          </cell>
        </row>
        <row r="685">
          <cell r="F685">
            <v>0</v>
          </cell>
          <cell r="G685">
            <v>0</v>
          </cell>
          <cell r="P685">
            <v>0</v>
          </cell>
          <cell r="W685">
            <v>5.1307459999999999E-2</v>
          </cell>
          <cell r="AE685">
            <v>5.1307459999999999E-2</v>
          </cell>
          <cell r="AM685">
            <v>0</v>
          </cell>
        </row>
        <row r="686">
          <cell r="F686">
            <v>0</v>
          </cell>
          <cell r="G686">
            <v>0</v>
          </cell>
          <cell r="P686">
            <v>0</v>
          </cell>
          <cell r="W686">
            <v>6.9234199999999996E-2</v>
          </cell>
          <cell r="AE686">
            <v>6.9234199999999996E-2</v>
          </cell>
          <cell r="AM686">
            <v>0</v>
          </cell>
        </row>
        <row r="687">
          <cell r="F687">
            <v>0</v>
          </cell>
          <cell r="G687">
            <v>0</v>
          </cell>
          <cell r="P687">
            <v>0</v>
          </cell>
          <cell r="W687">
            <v>7.2646649999999993E-2</v>
          </cell>
          <cell r="AE687">
            <v>7.2646649999999993E-2</v>
          </cell>
          <cell r="AM687">
            <v>0</v>
          </cell>
        </row>
        <row r="695">
          <cell r="E695">
            <v>63.999015860000007</v>
          </cell>
          <cell r="F695">
            <v>4.7</v>
          </cell>
          <cell r="G695">
            <v>4.7</v>
          </cell>
          <cell r="L695">
            <v>2.2000000000000002</v>
          </cell>
          <cell r="M695">
            <v>2.2000000000000002</v>
          </cell>
          <cell r="N695">
            <v>2.5</v>
          </cell>
          <cell r="O695">
            <v>2.5</v>
          </cell>
          <cell r="P695">
            <v>59.299015860000004</v>
          </cell>
          <cell r="W695">
            <v>0</v>
          </cell>
          <cell r="AM695">
            <v>0</v>
          </cell>
        </row>
        <row r="701">
          <cell r="E701">
            <v>10.700239999999999</v>
          </cell>
          <cell r="F701">
            <v>5</v>
          </cell>
          <cell r="G701">
            <v>0.32259076000000003</v>
          </cell>
          <cell r="N701">
            <v>5</v>
          </cell>
          <cell r="O701">
            <v>0.32259076000000003</v>
          </cell>
          <cell r="P701">
            <v>10.377649239999998</v>
          </cell>
          <cell r="W701">
            <v>6.3270010000000001</v>
          </cell>
          <cell r="AE701">
            <v>6.3270010000000001</v>
          </cell>
          <cell r="AM701">
            <v>0</v>
          </cell>
        </row>
        <row r="721">
          <cell r="E721">
            <v>177.50861984999995</v>
          </cell>
          <cell r="F721">
            <v>3.6387305960000007</v>
          </cell>
          <cell r="G721">
            <v>3.6387305960000007</v>
          </cell>
          <cell r="L721">
            <v>3.6387305960000007</v>
          </cell>
          <cell r="M721">
            <v>3.6387305960000007</v>
          </cell>
          <cell r="P721">
            <v>173.86988925399996</v>
          </cell>
          <cell r="W721">
            <v>0.96613300000000002</v>
          </cell>
          <cell r="AE721">
            <v>0.96613300000000002</v>
          </cell>
          <cell r="AM721">
            <v>0</v>
          </cell>
        </row>
        <row r="722">
          <cell r="E722">
            <v>41.348407139999999</v>
          </cell>
          <cell r="F722">
            <v>0</v>
          </cell>
          <cell r="G722">
            <v>0</v>
          </cell>
          <cell r="P722">
            <v>41.348407139999999</v>
          </cell>
          <cell r="W722">
            <v>0</v>
          </cell>
          <cell r="AM722">
            <v>17.667233</v>
          </cell>
        </row>
        <row r="723">
          <cell r="E723">
            <v>71.975927819999995</v>
          </cell>
          <cell r="F723">
            <v>0</v>
          </cell>
          <cell r="G723">
            <v>0</v>
          </cell>
          <cell r="P723">
            <v>71.975927819999995</v>
          </cell>
          <cell r="W723">
            <v>0</v>
          </cell>
          <cell r="AM723">
            <v>17.796329</v>
          </cell>
        </row>
        <row r="724">
          <cell r="E724">
            <v>72.98038747999999</v>
          </cell>
          <cell r="F724">
            <v>0</v>
          </cell>
          <cell r="G724">
            <v>0</v>
          </cell>
          <cell r="P724">
            <v>72.98038747999999</v>
          </cell>
          <cell r="W724">
            <v>0</v>
          </cell>
          <cell r="AM724">
            <v>3.4352610000000001</v>
          </cell>
        </row>
        <row r="725">
          <cell r="E725">
            <v>10.140129399999999</v>
          </cell>
          <cell r="F725">
            <v>0</v>
          </cell>
          <cell r="G725">
            <v>0</v>
          </cell>
          <cell r="P725">
            <v>10.140129399999999</v>
          </cell>
          <cell r="W725">
            <v>0</v>
          </cell>
          <cell r="AM725">
            <v>4.0619800000000001</v>
          </cell>
        </row>
        <row r="726">
          <cell r="E726">
            <v>7.89740134</v>
          </cell>
          <cell r="F726">
            <v>0</v>
          </cell>
          <cell r="G726">
            <v>0</v>
          </cell>
          <cell r="P726">
            <v>7.89740134</v>
          </cell>
          <cell r="W726">
            <v>0</v>
          </cell>
          <cell r="AM726">
            <v>2.7969330000000001</v>
          </cell>
        </row>
        <row r="727">
          <cell r="E727">
            <v>1.3059248800000001</v>
          </cell>
          <cell r="F727">
            <v>0</v>
          </cell>
          <cell r="G727">
            <v>0</v>
          </cell>
          <cell r="P727">
            <v>1.3059248800000001</v>
          </cell>
          <cell r="W727">
            <v>0</v>
          </cell>
          <cell r="AM727">
            <v>1.106716</v>
          </cell>
        </row>
        <row r="729">
          <cell r="F729">
            <v>10.0016</v>
          </cell>
          <cell r="G729">
            <v>13.660217400000001</v>
          </cell>
          <cell r="H729">
            <v>1.46</v>
          </cell>
          <cell r="I729">
            <v>1.46</v>
          </cell>
          <cell r="J729">
            <v>7.2716000000000003</v>
          </cell>
          <cell r="K729">
            <v>7.2716000000000003</v>
          </cell>
          <cell r="L729">
            <v>1.27</v>
          </cell>
          <cell r="M729">
            <v>1.27</v>
          </cell>
          <cell r="N729">
            <v>0</v>
          </cell>
          <cell r="O729">
            <v>3.6586174000000002</v>
          </cell>
          <cell r="P729">
            <v>0</v>
          </cell>
          <cell r="W729">
            <v>16.299457999999998</v>
          </cell>
          <cell r="AE729">
            <v>5.8559310000000009</v>
          </cell>
          <cell r="AM729">
            <v>16.299457999999998</v>
          </cell>
          <cell r="AU729">
            <v>5.8559310000000009</v>
          </cell>
        </row>
        <row r="741"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  <cell r="W741">
            <v>15.449430999999999</v>
          </cell>
          <cell r="AE741">
            <v>15.449430999999999</v>
          </cell>
          <cell r="AM741">
            <v>0</v>
          </cell>
          <cell r="AU741">
            <v>0</v>
          </cell>
        </row>
      </sheetData>
      <sheetData sheetId="1">
        <row r="68">
          <cell r="D68">
            <v>56.347950583199975</v>
          </cell>
          <cell r="E68">
            <v>0</v>
          </cell>
          <cell r="F68">
            <v>14.086987645799994</v>
          </cell>
          <cell r="G68">
            <v>39.443565408239976</v>
          </cell>
          <cell r="H68">
            <v>2.8173975291599991</v>
          </cell>
          <cell r="I68">
            <v>51.260507179999998</v>
          </cell>
          <cell r="J68">
            <v>0</v>
          </cell>
          <cell r="K68">
            <v>14.3529420104</v>
          </cell>
          <cell r="L68">
            <v>31.012606843899999</v>
          </cell>
          <cell r="M68">
            <v>5.8949583257000002</v>
          </cell>
          <cell r="N68">
            <v>-5.0874434031999769</v>
          </cell>
          <cell r="O68">
            <v>0</v>
          </cell>
          <cell r="P68">
            <v>0.26595436460000599</v>
          </cell>
          <cell r="Q68">
            <v>-8.4309585643399778</v>
          </cell>
          <cell r="R68">
            <v>3.0775607965400011</v>
          </cell>
          <cell r="X68">
            <v>46.115516999999997</v>
          </cell>
          <cell r="Y68">
            <v>0</v>
          </cell>
          <cell r="Z68">
            <v>13.430026</v>
          </cell>
          <cell r="AA68">
            <v>17.062283999999998</v>
          </cell>
          <cell r="AB68">
            <v>15.623207000000001</v>
          </cell>
          <cell r="AH68">
            <v>2020</v>
          </cell>
          <cell r="AI68">
            <v>15</v>
          </cell>
          <cell r="AJ68" t="str">
            <v>ТРДМ-2 шт.</v>
          </cell>
          <cell r="AK68">
            <v>50</v>
          </cell>
        </row>
        <row r="69">
          <cell r="D69">
            <v>69.863407969999997</v>
          </cell>
          <cell r="E69">
            <v>2.9895</v>
          </cell>
          <cell r="F69">
            <v>35.435374383500005</v>
          </cell>
          <cell r="G69">
            <v>18.863120151900002</v>
          </cell>
          <cell r="H69">
            <v>12.5754134346</v>
          </cell>
          <cell r="I69">
            <v>68.559389969999998</v>
          </cell>
          <cell r="J69">
            <v>0</v>
          </cell>
          <cell r="K69">
            <v>19.1966291916</v>
          </cell>
          <cell r="L69">
            <v>41.478430931849999</v>
          </cell>
          <cell r="M69">
            <v>7.88432984655</v>
          </cell>
          <cell r="N69">
            <v>-1.3040179999999992</v>
          </cell>
          <cell r="O69">
            <v>-2.9895</v>
          </cell>
          <cell r="P69">
            <v>-16.238745191900005</v>
          </cell>
          <cell r="Q69">
            <v>22.615310779949997</v>
          </cell>
          <cell r="R69">
            <v>-4.6910835880499997</v>
          </cell>
          <cell r="X69">
            <v>43.612223</v>
          </cell>
          <cell r="Y69">
            <v>0</v>
          </cell>
          <cell r="Z69">
            <v>39.556040000000003</v>
          </cell>
          <cell r="AA69">
            <v>0</v>
          </cell>
          <cell r="AB69">
            <v>4.0561819999999997</v>
          </cell>
          <cell r="AH69">
            <v>2018</v>
          </cell>
          <cell r="AI69">
            <v>15</v>
          </cell>
          <cell r="AJ69" t="str">
            <v>ТДН-2 шт.</v>
          </cell>
          <cell r="AK69">
            <v>32</v>
          </cell>
        </row>
        <row r="146">
          <cell r="D146">
            <v>8.2153170000000006</v>
          </cell>
          <cell r="E146">
            <v>0.65722536000000009</v>
          </cell>
          <cell r="F146">
            <v>1.6430634000000002</v>
          </cell>
          <cell r="G146">
            <v>4.9702667850000006</v>
          </cell>
          <cell r="H146">
            <v>0.94476145500000008</v>
          </cell>
          <cell r="I146">
            <v>8.2153170000000006</v>
          </cell>
          <cell r="J146">
            <v>0</v>
          </cell>
          <cell r="K146">
            <v>2.3002887599999999</v>
          </cell>
          <cell r="L146">
            <v>4.9702667850000006</v>
          </cell>
          <cell r="M146">
            <v>0.94476145500000008</v>
          </cell>
          <cell r="N146">
            <v>0</v>
          </cell>
          <cell r="O146">
            <v>-0.65722536000000009</v>
          </cell>
          <cell r="P146">
            <v>0.65722535999999976</v>
          </cell>
          <cell r="Q146">
            <v>0</v>
          </cell>
          <cell r="R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H146">
            <v>2014</v>
          </cell>
          <cell r="AI146">
            <v>20</v>
          </cell>
          <cell r="AJ146" t="str">
            <v>ТДТН-2 шт.</v>
          </cell>
          <cell r="AK146">
            <v>32</v>
          </cell>
        </row>
        <row r="147">
          <cell r="D147">
            <v>3.3759999999999999</v>
          </cell>
          <cell r="F147">
            <v>3.2071999999999998</v>
          </cell>
          <cell r="H147">
            <v>0.16880000000000001</v>
          </cell>
          <cell r="I147">
            <v>2.3727908434999998</v>
          </cell>
          <cell r="J147">
            <v>0</v>
          </cell>
          <cell r="K147">
            <v>0.66438143618000001</v>
          </cell>
          <cell r="L147">
            <v>1.4355384603174999</v>
          </cell>
          <cell r="M147">
            <v>0.27287094700249998</v>
          </cell>
          <cell r="N147">
            <v>-1.0032091565000001</v>
          </cell>
          <cell r="O147">
            <v>0</v>
          </cell>
          <cell r="P147">
            <v>-2.54281856382</v>
          </cell>
          <cell r="Q147">
            <v>1.4355384603174999</v>
          </cell>
          <cell r="R147">
            <v>0.10407094700249997</v>
          </cell>
          <cell r="X147">
            <v>1.473838</v>
          </cell>
          <cell r="Y147">
            <v>0</v>
          </cell>
          <cell r="Z147">
            <v>1.473838</v>
          </cell>
          <cell r="AA147">
            <v>0</v>
          </cell>
          <cell r="AB147">
            <v>0</v>
          </cell>
          <cell r="AH147">
            <v>2015</v>
          </cell>
          <cell r="AI147">
            <v>20</v>
          </cell>
        </row>
        <row r="148">
          <cell r="D148">
            <v>0</v>
          </cell>
          <cell r="I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X148">
            <v>5.3079029999999999E-2</v>
          </cell>
          <cell r="Y148">
            <v>0</v>
          </cell>
          <cell r="Z148">
            <v>3.0790000000000001E-3</v>
          </cell>
          <cell r="AA148">
            <v>0.05</v>
          </cell>
          <cell r="AB148">
            <v>0</v>
          </cell>
        </row>
        <row r="150">
          <cell r="D150">
            <v>0</v>
          </cell>
          <cell r="I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X150">
            <v>0</v>
          </cell>
          <cell r="AH150">
            <v>2015</v>
          </cell>
        </row>
        <row r="151">
          <cell r="D151">
            <v>0</v>
          </cell>
          <cell r="I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X151">
            <v>0</v>
          </cell>
          <cell r="AH151">
            <v>2015</v>
          </cell>
        </row>
        <row r="211">
          <cell r="D211">
            <v>0</v>
          </cell>
          <cell r="I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X211">
            <v>2.5430000000000001E-2</v>
          </cell>
          <cell r="Y211">
            <v>0</v>
          </cell>
          <cell r="Z211">
            <v>2.5430000000000001E-2</v>
          </cell>
          <cell r="AA211">
            <v>0</v>
          </cell>
          <cell r="AB211">
            <v>0</v>
          </cell>
        </row>
        <row r="212">
          <cell r="D212">
            <v>0</v>
          </cell>
          <cell r="I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X212">
            <v>0.58024799999999999</v>
          </cell>
          <cell r="Y212">
            <v>0</v>
          </cell>
          <cell r="Z212">
            <v>3.248E-3</v>
          </cell>
          <cell r="AA212">
            <v>0.57699999999999996</v>
          </cell>
          <cell r="AB212">
            <v>0</v>
          </cell>
        </row>
        <row r="213">
          <cell r="D213">
            <v>0</v>
          </cell>
          <cell r="I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X213">
            <v>1.5886999999999998E-2</v>
          </cell>
          <cell r="Y213">
            <v>0</v>
          </cell>
          <cell r="Z213">
            <v>1.5886999999999998E-2</v>
          </cell>
          <cell r="AA213">
            <v>0</v>
          </cell>
          <cell r="AB213">
            <v>0</v>
          </cell>
        </row>
        <row r="226">
          <cell r="D226">
            <v>0</v>
          </cell>
          <cell r="I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X226">
            <v>0.60216499999999995</v>
          </cell>
          <cell r="Y226">
            <v>0.60216499999999995</v>
          </cell>
          <cell r="AL226">
            <v>2019</v>
          </cell>
          <cell r="AM226">
            <v>15</v>
          </cell>
          <cell r="AN226" t="str">
            <v>У110-1;У110-2;ПБ-110-4; П-110-5</v>
          </cell>
          <cell r="AO226" t="str">
            <v>АС 150/24</v>
          </cell>
          <cell r="AP226">
            <v>2.7970000000000002</v>
          </cell>
        </row>
        <row r="228">
          <cell r="D228">
            <v>0</v>
          </cell>
          <cell r="I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X228">
            <v>0.22709299999999999</v>
          </cell>
          <cell r="Y228">
            <v>4.4559999999999999E-3</v>
          </cell>
          <cell r="Z228">
            <v>0.220225</v>
          </cell>
          <cell r="AA228">
            <v>0</v>
          </cell>
          <cell r="AB228">
            <v>2.4120000000000001E-3</v>
          </cell>
          <cell r="AM228">
            <v>15</v>
          </cell>
          <cell r="AN228" t="str">
            <v>ПБ</v>
          </cell>
          <cell r="AO228" t="str">
            <v>АС-95</v>
          </cell>
          <cell r="AP228">
            <v>0.113</v>
          </cell>
        </row>
        <row r="309">
          <cell r="D309">
            <v>0.63719999999999999</v>
          </cell>
          <cell r="E309">
            <v>6.3719999999999999E-2</v>
          </cell>
          <cell r="F309">
            <v>0.54161999999999999</v>
          </cell>
          <cell r="G309">
            <v>0</v>
          </cell>
          <cell r="H309">
            <v>3.1859999999999999E-2</v>
          </cell>
          <cell r="I309">
            <v>0</v>
          </cell>
          <cell r="N309">
            <v>-0.63719999999999999</v>
          </cell>
          <cell r="O309">
            <v>-6.3719999999999999E-2</v>
          </cell>
          <cell r="P309">
            <v>-0.54161999999999999</v>
          </cell>
          <cell r="Q309">
            <v>0</v>
          </cell>
          <cell r="R309">
            <v>-3.1859999999999999E-2</v>
          </cell>
          <cell r="X309">
            <v>0.55088000000000004</v>
          </cell>
          <cell r="Y309">
            <v>6.8050000000000003E-3</v>
          </cell>
          <cell r="Z309">
            <v>0.54407499999999998</v>
          </cell>
          <cell r="AA309">
            <v>0</v>
          </cell>
          <cell r="AB309">
            <v>0</v>
          </cell>
          <cell r="AL309">
            <v>2016</v>
          </cell>
          <cell r="AM309">
            <v>15</v>
          </cell>
          <cell r="AN309" t="str">
            <v>СВ-110</v>
          </cell>
          <cell r="AO309" t="str">
            <v>АС-50</v>
          </cell>
          <cell r="AP309">
            <v>0.6</v>
          </cell>
        </row>
        <row r="310">
          <cell r="D310">
            <v>0.50739999999999996</v>
          </cell>
          <cell r="E310">
            <v>5.074E-2</v>
          </cell>
          <cell r="F310">
            <v>0.43128999999999995</v>
          </cell>
          <cell r="G310">
            <v>0</v>
          </cell>
          <cell r="H310">
            <v>2.537E-2</v>
          </cell>
          <cell r="I310">
            <v>0</v>
          </cell>
          <cell r="N310">
            <v>-0.50739999999999996</v>
          </cell>
          <cell r="O310">
            <v>-5.074E-2</v>
          </cell>
          <cell r="P310">
            <v>-0.43128999999999995</v>
          </cell>
          <cell r="Q310">
            <v>0</v>
          </cell>
          <cell r="R310">
            <v>-2.537E-2</v>
          </cell>
          <cell r="X310">
            <v>0.43036400000000002</v>
          </cell>
          <cell r="Y310">
            <v>2.0500000000000002E-3</v>
          </cell>
          <cell r="Z310">
            <v>0.428315</v>
          </cell>
          <cell r="AA310">
            <v>0</v>
          </cell>
          <cell r="AB310">
            <v>0</v>
          </cell>
          <cell r="AL310">
            <v>2016</v>
          </cell>
          <cell r="AM310">
            <v>15</v>
          </cell>
          <cell r="AN310" t="str">
            <v>СВ-110</v>
          </cell>
          <cell r="AO310" t="str">
            <v>АС-50</v>
          </cell>
          <cell r="AP310">
            <v>0.53</v>
          </cell>
        </row>
        <row r="365">
          <cell r="D365">
            <v>9.4230999999999995E-2</v>
          </cell>
          <cell r="E365">
            <v>9.4231000000000002E-3</v>
          </cell>
          <cell r="F365">
            <v>8.0096349999999997E-2</v>
          </cell>
          <cell r="G365">
            <v>0</v>
          </cell>
          <cell r="H365">
            <v>4.7115500000000001E-3</v>
          </cell>
          <cell r="I365">
            <v>0</v>
          </cell>
          <cell r="N365">
            <v>-9.4230999999999995E-2</v>
          </cell>
          <cell r="O365">
            <v>-9.4231000000000002E-3</v>
          </cell>
          <cell r="P365">
            <v>-8.0096349999999997E-2</v>
          </cell>
          <cell r="Q365">
            <v>0</v>
          </cell>
          <cell r="R365">
            <v>-4.7115500000000001E-3</v>
          </cell>
          <cell r="X365">
            <v>7.9856999999999997E-2</v>
          </cell>
          <cell r="Y365">
            <v>0</v>
          </cell>
          <cell r="Z365">
            <v>7.0132E-2</v>
          </cell>
          <cell r="AA365">
            <v>9.7249999999999993E-3</v>
          </cell>
          <cell r="AB365">
            <v>0</v>
          </cell>
          <cell r="AL365">
            <v>2016</v>
          </cell>
          <cell r="AM365">
            <v>15</v>
          </cell>
          <cell r="AN365" t="str">
            <v>СВ-110</v>
          </cell>
          <cell r="AO365" t="str">
            <v>АС-50</v>
          </cell>
          <cell r="AP365">
            <v>7.0000000000000007E-2</v>
          </cell>
        </row>
        <row r="366">
          <cell r="D366">
            <v>2.2464999999999999E-2</v>
          </cell>
          <cell r="E366">
            <v>2.2464999999999998E-3</v>
          </cell>
          <cell r="F366">
            <v>1.9095249999999998E-2</v>
          </cell>
          <cell r="G366">
            <v>0</v>
          </cell>
          <cell r="H366">
            <v>1.1232499999999999E-3</v>
          </cell>
          <cell r="I366">
            <v>0</v>
          </cell>
          <cell r="N366">
            <v>-2.2464999999999999E-2</v>
          </cell>
          <cell r="O366">
            <v>-2.2464999999999998E-3</v>
          </cell>
          <cell r="P366">
            <v>-1.9095249999999998E-2</v>
          </cell>
          <cell r="Q366">
            <v>0</v>
          </cell>
          <cell r="R366">
            <v>-1.1232499999999999E-3</v>
          </cell>
          <cell r="X366">
            <v>1.9037999999999999E-2</v>
          </cell>
          <cell r="Y366">
            <v>0</v>
          </cell>
          <cell r="Z366">
            <v>1.9037999999999999E-2</v>
          </cell>
          <cell r="AA366">
            <v>0</v>
          </cell>
          <cell r="AB366">
            <v>0</v>
          </cell>
          <cell r="AL366">
            <v>2016</v>
          </cell>
          <cell r="AM366">
            <v>15</v>
          </cell>
          <cell r="AN366" t="str">
            <v>СВ-110</v>
          </cell>
          <cell r="AO366" t="str">
            <v>АС-50</v>
          </cell>
          <cell r="AP366">
            <v>0.05</v>
          </cell>
        </row>
        <row r="388">
          <cell r="D388">
            <v>0</v>
          </cell>
          <cell r="I388">
            <v>0.193248</v>
          </cell>
          <cell r="J388">
            <v>5.7974400000000001E-3</v>
          </cell>
          <cell r="K388">
            <v>0.18358559999999999</v>
          </cell>
          <cell r="L388">
            <v>0</v>
          </cell>
          <cell r="M388">
            <v>3.8649600000000284E-3</v>
          </cell>
          <cell r="N388">
            <v>0.193248</v>
          </cell>
          <cell r="O388">
            <v>5.7974400000000001E-3</v>
          </cell>
          <cell r="P388">
            <v>0.18358559999999999</v>
          </cell>
          <cell r="Q388">
            <v>0</v>
          </cell>
          <cell r="R388">
            <v>3.8649600000000284E-3</v>
          </cell>
          <cell r="X388">
            <v>9.8963979999999996</v>
          </cell>
          <cell r="Y388">
            <v>0.73188600000000004</v>
          </cell>
          <cell r="Z388">
            <v>8.9002979999999994</v>
          </cell>
          <cell r="AA388">
            <v>0</v>
          </cell>
          <cell r="AB388">
            <v>0.264214</v>
          </cell>
          <cell r="AN388" t="str">
            <v>СВ-110</v>
          </cell>
          <cell r="AO388" t="str">
            <v>АС-95; СИП-95</v>
          </cell>
          <cell r="AP388">
            <v>8.4190000000000005</v>
          </cell>
        </row>
        <row r="403">
          <cell r="D403">
            <v>3.9341000000000001E-2</v>
          </cell>
          <cell r="E403">
            <v>3.9341000000000003E-3</v>
          </cell>
          <cell r="F403">
            <v>3.343985E-2</v>
          </cell>
          <cell r="G403">
            <v>0</v>
          </cell>
          <cell r="H403">
            <v>1.9670500000000001E-3</v>
          </cell>
          <cell r="I403">
            <v>0</v>
          </cell>
          <cell r="N403">
            <v>-3.9341000000000001E-2</v>
          </cell>
          <cell r="O403">
            <v>-3.9341000000000003E-3</v>
          </cell>
          <cell r="P403">
            <v>-3.343985E-2</v>
          </cell>
          <cell r="Q403">
            <v>0</v>
          </cell>
          <cell r="R403">
            <v>-1.9670500000000001E-3</v>
          </cell>
          <cell r="X403">
            <v>3.3340000000000002E-2</v>
          </cell>
          <cell r="Y403">
            <v>0</v>
          </cell>
          <cell r="Z403">
            <v>3.3340000000000002E-2</v>
          </cell>
          <cell r="AA403">
            <v>0</v>
          </cell>
          <cell r="AB403">
            <v>0</v>
          </cell>
          <cell r="AL403">
            <v>2016</v>
          </cell>
          <cell r="AN403" t="str">
            <v>СВ-95</v>
          </cell>
          <cell r="AO403" t="str">
            <v>СИП-4х35</v>
          </cell>
          <cell r="AP403">
            <v>0.03</v>
          </cell>
        </row>
        <row r="404">
          <cell r="D404">
            <v>1.8131000000000001E-2</v>
          </cell>
          <cell r="E404">
            <v>1.8131000000000002E-3</v>
          </cell>
          <cell r="F404">
            <v>1.5411350000000001E-2</v>
          </cell>
          <cell r="G404">
            <v>0</v>
          </cell>
          <cell r="H404">
            <v>9.0655000000000011E-4</v>
          </cell>
          <cell r="I404">
            <v>0</v>
          </cell>
          <cell r="N404">
            <v>-1.8131000000000001E-2</v>
          </cell>
          <cell r="O404">
            <v>-1.8131000000000002E-3</v>
          </cell>
          <cell r="P404">
            <v>-1.5411350000000001E-2</v>
          </cell>
          <cell r="Q404">
            <v>0</v>
          </cell>
          <cell r="R404">
            <v>-9.0655000000000011E-4</v>
          </cell>
          <cell r="X404">
            <v>1.5363999999999999E-2</v>
          </cell>
          <cell r="Y404">
            <v>0</v>
          </cell>
          <cell r="Z404">
            <v>1.5363999999999999E-2</v>
          </cell>
          <cell r="AA404">
            <v>0</v>
          </cell>
          <cell r="AB404">
            <v>0</v>
          </cell>
          <cell r="AL404">
            <v>2016</v>
          </cell>
          <cell r="AN404" t="str">
            <v>СВ-95</v>
          </cell>
          <cell r="AO404" t="str">
            <v>СИП-4х35</v>
          </cell>
          <cell r="AP404">
            <v>0.09</v>
          </cell>
        </row>
        <row r="497">
          <cell r="D497">
            <v>0.26566519999999999</v>
          </cell>
          <cell r="E497">
            <v>2.3909867999999997E-2</v>
          </cell>
          <cell r="F497">
            <v>0.21253216</v>
          </cell>
          <cell r="G497">
            <v>1.0626607999999999E-2</v>
          </cell>
          <cell r="H497">
            <v>1.8596563999999999E-2</v>
          </cell>
          <cell r="I497">
            <v>8.5229999999999993E-3</v>
          </cell>
          <cell r="J497">
            <v>5.9661000000000002E-4</v>
          </cell>
          <cell r="K497">
            <v>6.8183999999999996E-3</v>
          </cell>
          <cell r="L497">
            <v>3.4091999999999998E-4</v>
          </cell>
          <cell r="M497">
            <v>7.670699999999999E-4</v>
          </cell>
          <cell r="N497">
            <v>-0.25714219999999999</v>
          </cell>
          <cell r="O497">
            <v>-2.3313257999999996E-2</v>
          </cell>
          <cell r="P497">
            <v>-0.20571376</v>
          </cell>
          <cell r="Q497">
            <v>-1.0285687999999999E-2</v>
          </cell>
          <cell r="R497">
            <v>-1.7829494000000001E-2</v>
          </cell>
          <cell r="X497">
            <v>0.235045</v>
          </cell>
          <cell r="Y497">
            <v>1.6246E-2</v>
          </cell>
          <cell r="Z497">
            <v>0.19850300000000001</v>
          </cell>
          <cell r="AA497">
            <v>0</v>
          </cell>
          <cell r="AB497">
            <v>2.0295999999999981E-2</v>
          </cell>
          <cell r="AL497">
            <v>2015</v>
          </cell>
          <cell r="AM497">
            <v>15</v>
          </cell>
          <cell r="AN497" t="str">
            <v>СВ-110</v>
          </cell>
          <cell r="AO497" t="str">
            <v>АС-50</v>
          </cell>
          <cell r="AP497">
            <v>0.22700000000000001</v>
          </cell>
        </row>
        <row r="498">
          <cell r="D498">
            <v>0.44313719999999995</v>
          </cell>
          <cell r="E498">
            <v>3.9882347999999991E-2</v>
          </cell>
          <cell r="F498">
            <v>0.35450976000000001</v>
          </cell>
          <cell r="G498">
            <v>1.7725487999999998E-2</v>
          </cell>
          <cell r="H498">
            <v>3.1019603999999999E-2</v>
          </cell>
          <cell r="I498">
            <v>1.4224000000000001E-2</v>
          </cell>
          <cell r="J498">
            <v>9.9568000000000009E-4</v>
          </cell>
          <cell r="K498">
            <v>1.1379200000000001E-2</v>
          </cell>
          <cell r="L498">
            <v>5.6896000000000008E-4</v>
          </cell>
          <cell r="M498">
            <v>1.28016E-3</v>
          </cell>
          <cell r="N498">
            <v>-0.42891319999999994</v>
          </cell>
          <cell r="O498">
            <v>-3.8886667999999992E-2</v>
          </cell>
          <cell r="P498">
            <v>-0.34313056000000003</v>
          </cell>
          <cell r="Q498">
            <v>-1.7156527999999997E-2</v>
          </cell>
          <cell r="R498">
            <v>-2.9739444E-2</v>
          </cell>
          <cell r="X498">
            <v>0.392239</v>
          </cell>
          <cell r="Y498">
            <v>2.7251000000000001E-2</v>
          </cell>
          <cell r="Z498">
            <v>0.33112599999999998</v>
          </cell>
          <cell r="AA498">
            <v>0</v>
          </cell>
          <cell r="AB498">
            <v>3.3862000000000003E-2</v>
          </cell>
          <cell r="AL498">
            <v>2015</v>
          </cell>
          <cell r="AM498">
            <v>15</v>
          </cell>
          <cell r="AN498" t="str">
            <v>СВ-110</v>
          </cell>
          <cell r="AO498" t="str">
            <v>АС-50</v>
          </cell>
          <cell r="AP498">
            <v>0.34899999999999998</v>
          </cell>
        </row>
        <row r="499">
          <cell r="D499">
            <v>0</v>
          </cell>
          <cell r="I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X499">
            <v>0</v>
          </cell>
          <cell r="AL499">
            <v>2015</v>
          </cell>
          <cell r="AM499">
            <v>15</v>
          </cell>
          <cell r="AN499" t="str">
            <v>СВ-110</v>
          </cell>
          <cell r="AO499" t="str">
            <v>АС-50</v>
          </cell>
          <cell r="AP499">
            <v>0.122</v>
          </cell>
        </row>
        <row r="500">
          <cell r="D500">
            <v>0</v>
          </cell>
          <cell r="I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X500">
            <v>0</v>
          </cell>
          <cell r="AL500">
            <v>2015</v>
          </cell>
          <cell r="AM500">
            <v>15</v>
          </cell>
          <cell r="AN500" t="str">
            <v>СВ-110</v>
          </cell>
          <cell r="AO500" t="str">
            <v>АС-50</v>
          </cell>
          <cell r="AP500">
            <v>0.156</v>
          </cell>
        </row>
        <row r="501">
          <cell r="D501">
            <v>0</v>
          </cell>
          <cell r="I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X501">
            <v>0</v>
          </cell>
          <cell r="AL501">
            <v>2015</v>
          </cell>
          <cell r="AM501">
            <v>15</v>
          </cell>
          <cell r="AN501" t="str">
            <v>СВ-110</v>
          </cell>
          <cell r="AO501" t="str">
            <v>АС-50</v>
          </cell>
          <cell r="AP501">
            <v>3.3000000000000002E-2</v>
          </cell>
        </row>
        <row r="502">
          <cell r="D502">
            <v>0</v>
          </cell>
          <cell r="I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X502">
            <v>0</v>
          </cell>
          <cell r="AL502">
            <v>2015</v>
          </cell>
          <cell r="AM502">
            <v>15</v>
          </cell>
          <cell r="AN502" t="str">
            <v>СВ-110</v>
          </cell>
          <cell r="AO502" t="str">
            <v>АС-50</v>
          </cell>
          <cell r="AP502">
            <v>1.0999999999999999E-2</v>
          </cell>
        </row>
        <row r="503">
          <cell r="D503">
            <v>0</v>
          </cell>
          <cell r="I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X503">
            <v>0</v>
          </cell>
          <cell r="AL503">
            <v>2015</v>
          </cell>
          <cell r="AM503">
            <v>15</v>
          </cell>
          <cell r="AN503" t="str">
            <v>СВ-111</v>
          </cell>
          <cell r="AO503" t="str">
            <v>АС-51</v>
          </cell>
        </row>
        <row r="504">
          <cell r="D504">
            <v>0</v>
          </cell>
          <cell r="I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X504">
            <v>0</v>
          </cell>
          <cell r="AL504">
            <v>2015</v>
          </cell>
          <cell r="AM504">
            <v>15</v>
          </cell>
          <cell r="AN504" t="str">
            <v>СВ-112</v>
          </cell>
          <cell r="AO504" t="str">
            <v>АС-52</v>
          </cell>
        </row>
        <row r="506">
          <cell r="D506">
            <v>0</v>
          </cell>
          <cell r="I506">
            <v>2.485217</v>
          </cell>
          <cell r="J506">
            <v>0.17396519000000002</v>
          </cell>
          <cell r="K506">
            <v>1.9881736000000001</v>
          </cell>
          <cell r="L506">
            <v>9.9408679999999999E-2</v>
          </cell>
          <cell r="M506">
            <v>0.22366953000000001</v>
          </cell>
          <cell r="N506">
            <v>2.485217</v>
          </cell>
          <cell r="O506">
            <v>0.17396519000000002</v>
          </cell>
          <cell r="P506">
            <v>1.9881736000000001</v>
          </cell>
          <cell r="Q506">
            <v>9.9408679999999999E-2</v>
          </cell>
          <cell r="R506">
            <v>0.22366953000000001</v>
          </cell>
          <cell r="X506">
            <v>0</v>
          </cell>
        </row>
        <row r="507">
          <cell r="D507">
            <v>6.2716999999999995E-2</v>
          </cell>
          <cell r="E507">
            <v>5.6445299999999992E-3</v>
          </cell>
          <cell r="F507">
            <v>5.0173599999999999E-2</v>
          </cell>
          <cell r="G507">
            <v>2.5086799999999997E-3</v>
          </cell>
          <cell r="H507">
            <v>4.3901900000000004E-3</v>
          </cell>
          <cell r="I507">
            <v>2.166E-3</v>
          </cell>
          <cell r="J507">
            <v>1.5162000000000002E-4</v>
          </cell>
          <cell r="K507">
            <v>1.7328000000000001E-3</v>
          </cell>
          <cell r="L507">
            <v>8.6639999999999997E-5</v>
          </cell>
          <cell r="M507">
            <v>1.9494E-4</v>
          </cell>
          <cell r="N507">
            <v>-6.0550999999999994E-2</v>
          </cell>
          <cell r="O507">
            <v>-5.4929099999999993E-3</v>
          </cell>
          <cell r="P507">
            <v>-4.8440799999999999E-2</v>
          </cell>
          <cell r="Q507">
            <v>-2.4220399999999999E-3</v>
          </cell>
          <cell r="R507">
            <v>-4.1952500000000002E-3</v>
          </cell>
          <cell r="X507">
            <v>6.4535999999999996E-2</v>
          </cell>
          <cell r="Y507">
            <v>4.4549999999999998E-3</v>
          </cell>
          <cell r="Z507">
            <v>5.4672999999999999E-2</v>
          </cell>
          <cell r="AA507">
            <v>0</v>
          </cell>
          <cell r="AB507">
            <v>5.4079999999999961E-3</v>
          </cell>
          <cell r="AL507">
            <v>2015</v>
          </cell>
          <cell r="AM507">
            <v>15</v>
          </cell>
          <cell r="AN507" t="str">
            <v>СВ-95</v>
          </cell>
          <cell r="AO507" t="str">
            <v>СИП 4х35</v>
          </cell>
          <cell r="AP507">
            <v>8.7999999999999995E-2</v>
          </cell>
        </row>
        <row r="508">
          <cell r="D508">
            <v>0.34791120000000003</v>
          </cell>
          <cell r="E508">
            <v>3.1312008000000002E-2</v>
          </cell>
          <cell r="F508">
            <v>0.27832896000000001</v>
          </cell>
          <cell r="G508">
            <v>1.3916448000000001E-2</v>
          </cell>
          <cell r="H508">
            <v>2.4353784000000003E-2</v>
          </cell>
          <cell r="I508">
            <v>1.1738E-2</v>
          </cell>
          <cell r="J508">
            <v>8.216600000000001E-4</v>
          </cell>
          <cell r="K508">
            <v>9.3904000000000001E-3</v>
          </cell>
          <cell r="L508">
            <v>4.6952000000000002E-4</v>
          </cell>
          <cell r="M508">
            <v>1.05642E-3</v>
          </cell>
          <cell r="N508">
            <v>-0.33617320000000001</v>
          </cell>
          <cell r="O508">
            <v>-3.0490348E-2</v>
          </cell>
          <cell r="P508">
            <v>-0.26893855999999999</v>
          </cell>
          <cell r="Q508">
            <v>-1.3446928000000002E-2</v>
          </cell>
          <cell r="R508">
            <v>-2.3297364000000004E-2</v>
          </cell>
          <cell r="X508">
            <v>0.32369100000000001</v>
          </cell>
          <cell r="Y508">
            <v>2.2404E-2</v>
          </cell>
          <cell r="Z508">
            <v>0.27333800000000003</v>
          </cell>
          <cell r="AA508">
            <v>0</v>
          </cell>
          <cell r="AB508">
            <v>2.7949000000000002E-2</v>
          </cell>
          <cell r="AL508">
            <v>2015</v>
          </cell>
          <cell r="AM508">
            <v>15</v>
          </cell>
          <cell r="AN508" t="str">
            <v>СВ-95</v>
          </cell>
          <cell r="AO508" t="str">
            <v>СИП 4х35</v>
          </cell>
          <cell r="AP508">
            <v>0.57999999999999996</v>
          </cell>
        </row>
        <row r="509">
          <cell r="D509">
            <v>0.44324340000000001</v>
          </cell>
          <cell r="E509">
            <v>3.9891905999999998E-2</v>
          </cell>
          <cell r="F509">
            <v>0.35459472000000003</v>
          </cell>
          <cell r="G509">
            <v>1.7729735999999999E-2</v>
          </cell>
          <cell r="H509">
            <v>3.1027038000000003E-2</v>
          </cell>
          <cell r="I509">
            <v>1.4888E-2</v>
          </cell>
          <cell r="J509">
            <v>1.0421600000000001E-3</v>
          </cell>
          <cell r="K509">
            <v>1.1910400000000002E-2</v>
          </cell>
          <cell r="L509">
            <v>5.9551999999999999E-4</v>
          </cell>
          <cell r="M509">
            <v>1.3399199999999999E-3</v>
          </cell>
          <cell r="N509">
            <v>-0.4283554</v>
          </cell>
          <cell r="O509">
            <v>-3.8849745999999998E-2</v>
          </cell>
          <cell r="P509">
            <v>-0.34268432000000004</v>
          </cell>
          <cell r="Q509">
            <v>-1.7134216000000001E-2</v>
          </cell>
          <cell r="R509">
            <v>-2.9687118000000002E-2</v>
          </cell>
          <cell r="X509">
            <v>0.41056799999999999</v>
          </cell>
          <cell r="Y509">
            <v>2.8365000000000001E-2</v>
          </cell>
          <cell r="Z509">
            <v>0.34675</v>
          </cell>
          <cell r="AA509">
            <v>0</v>
          </cell>
          <cell r="AB509">
            <v>3.5452999999999957E-2</v>
          </cell>
          <cell r="AL509">
            <v>2015</v>
          </cell>
          <cell r="AM509">
            <v>15</v>
          </cell>
          <cell r="AN509" t="str">
            <v>СВ-95</v>
          </cell>
          <cell r="AO509" t="str">
            <v>СИП 4х35</v>
          </cell>
          <cell r="AP509">
            <v>0.71299999999999997</v>
          </cell>
        </row>
        <row r="510">
          <cell r="D510">
            <v>0.25298019999999999</v>
          </cell>
          <cell r="E510">
            <v>2.2768218E-2</v>
          </cell>
          <cell r="F510">
            <v>0.20238416000000001</v>
          </cell>
          <cell r="G510">
            <v>1.0119207999999999E-2</v>
          </cell>
          <cell r="H510">
            <v>1.7708614000000001E-2</v>
          </cell>
          <cell r="I510">
            <v>7.6800000000000002E-3</v>
          </cell>
          <cell r="J510">
            <v>5.3760000000000006E-4</v>
          </cell>
          <cell r="K510">
            <v>6.1440000000000002E-3</v>
          </cell>
          <cell r="L510">
            <v>3.0720000000000004E-4</v>
          </cell>
          <cell r="M510">
            <v>6.912E-4</v>
          </cell>
          <cell r="N510">
            <v>-0.2453002</v>
          </cell>
          <cell r="O510">
            <v>-2.2230618000000001E-2</v>
          </cell>
          <cell r="P510">
            <v>-0.19624016</v>
          </cell>
          <cell r="Q510">
            <v>-9.8120079999999988E-3</v>
          </cell>
          <cell r="R510">
            <v>-1.7017414000000002E-2</v>
          </cell>
          <cell r="X510">
            <v>0.23106299999999999</v>
          </cell>
          <cell r="Y510">
            <v>1.6049000000000001E-2</v>
          </cell>
          <cell r="Z510">
            <v>0.19572500000000001</v>
          </cell>
          <cell r="AA510">
            <v>0</v>
          </cell>
          <cell r="AB510">
            <v>1.9288999999999973E-2</v>
          </cell>
          <cell r="AL510">
            <v>2015</v>
          </cell>
          <cell r="AM510">
            <v>15</v>
          </cell>
          <cell r="AN510" t="str">
            <v>СВ-95</v>
          </cell>
          <cell r="AO510" t="str">
            <v>СИП 4х35</v>
          </cell>
          <cell r="AP510">
            <v>0.216</v>
          </cell>
        </row>
        <row r="511">
          <cell r="D511">
            <v>0.66016280000000005</v>
          </cell>
          <cell r="E511">
            <v>5.9414652000000005E-2</v>
          </cell>
          <cell r="F511">
            <v>0.52813024000000008</v>
          </cell>
          <cell r="G511">
            <v>2.6406512000000004E-2</v>
          </cell>
          <cell r="H511">
            <v>4.6211396000000009E-2</v>
          </cell>
          <cell r="I511">
            <v>1.9491000000000001E-2</v>
          </cell>
          <cell r="J511">
            <v>1.3643700000000002E-3</v>
          </cell>
          <cell r="K511">
            <v>1.5592800000000002E-2</v>
          </cell>
          <cell r="L511">
            <v>7.7964000000000006E-4</v>
          </cell>
          <cell r="M511">
            <v>1.7541900000000001E-3</v>
          </cell>
          <cell r="N511">
            <v>-0.64067180000000001</v>
          </cell>
          <cell r="O511">
            <v>-5.8050282000000009E-2</v>
          </cell>
          <cell r="P511">
            <v>-0.51253744000000012</v>
          </cell>
          <cell r="Q511">
            <v>-2.5626872000000002E-2</v>
          </cell>
          <cell r="R511">
            <v>-4.4457206000000006E-2</v>
          </cell>
          <cell r="X511">
            <v>0.58248800000000001</v>
          </cell>
          <cell r="Y511">
            <v>4.0418999999999997E-2</v>
          </cell>
          <cell r="Z511">
            <v>0.49332100000000001</v>
          </cell>
          <cell r="AA511">
            <v>0</v>
          </cell>
          <cell r="AB511">
            <v>4.8748000000000014E-2</v>
          </cell>
          <cell r="AL511">
            <v>2015</v>
          </cell>
          <cell r="AM511">
            <v>15</v>
          </cell>
          <cell r="AN511" t="str">
            <v>СВ-95</v>
          </cell>
          <cell r="AO511" t="str">
            <v>СИП 4х35</v>
          </cell>
          <cell r="AP511">
            <v>1.04</v>
          </cell>
        </row>
        <row r="512">
          <cell r="D512">
            <v>0.30610380000000004</v>
          </cell>
          <cell r="E512">
            <v>2.7549342000000001E-2</v>
          </cell>
          <cell r="F512">
            <v>0.24488304000000005</v>
          </cell>
          <cell r="G512">
            <v>1.2244152000000001E-2</v>
          </cell>
          <cell r="H512">
            <v>2.1427266000000004E-2</v>
          </cell>
          <cell r="I512">
            <v>1.0822E-2</v>
          </cell>
          <cell r="J512">
            <v>7.5754000000000012E-4</v>
          </cell>
          <cell r="K512">
            <v>8.6575999999999997E-3</v>
          </cell>
          <cell r="L512">
            <v>4.3288000000000002E-4</v>
          </cell>
          <cell r="M512">
            <v>9.7397999999999994E-4</v>
          </cell>
          <cell r="N512">
            <v>-0.29528180000000004</v>
          </cell>
          <cell r="O512">
            <v>-2.6791802E-2</v>
          </cell>
          <cell r="P512">
            <v>-0.23622544000000006</v>
          </cell>
          <cell r="Q512">
            <v>-1.1811272000000001E-2</v>
          </cell>
          <cell r="R512">
            <v>-2.0453286000000005E-2</v>
          </cell>
          <cell r="X512">
            <v>0.27186500000000002</v>
          </cell>
          <cell r="Y512">
            <v>1.8735999999999999E-2</v>
          </cell>
          <cell r="Z512">
            <v>0.228741</v>
          </cell>
          <cell r="AA512">
            <v>0</v>
          </cell>
          <cell r="AB512">
            <v>2.4388000000000049E-2</v>
          </cell>
          <cell r="AL512">
            <v>2015</v>
          </cell>
          <cell r="AM512">
            <v>15</v>
          </cell>
          <cell r="AN512" t="str">
            <v>СВ-95</v>
          </cell>
          <cell r="AO512" t="str">
            <v>СИП 4х35</v>
          </cell>
          <cell r="AP512">
            <v>0.35299999999999998</v>
          </cell>
        </row>
        <row r="513">
          <cell r="D513">
            <v>0</v>
          </cell>
          <cell r="I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X513">
            <v>0</v>
          </cell>
          <cell r="AL513">
            <v>2015</v>
          </cell>
          <cell r="AM513">
            <v>15</v>
          </cell>
          <cell r="AN513" t="str">
            <v>СВ-95</v>
          </cell>
          <cell r="AO513" t="str">
            <v>СИП 4х35</v>
          </cell>
          <cell r="AP513">
            <v>0.128</v>
          </cell>
        </row>
        <row r="514">
          <cell r="D514">
            <v>0</v>
          </cell>
          <cell r="I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X514">
            <v>0</v>
          </cell>
          <cell r="AL514">
            <v>2015</v>
          </cell>
          <cell r="AM514">
            <v>15</v>
          </cell>
          <cell r="AN514" t="str">
            <v>СВ-95</v>
          </cell>
          <cell r="AO514" t="str">
            <v>СИП 4х35</v>
          </cell>
          <cell r="AP514">
            <v>1</v>
          </cell>
        </row>
        <row r="515">
          <cell r="D515">
            <v>0</v>
          </cell>
          <cell r="I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X515">
            <v>0</v>
          </cell>
          <cell r="AL515">
            <v>2015</v>
          </cell>
          <cell r="AM515">
            <v>15</v>
          </cell>
          <cell r="AN515" t="str">
            <v>СВ-95</v>
          </cell>
          <cell r="AO515" t="str">
            <v>СИП 4х35</v>
          </cell>
          <cell r="AP515">
            <v>0.7</v>
          </cell>
        </row>
        <row r="516">
          <cell r="D516">
            <v>0</v>
          </cell>
          <cell r="I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X516">
            <v>0</v>
          </cell>
          <cell r="AL516">
            <v>2015</v>
          </cell>
          <cell r="AM516">
            <v>15</v>
          </cell>
          <cell r="AN516" t="str">
            <v>СВ-95</v>
          </cell>
          <cell r="AO516" t="str">
            <v>СИП 4х35</v>
          </cell>
          <cell r="AP516">
            <v>1.6</v>
          </cell>
        </row>
        <row r="517">
          <cell r="D517">
            <v>0</v>
          </cell>
          <cell r="I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X517">
            <v>0</v>
          </cell>
          <cell r="AL517">
            <v>2015</v>
          </cell>
          <cell r="AM517">
            <v>15</v>
          </cell>
          <cell r="AN517" t="str">
            <v>СВ-95</v>
          </cell>
          <cell r="AO517" t="str">
            <v>СИП 4х35</v>
          </cell>
          <cell r="AP517">
            <v>1.5</v>
          </cell>
        </row>
        <row r="518">
          <cell r="D518">
            <v>0</v>
          </cell>
          <cell r="I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X518">
            <v>0</v>
          </cell>
          <cell r="AL518">
            <v>2015</v>
          </cell>
          <cell r="AM518">
            <v>15</v>
          </cell>
          <cell r="AN518" t="str">
            <v>СВ-95</v>
          </cell>
          <cell r="AO518" t="str">
            <v>СИП 4х35</v>
          </cell>
          <cell r="AP518">
            <v>0.75</v>
          </cell>
        </row>
        <row r="519">
          <cell r="D519">
            <v>0</v>
          </cell>
          <cell r="I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X519">
            <v>0</v>
          </cell>
          <cell r="AL519">
            <v>2015</v>
          </cell>
          <cell r="AM519">
            <v>15</v>
          </cell>
          <cell r="AN519" t="str">
            <v>СВ-95</v>
          </cell>
          <cell r="AO519" t="str">
            <v>СИП 4х35</v>
          </cell>
          <cell r="AP519">
            <v>2.2999999999999998</v>
          </cell>
        </row>
        <row r="520">
          <cell r="D520">
            <v>0</v>
          </cell>
          <cell r="I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X520">
            <v>0</v>
          </cell>
          <cell r="AL520">
            <v>2015</v>
          </cell>
          <cell r="AM520">
            <v>15</v>
          </cell>
          <cell r="AN520" t="str">
            <v>СВ-95</v>
          </cell>
          <cell r="AO520" t="str">
            <v>СИП 4х35</v>
          </cell>
          <cell r="AP520">
            <v>0.185</v>
          </cell>
        </row>
        <row r="521">
          <cell r="D521">
            <v>0</v>
          </cell>
          <cell r="I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X521">
            <v>0</v>
          </cell>
          <cell r="AL521">
            <v>2015</v>
          </cell>
          <cell r="AM521">
            <v>15</v>
          </cell>
          <cell r="AN521" t="str">
            <v>СВ-95</v>
          </cell>
          <cell r="AO521" t="str">
            <v>СИП 4х35</v>
          </cell>
          <cell r="AP521">
            <v>0.09</v>
          </cell>
        </row>
        <row r="522">
          <cell r="D522">
            <v>0</v>
          </cell>
          <cell r="I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X522">
            <v>0</v>
          </cell>
          <cell r="AL522">
            <v>2015</v>
          </cell>
          <cell r="AM522">
            <v>15</v>
          </cell>
          <cell r="AN522" t="str">
            <v>СВ-95</v>
          </cell>
          <cell r="AO522" t="str">
            <v>СИП 4х35</v>
          </cell>
          <cell r="AP522">
            <v>7.8E-2</v>
          </cell>
        </row>
        <row r="523">
          <cell r="D523">
            <v>0</v>
          </cell>
          <cell r="I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X523">
            <v>0</v>
          </cell>
          <cell r="AL523">
            <v>2015</v>
          </cell>
          <cell r="AM523">
            <v>15</v>
          </cell>
          <cell r="AN523" t="str">
            <v>СВ-95</v>
          </cell>
          <cell r="AO523" t="str">
            <v>СИП 4х35</v>
          </cell>
          <cell r="AP523">
            <v>0.13</v>
          </cell>
        </row>
        <row r="524">
          <cell r="D524">
            <v>0</v>
          </cell>
          <cell r="I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  <cell r="X524">
            <v>0</v>
          </cell>
          <cell r="AL524">
            <v>2015</v>
          </cell>
          <cell r="AM524">
            <v>15</v>
          </cell>
          <cell r="AN524" t="str">
            <v>СВ-96</v>
          </cell>
          <cell r="AO524" t="str">
            <v>СИП 4х36</v>
          </cell>
        </row>
        <row r="525">
          <cell r="D525">
            <v>0</v>
          </cell>
          <cell r="I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  <cell r="X525">
            <v>0</v>
          </cell>
          <cell r="AL525">
            <v>2015</v>
          </cell>
          <cell r="AM525">
            <v>15</v>
          </cell>
          <cell r="AN525" t="str">
            <v>СВ-97</v>
          </cell>
          <cell r="AO525" t="str">
            <v>СИП 4х37</v>
          </cell>
        </row>
        <row r="526">
          <cell r="D526">
            <v>0</v>
          </cell>
          <cell r="I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X526">
            <v>0</v>
          </cell>
          <cell r="AL526">
            <v>2015</v>
          </cell>
          <cell r="AM526">
            <v>15</v>
          </cell>
          <cell r="AN526" t="str">
            <v>СВ-98</v>
          </cell>
          <cell r="AO526" t="str">
            <v>СИП 4х38</v>
          </cell>
        </row>
        <row r="527">
          <cell r="D527">
            <v>0</v>
          </cell>
          <cell r="I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X527">
            <v>0</v>
          </cell>
          <cell r="AL527">
            <v>2015</v>
          </cell>
          <cell r="AM527">
            <v>15</v>
          </cell>
          <cell r="AN527" t="str">
            <v>СВ-99</v>
          </cell>
          <cell r="AO527" t="str">
            <v>СИП 4х39</v>
          </cell>
        </row>
        <row r="529">
          <cell r="D529">
            <v>0.78593899999999983</v>
          </cell>
          <cell r="E529">
            <v>0.12575023999999999</v>
          </cell>
          <cell r="F529">
            <v>0.35367254999999992</v>
          </cell>
          <cell r="G529">
            <v>0.23578169999999993</v>
          </cell>
          <cell r="H529">
            <v>7.0734509999999987E-2</v>
          </cell>
          <cell r="I529">
            <v>0</v>
          </cell>
          <cell r="N529">
            <v>-0.78593899999999983</v>
          </cell>
          <cell r="O529">
            <v>-0.12575023999999999</v>
          </cell>
          <cell r="P529">
            <v>-0.35367254999999992</v>
          </cell>
          <cell r="Q529">
            <v>-0.23578169999999993</v>
          </cell>
          <cell r="R529">
            <v>-7.0734509999999987E-2</v>
          </cell>
          <cell r="X529">
            <v>0</v>
          </cell>
          <cell r="Y529">
            <v>0</v>
          </cell>
          <cell r="Z529">
            <v>0</v>
          </cell>
          <cell r="AA529">
            <v>0</v>
          </cell>
          <cell r="AB529">
            <v>0</v>
          </cell>
          <cell r="AH529">
            <v>2015</v>
          </cell>
          <cell r="AI529">
            <v>20</v>
          </cell>
          <cell r="AJ529" t="str">
            <v>ТМ -250 кВа-1 шт.</v>
          </cell>
          <cell r="AK529">
            <v>0.25</v>
          </cell>
        </row>
        <row r="530">
          <cell r="D530">
            <v>0</v>
          </cell>
          <cell r="I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X530">
            <v>9.6346870000000001E-2</v>
          </cell>
          <cell r="Y530">
            <v>0</v>
          </cell>
          <cell r="Z530">
            <v>3.6348299999999999E-3</v>
          </cell>
          <cell r="AA530">
            <v>9.2712039999999996E-2</v>
          </cell>
          <cell r="AB530">
            <v>0</v>
          </cell>
          <cell r="AH530">
            <v>2015</v>
          </cell>
          <cell r="AI530">
            <v>20</v>
          </cell>
          <cell r="AJ530" t="str">
            <v>ТМ -250 кВа-1 шт.</v>
          </cell>
          <cell r="AK530">
            <v>0.25</v>
          </cell>
        </row>
        <row r="531">
          <cell r="D531">
            <v>0</v>
          </cell>
          <cell r="I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X531">
            <v>6.4778160000000001E-2</v>
          </cell>
          <cell r="Y531">
            <v>0</v>
          </cell>
          <cell r="Z531">
            <v>3.6348299999999999E-3</v>
          </cell>
          <cell r="AA531">
            <v>6.1143330000000003E-2</v>
          </cell>
          <cell r="AB531">
            <v>0</v>
          </cell>
          <cell r="AH531">
            <v>2015</v>
          </cell>
          <cell r="AI531">
            <v>20</v>
          </cell>
          <cell r="AJ531" t="str">
            <v>ТМ -630 кВа-1 шт.</v>
          </cell>
          <cell r="AK531">
            <v>0.63</v>
          </cell>
        </row>
        <row r="532">
          <cell r="D532">
            <v>0</v>
          </cell>
          <cell r="I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X532">
            <v>6.6007709999999997E-2</v>
          </cell>
          <cell r="Y532">
            <v>0</v>
          </cell>
          <cell r="Z532">
            <v>3.6348299999999999E-3</v>
          </cell>
          <cell r="AA532">
            <v>6.2372879999999999E-2</v>
          </cell>
          <cell r="AB532">
            <v>0</v>
          </cell>
        </row>
        <row r="533">
          <cell r="D533">
            <v>0</v>
          </cell>
          <cell r="I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X533">
            <v>0.16692974999999999</v>
          </cell>
          <cell r="Y533">
            <v>0</v>
          </cell>
          <cell r="Z533">
            <v>3.6348299999999999E-3</v>
          </cell>
          <cell r="AA533">
            <v>0.16329492000000001</v>
          </cell>
          <cell r="AB533">
            <v>0</v>
          </cell>
          <cell r="AH533">
            <v>2015</v>
          </cell>
          <cell r="AI533">
            <v>20</v>
          </cell>
          <cell r="AJ533" t="str">
            <v xml:space="preserve"> ТМ -63 кВа</v>
          </cell>
          <cell r="AK533">
            <v>6.3E-2</v>
          </cell>
        </row>
        <row r="534">
          <cell r="D534">
            <v>0</v>
          </cell>
          <cell r="I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X534">
            <v>9.1342329999999999E-2</v>
          </cell>
          <cell r="Y534">
            <v>0</v>
          </cell>
          <cell r="Z534">
            <v>3.6348299999999999E-3</v>
          </cell>
          <cell r="AA534">
            <v>8.7707499999999994E-2</v>
          </cell>
          <cell r="AB534">
            <v>0</v>
          </cell>
          <cell r="AH534">
            <v>2015</v>
          </cell>
          <cell r="AI534">
            <v>20</v>
          </cell>
          <cell r="AJ534" t="str">
            <v>ТМ -250 кВа-1 шт.</v>
          </cell>
          <cell r="AK534">
            <v>0.25</v>
          </cell>
        </row>
        <row r="535">
          <cell r="D535">
            <v>0</v>
          </cell>
          <cell r="I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X535">
            <v>8.9473680000000014E-2</v>
          </cell>
          <cell r="Y535">
            <v>0</v>
          </cell>
          <cell r="Z535">
            <v>3.6348299999999999E-3</v>
          </cell>
          <cell r="AA535">
            <v>8.5838850000000008E-2</v>
          </cell>
          <cell r="AB535">
            <v>0</v>
          </cell>
          <cell r="AH535">
            <v>2015</v>
          </cell>
          <cell r="AI535">
            <v>20</v>
          </cell>
          <cell r="AJ535" t="str">
            <v>ТМ -250 кВа-1 шт.</v>
          </cell>
          <cell r="AK535">
            <v>0.25</v>
          </cell>
        </row>
        <row r="536">
          <cell r="D536">
            <v>0</v>
          </cell>
          <cell r="I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X536">
            <v>0.13863482999999999</v>
          </cell>
          <cell r="Y536">
            <v>0</v>
          </cell>
          <cell r="Z536">
            <v>3.6348299999999999E-3</v>
          </cell>
          <cell r="AA536">
            <v>0.13500000000000001</v>
          </cell>
          <cell r="AB536">
            <v>0</v>
          </cell>
          <cell r="AH536">
            <v>2015</v>
          </cell>
          <cell r="AI536">
            <v>20</v>
          </cell>
          <cell r="AJ536" t="str">
            <v>ТМ -400 кВа-1 шт.</v>
          </cell>
          <cell r="AK536">
            <v>0.4</v>
          </cell>
        </row>
        <row r="537">
          <cell r="D537">
            <v>0</v>
          </cell>
          <cell r="I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X537">
            <v>0.11016363999999999</v>
          </cell>
          <cell r="Y537">
            <v>0</v>
          </cell>
          <cell r="Z537">
            <v>3.6348299999999999E-3</v>
          </cell>
          <cell r="AA537">
            <v>0.10652881</v>
          </cell>
          <cell r="AB537">
            <v>0</v>
          </cell>
          <cell r="AH537">
            <v>2015</v>
          </cell>
          <cell r="AI537">
            <v>20</v>
          </cell>
          <cell r="AJ537" t="str">
            <v>ТМ -160 кВа-1 шт.</v>
          </cell>
          <cell r="AK537">
            <v>0.16</v>
          </cell>
        </row>
        <row r="538">
          <cell r="D538">
            <v>0</v>
          </cell>
          <cell r="I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X538">
            <v>0.14621363999999998</v>
          </cell>
          <cell r="Y538">
            <v>0</v>
          </cell>
          <cell r="Z538">
            <v>3.6348299999999999E-3</v>
          </cell>
          <cell r="AA538">
            <v>0.14257881</v>
          </cell>
          <cell r="AB538">
            <v>0</v>
          </cell>
          <cell r="AH538">
            <v>2015</v>
          </cell>
          <cell r="AI538">
            <v>20</v>
          </cell>
          <cell r="AJ538" t="str">
            <v>ТМГ -250 кВа-1 шт.</v>
          </cell>
          <cell r="AK538">
            <v>0.25</v>
          </cell>
        </row>
        <row r="541">
          <cell r="D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X541">
            <v>0</v>
          </cell>
          <cell r="AL541">
            <v>2015</v>
          </cell>
          <cell r="AM541">
            <v>15</v>
          </cell>
          <cell r="AN541" t="str">
            <v>СВ-110</v>
          </cell>
          <cell r="AO541" t="str">
            <v>АС-50</v>
          </cell>
          <cell r="AP541">
            <v>0</v>
          </cell>
        </row>
        <row r="542">
          <cell r="D542">
            <v>0.60209263999999996</v>
          </cell>
          <cell r="E542">
            <v>4.2146484800000002E-2</v>
          </cell>
          <cell r="F542">
            <v>0.48167411199999999</v>
          </cell>
          <cell r="G542">
            <v>2.4083705599999998E-2</v>
          </cell>
          <cell r="H542">
            <v>5.4188337599999997E-2</v>
          </cell>
          <cell r="I542">
            <v>0.60209278160000002</v>
          </cell>
          <cell r="J542">
            <v>4.2146494712000007E-2</v>
          </cell>
          <cell r="K542">
            <v>0.48167422528000003</v>
          </cell>
          <cell r="L542">
            <v>2.4083711264E-2</v>
          </cell>
          <cell r="M542">
            <v>5.4188350343999998E-2</v>
          </cell>
          <cell r="N542">
            <v>1.4160000005869477E-7</v>
          </cell>
          <cell r="O542">
            <v>9.912000005496413E-9</v>
          </cell>
          <cell r="P542">
            <v>1.1328000004695582E-7</v>
          </cell>
          <cell r="Q542">
            <v>5.6640000016539016E-9</v>
          </cell>
          <cell r="R542">
            <v>1.2744000001119193E-8</v>
          </cell>
          <cell r="X542">
            <v>0.51024800000000003</v>
          </cell>
          <cell r="Y542">
            <v>0</v>
          </cell>
          <cell r="Z542">
            <v>0.51024800000000003</v>
          </cell>
          <cell r="AA542">
            <v>0</v>
          </cell>
          <cell r="AB542">
            <v>0</v>
          </cell>
          <cell r="AL542">
            <v>2015</v>
          </cell>
          <cell r="AM542">
            <v>15</v>
          </cell>
          <cell r="AN542" t="str">
            <v>СВ-110</v>
          </cell>
          <cell r="AO542" t="str">
            <v>АС-50</v>
          </cell>
          <cell r="AP542">
            <v>0.63100000000000001</v>
          </cell>
        </row>
        <row r="543">
          <cell r="D543">
            <v>0.53100000000000003</v>
          </cell>
          <cell r="E543">
            <v>3.7170000000000009E-2</v>
          </cell>
          <cell r="F543">
            <v>0.42480000000000007</v>
          </cell>
          <cell r="G543">
            <v>2.1240000000000002E-2</v>
          </cell>
          <cell r="H543">
            <v>4.7789999999999999E-2</v>
          </cell>
          <cell r="I543">
            <v>1.2886999999999999E-2</v>
          </cell>
          <cell r="J543">
            <v>9.0209000000000003E-4</v>
          </cell>
          <cell r="K543">
            <v>1.03096E-2</v>
          </cell>
          <cell r="L543">
            <v>5.1548000000000002E-4</v>
          </cell>
          <cell r="M543">
            <v>1.1598299999999999E-3</v>
          </cell>
          <cell r="N543">
            <v>-0.51811300000000005</v>
          </cell>
          <cell r="O543">
            <v>-3.6267910000000007E-2</v>
          </cell>
          <cell r="P543">
            <v>-0.41449040000000009</v>
          </cell>
          <cell r="Q543">
            <v>-2.0724520000000003E-2</v>
          </cell>
          <cell r="R543">
            <v>-4.6630169999999999E-2</v>
          </cell>
          <cell r="X543">
            <v>0.35538199999999998</v>
          </cell>
          <cell r="Y543">
            <v>0</v>
          </cell>
          <cell r="Z543">
            <v>0.34249499999999999</v>
          </cell>
          <cell r="AA543">
            <v>0</v>
          </cell>
          <cell r="AB543">
            <v>1.2886999999999982E-2</v>
          </cell>
          <cell r="AL543">
            <v>2015</v>
          </cell>
          <cell r="AM543">
            <v>15</v>
          </cell>
          <cell r="AN543" t="str">
            <v>СВ-110</v>
          </cell>
          <cell r="AO543" t="str">
            <v>АС-50</v>
          </cell>
          <cell r="AP543">
            <v>0.42299999999999999</v>
          </cell>
        </row>
        <row r="544">
          <cell r="D544">
            <v>1.2212602599999798</v>
          </cell>
          <cell r="E544">
            <v>8.5488218199998592E-2</v>
          </cell>
          <cell r="F544">
            <v>0.97700820799998389</v>
          </cell>
          <cell r="G544">
            <v>4.885041039999919E-2</v>
          </cell>
          <cell r="H544">
            <v>0.10991342339999817</v>
          </cell>
          <cell r="I544">
            <v>1.8010198636000001</v>
          </cell>
          <cell r="J544">
            <v>0.12607139045200003</v>
          </cell>
          <cell r="K544">
            <v>1.4408158908800002</v>
          </cell>
          <cell r="L544">
            <v>7.2040794544000003E-2</v>
          </cell>
          <cell r="M544">
            <v>0.16209178772400001</v>
          </cell>
          <cell r="N544">
            <v>0.57975960360002032</v>
          </cell>
          <cell r="O544">
            <v>4.0583172252001434E-2</v>
          </cell>
          <cell r="P544">
            <v>0.46380768288001628</v>
          </cell>
          <cell r="Q544">
            <v>2.3190384144000813E-2</v>
          </cell>
          <cell r="R544">
            <v>5.2178364324001844E-2</v>
          </cell>
          <cell r="X544">
            <v>1.5262880000000001</v>
          </cell>
          <cell r="Y544">
            <v>0</v>
          </cell>
          <cell r="Z544">
            <v>1.5262880000000001</v>
          </cell>
          <cell r="AA544">
            <v>0</v>
          </cell>
          <cell r="AB544">
            <v>0</v>
          </cell>
          <cell r="AL544">
            <v>2015</v>
          </cell>
          <cell r="AM544">
            <v>15</v>
          </cell>
          <cell r="AN544" t="str">
            <v>СВ-110</v>
          </cell>
          <cell r="AO544" t="str">
            <v>АС-50</v>
          </cell>
          <cell r="AP544">
            <v>1.55</v>
          </cell>
        </row>
        <row r="545">
          <cell r="D545">
            <v>0.31960300000000003</v>
          </cell>
          <cell r="E545">
            <v>2.2372210000000003E-2</v>
          </cell>
          <cell r="F545">
            <v>0.25568240000000003</v>
          </cell>
          <cell r="G545">
            <v>1.2784120000000001E-2</v>
          </cell>
          <cell r="H545">
            <v>2.8764270000000002E-2</v>
          </cell>
          <cell r="I545">
            <v>1.0093E-2</v>
          </cell>
          <cell r="J545">
            <v>7.0651000000000004E-4</v>
          </cell>
          <cell r="K545">
            <v>8.0744000000000007E-3</v>
          </cell>
          <cell r="L545">
            <v>4.0371999999999999E-4</v>
          </cell>
          <cell r="M545">
            <v>9.0836999999999992E-4</v>
          </cell>
          <cell r="N545">
            <v>-0.30951000000000001</v>
          </cell>
          <cell r="O545">
            <v>-2.1665700000000003E-2</v>
          </cell>
          <cell r="P545">
            <v>-0.24760800000000002</v>
          </cell>
          <cell r="Q545">
            <v>-1.2380400000000001E-2</v>
          </cell>
          <cell r="R545">
            <v>-2.7855900000000003E-2</v>
          </cell>
          <cell r="X545">
            <v>0.27834799999999998</v>
          </cell>
          <cell r="Y545">
            <v>1.9259999999999999E-2</v>
          </cell>
          <cell r="Z545">
            <v>0.23505499999999999</v>
          </cell>
          <cell r="AA545">
            <v>0</v>
          </cell>
          <cell r="AB545">
            <v>2.4032999999999999E-2</v>
          </cell>
          <cell r="AL545">
            <v>2015</v>
          </cell>
          <cell r="AM545">
            <v>15</v>
          </cell>
          <cell r="AN545" t="str">
            <v>СВ-110</v>
          </cell>
          <cell r="AO545" t="str">
            <v>АС-50</v>
          </cell>
          <cell r="AP545">
            <v>0.29199999999999998</v>
          </cell>
        </row>
        <row r="546">
          <cell r="D546">
            <v>0.87166599999999983</v>
          </cell>
          <cell r="E546">
            <v>6.1016619999999994E-2</v>
          </cell>
          <cell r="F546">
            <v>0.69733279999999986</v>
          </cell>
          <cell r="G546">
            <v>3.4866639999999997E-2</v>
          </cell>
          <cell r="H546">
            <v>7.8449939999999982E-2</v>
          </cell>
          <cell r="I546">
            <v>2.7966999999999999E-2</v>
          </cell>
          <cell r="J546">
            <v>1.9576900000000002E-3</v>
          </cell>
          <cell r="K546">
            <v>2.23736E-2</v>
          </cell>
          <cell r="L546">
            <v>1.1186799999999999E-3</v>
          </cell>
          <cell r="M546">
            <v>2.51703E-3</v>
          </cell>
          <cell r="N546">
            <v>-0.84369899999999987</v>
          </cell>
          <cell r="O546">
            <v>-5.9058929999999996E-2</v>
          </cell>
          <cell r="P546">
            <v>-0.67495919999999987</v>
          </cell>
          <cell r="Q546">
            <v>-3.374796E-2</v>
          </cell>
          <cell r="R546">
            <v>-7.5932909999999978E-2</v>
          </cell>
          <cell r="X546">
            <v>0.77122800000000002</v>
          </cell>
          <cell r="Y546">
            <v>5.3324000000000003E-2</v>
          </cell>
          <cell r="Z546">
            <v>0.65130999999999994</v>
          </cell>
          <cell r="AA546">
            <v>0</v>
          </cell>
          <cell r="AB546">
            <v>6.6594000000000042E-2</v>
          </cell>
          <cell r="AL546">
            <v>2015</v>
          </cell>
          <cell r="AM546">
            <v>15</v>
          </cell>
          <cell r="AN546" t="str">
            <v>СВ-110</v>
          </cell>
          <cell r="AO546" t="str">
            <v>АС-50</v>
          </cell>
          <cell r="AP546">
            <v>0.61799999999999999</v>
          </cell>
        </row>
        <row r="547"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L547">
            <v>2015</v>
          </cell>
          <cell r="AM547">
            <v>15</v>
          </cell>
          <cell r="AN547" t="str">
            <v>СВ-110</v>
          </cell>
          <cell r="AO547" t="str">
            <v>АС-50</v>
          </cell>
          <cell r="AP547">
            <v>0</v>
          </cell>
        </row>
        <row r="548">
          <cell r="D548">
            <v>0.5291700976000584</v>
          </cell>
          <cell r="E548">
            <v>3.704190683200409E-2</v>
          </cell>
          <cell r="F548">
            <v>0.42333607808004675</v>
          </cell>
          <cell r="G548">
            <v>2.1166803904002336E-2</v>
          </cell>
          <cell r="H548">
            <v>4.7625308784005255E-2</v>
          </cell>
          <cell r="I548">
            <v>7.7908000000000005E-2</v>
          </cell>
          <cell r="J548">
            <v>5.4535600000000005E-3</v>
          </cell>
          <cell r="K548">
            <v>6.2326400000000004E-2</v>
          </cell>
          <cell r="L548">
            <v>3.1163200000000001E-3</v>
          </cell>
          <cell r="M548">
            <v>7.0117199999999999E-3</v>
          </cell>
          <cell r="N548">
            <v>-0.45126209760005842</v>
          </cell>
          <cell r="O548">
            <v>-3.1588346832004087E-2</v>
          </cell>
          <cell r="P548">
            <v>-0.36100967808004675</v>
          </cell>
          <cell r="Q548">
            <v>-1.8050483904002337E-2</v>
          </cell>
          <cell r="R548">
            <v>-4.0613588784005256E-2</v>
          </cell>
          <cell r="X548">
            <v>2.1497280000000001</v>
          </cell>
          <cell r="Y548">
            <v>0.14863899999999999</v>
          </cell>
          <cell r="Z548">
            <v>1.815509</v>
          </cell>
          <cell r="AA548">
            <v>0</v>
          </cell>
          <cell r="AB548">
            <v>0.18557999999999986</v>
          </cell>
          <cell r="AL548">
            <v>2015</v>
          </cell>
          <cell r="AM548">
            <v>15</v>
          </cell>
          <cell r="AN548" t="str">
            <v>СВ-110</v>
          </cell>
          <cell r="AO548" t="str">
            <v>АС-50</v>
          </cell>
          <cell r="AP548">
            <v>2.7690000000000001</v>
          </cell>
        </row>
        <row r="549"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3.0879E-2</v>
          </cell>
          <cell r="J549">
            <v>2.16153E-3</v>
          </cell>
          <cell r="K549">
            <v>2.4703200000000002E-2</v>
          </cell>
          <cell r="L549">
            <v>1.2351600000000001E-3</v>
          </cell>
          <cell r="M549">
            <v>2.77911E-3</v>
          </cell>
          <cell r="N549">
            <v>3.0879E-2</v>
          </cell>
          <cell r="O549">
            <v>2.16153E-3</v>
          </cell>
          <cell r="P549">
            <v>2.4703200000000002E-2</v>
          </cell>
          <cell r="Q549">
            <v>1.2351600000000001E-3</v>
          </cell>
          <cell r="R549">
            <v>2.77911E-3</v>
          </cell>
          <cell r="X549">
            <v>0.85154600000000003</v>
          </cell>
          <cell r="Y549">
            <v>5.8892E-2</v>
          </cell>
          <cell r="Z549">
            <v>0.71912500000000001</v>
          </cell>
          <cell r="AA549">
            <v>0</v>
          </cell>
          <cell r="AB549">
            <v>7.3528999999999956E-2</v>
          </cell>
          <cell r="AL549">
            <v>2015</v>
          </cell>
          <cell r="AM549">
            <v>15</v>
          </cell>
          <cell r="AN549" t="str">
            <v>СВ-110</v>
          </cell>
          <cell r="AO549" t="str">
            <v>АС-50</v>
          </cell>
          <cell r="AP549">
            <v>0.85199999999999998</v>
          </cell>
        </row>
        <row r="550">
          <cell r="D550">
            <v>0</v>
          </cell>
          <cell r="I550">
            <v>0.17604400000000001</v>
          </cell>
          <cell r="J550">
            <v>1.2323080000000002E-2</v>
          </cell>
          <cell r="K550">
            <v>0.14083520000000002</v>
          </cell>
          <cell r="L550">
            <v>7.0417600000000002E-3</v>
          </cell>
          <cell r="M550">
            <v>1.5843960000000001E-2</v>
          </cell>
          <cell r="N550">
            <v>0.17604400000000001</v>
          </cell>
          <cell r="O550">
            <v>1.2323080000000002E-2</v>
          </cell>
          <cell r="P550">
            <v>0.14083520000000002</v>
          </cell>
          <cell r="Q550">
            <v>7.0417600000000002E-3</v>
          </cell>
          <cell r="R550">
            <v>1.5843960000000001E-2</v>
          </cell>
          <cell r="X550">
            <v>4.8547399999999996</v>
          </cell>
          <cell r="Y550">
            <v>0.335731</v>
          </cell>
          <cell r="Z550">
            <v>4.0998169999999998</v>
          </cell>
          <cell r="AA550">
            <v>0</v>
          </cell>
          <cell r="AB550">
            <v>0.41919199999999979</v>
          </cell>
          <cell r="AL550">
            <v>2015</v>
          </cell>
          <cell r="AM550">
            <v>15</v>
          </cell>
          <cell r="AN550" t="str">
            <v>СВ-110</v>
          </cell>
          <cell r="AO550" t="str">
            <v>АС-50</v>
          </cell>
          <cell r="AP550">
            <v>6.5</v>
          </cell>
        </row>
        <row r="552">
          <cell r="D552">
            <v>0.43145637999999997</v>
          </cell>
          <cell r="E552">
            <v>3.0201946600000001E-2</v>
          </cell>
          <cell r="F552">
            <v>0.345165104</v>
          </cell>
          <cell r="G552">
            <v>1.7258255199999999E-2</v>
          </cell>
          <cell r="H552">
            <v>3.8831074199999996E-2</v>
          </cell>
          <cell r="I552">
            <v>0.43145606139999992</v>
          </cell>
          <cell r="J552">
            <v>3.0201924297999998E-2</v>
          </cell>
          <cell r="K552">
            <v>0.34516484911999995</v>
          </cell>
          <cell r="L552">
            <v>1.7258242455999998E-2</v>
          </cell>
          <cell r="M552">
            <v>3.8831045525999995E-2</v>
          </cell>
          <cell r="N552">
            <v>-3.1860000004879652E-7</v>
          </cell>
          <cell r="O552">
            <v>-2.2302000003693312E-8</v>
          </cell>
          <cell r="P552">
            <v>-2.5488000005013944E-7</v>
          </cell>
          <cell r="Q552">
            <v>-1.2744000001119193E-8</v>
          </cell>
          <cell r="R552">
            <v>-2.8674000000783462E-8</v>
          </cell>
          <cell r="X552">
            <v>0.36564099999999999</v>
          </cell>
          <cell r="Y552">
            <v>0</v>
          </cell>
          <cell r="Z552">
            <v>0.36564099999999999</v>
          </cell>
          <cell r="AA552">
            <v>0</v>
          </cell>
          <cell r="AB552">
            <v>0</v>
          </cell>
          <cell r="AH552">
            <v>2015</v>
          </cell>
          <cell r="AL552">
            <v>2015</v>
          </cell>
          <cell r="AM552">
            <v>15</v>
          </cell>
          <cell r="AN552" t="str">
            <v>СВ-95</v>
          </cell>
          <cell r="AO552" t="str">
            <v>СИП 4х35</v>
          </cell>
          <cell r="AP552">
            <v>0.64</v>
          </cell>
        </row>
        <row r="553">
          <cell r="D553">
            <v>0.14014505999999999</v>
          </cell>
          <cell r="E553">
            <v>9.8101542000000007E-3</v>
          </cell>
          <cell r="F553">
            <v>0.112116048</v>
          </cell>
          <cell r="G553">
            <v>5.6058023999999993E-3</v>
          </cell>
          <cell r="H553">
            <v>1.2613055399999998E-2</v>
          </cell>
          <cell r="I553">
            <v>0.14014483580000001</v>
          </cell>
          <cell r="J553">
            <v>9.8101385060000018E-3</v>
          </cell>
          <cell r="K553">
            <v>0.11211586864</v>
          </cell>
          <cell r="L553">
            <v>5.6057934320000004E-3</v>
          </cell>
          <cell r="M553">
            <v>1.2613035222E-2</v>
          </cell>
          <cell r="N553">
            <v>-2.2419999998191109E-7</v>
          </cell>
          <cell r="O553">
            <v>-1.5693999998872554E-8</v>
          </cell>
          <cell r="P553">
            <v>-1.7935999999107999E-7</v>
          </cell>
          <cell r="Q553">
            <v>-8.96799999886011E-9</v>
          </cell>
          <cell r="R553">
            <v>-2.0177999998302609E-8</v>
          </cell>
          <cell r="X553">
            <v>0.118767</v>
          </cell>
          <cell r="Y553">
            <v>0</v>
          </cell>
          <cell r="Z553">
            <v>0.118767</v>
          </cell>
          <cell r="AA553">
            <v>0</v>
          </cell>
          <cell r="AB553">
            <v>0</v>
          </cell>
          <cell r="AH553">
            <v>2015</v>
          </cell>
          <cell r="AL553">
            <v>2015</v>
          </cell>
          <cell r="AM553">
            <v>15</v>
          </cell>
          <cell r="AN553" t="str">
            <v>СВ-95</v>
          </cell>
          <cell r="AO553" t="str">
            <v>СИП 4х35</v>
          </cell>
          <cell r="AP553">
            <v>0.16400000000000001</v>
          </cell>
        </row>
        <row r="554">
          <cell r="D554">
            <v>0.67568687999999999</v>
          </cell>
          <cell r="E554">
            <v>4.7298081600000007E-2</v>
          </cell>
          <cell r="F554">
            <v>0.54054950400000001</v>
          </cell>
          <cell r="G554">
            <v>2.7027475200000001E-2</v>
          </cell>
          <cell r="H554">
            <v>6.0811819199999999E-2</v>
          </cell>
          <cell r="I554">
            <v>0.57539764999999998</v>
          </cell>
          <cell r="J554">
            <v>4.0277835500000005E-2</v>
          </cell>
          <cell r="K554">
            <v>0.46031812</v>
          </cell>
          <cell r="L554">
            <v>2.3015905999999999E-2</v>
          </cell>
          <cell r="M554">
            <v>5.1785788499999999E-2</v>
          </cell>
          <cell r="N554">
            <v>-0.10028923000000001</v>
          </cell>
          <cell r="O554">
            <v>-7.0202461000000022E-3</v>
          </cell>
          <cell r="P554">
            <v>-8.0231384000000017E-2</v>
          </cell>
          <cell r="Q554">
            <v>-4.0115692000000022E-3</v>
          </cell>
          <cell r="R554">
            <v>-9.0260306999999998E-3</v>
          </cell>
          <cell r="X554">
            <v>0.57261600000000001</v>
          </cell>
          <cell r="Y554">
            <v>0</v>
          </cell>
          <cell r="Z554">
            <v>0.57261600000000001</v>
          </cell>
          <cell r="AA554">
            <v>0</v>
          </cell>
          <cell r="AB554">
            <v>0</v>
          </cell>
          <cell r="AH554">
            <v>2015</v>
          </cell>
          <cell r="AL554">
            <v>2015</v>
          </cell>
          <cell r="AM554">
            <v>15</v>
          </cell>
          <cell r="AN554" t="str">
            <v>СВ-95</v>
          </cell>
          <cell r="AO554" t="str">
            <v>СИП 4х35</v>
          </cell>
          <cell r="AP554">
            <v>0.51800000000000002</v>
          </cell>
        </row>
        <row r="555">
          <cell r="D555">
            <v>0.16048000000000001</v>
          </cell>
          <cell r="E555">
            <v>1.1233600000000002E-2</v>
          </cell>
          <cell r="F555">
            <v>0.12838400000000003</v>
          </cell>
          <cell r="G555">
            <v>6.4192000000000008E-3</v>
          </cell>
          <cell r="H555">
            <v>1.44432E-2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-0.16048000000000001</v>
          </cell>
          <cell r="O555">
            <v>-1.1233600000000002E-2</v>
          </cell>
          <cell r="P555">
            <v>-0.12838400000000003</v>
          </cell>
          <cell r="Q555">
            <v>-6.4192000000000008E-3</v>
          </cell>
          <cell r="R555">
            <v>-1.44432E-2</v>
          </cell>
          <cell r="X555">
            <v>0.102011</v>
          </cell>
          <cell r="Y555">
            <v>0</v>
          </cell>
          <cell r="Z555">
            <v>0.10201</v>
          </cell>
          <cell r="AA555">
            <v>0</v>
          </cell>
          <cell r="AB555">
            <v>1.0000000000010001E-6</v>
          </cell>
          <cell r="AH555">
            <v>2015</v>
          </cell>
          <cell r="AL555">
            <v>2015</v>
          </cell>
          <cell r="AM555">
            <v>15</v>
          </cell>
          <cell r="AN555" t="str">
            <v>СВ-95</v>
          </cell>
          <cell r="AO555" t="str">
            <v>СИП 4х35</v>
          </cell>
          <cell r="AP555">
            <v>0.17699999999999999</v>
          </cell>
        </row>
        <row r="556">
          <cell r="D556">
            <v>1.0029999999999999</v>
          </cell>
          <cell r="E556">
            <v>7.0209999999999995E-2</v>
          </cell>
          <cell r="F556">
            <v>0.8024</v>
          </cell>
          <cell r="G556">
            <v>4.0119999999999996E-2</v>
          </cell>
          <cell r="H556">
            <v>9.0269999999999989E-2</v>
          </cell>
          <cell r="I556">
            <v>4.1923000000000002E-2</v>
          </cell>
          <cell r="J556">
            <v>2.9346100000000003E-3</v>
          </cell>
          <cell r="K556">
            <v>3.3538400000000003E-2</v>
          </cell>
          <cell r="L556">
            <v>1.6769200000000001E-3</v>
          </cell>
          <cell r="M556">
            <v>3.7730699999999999E-3</v>
          </cell>
          <cell r="N556">
            <v>-0.96107699999999985</v>
          </cell>
          <cell r="O556">
            <v>-6.727538999999999E-2</v>
          </cell>
          <cell r="P556">
            <v>-0.76886160000000003</v>
          </cell>
          <cell r="Q556">
            <v>-3.8443079999999998E-2</v>
          </cell>
          <cell r="R556">
            <v>-8.6496929999999986E-2</v>
          </cell>
          <cell r="X556">
            <v>1.1560999999999999</v>
          </cell>
          <cell r="Y556">
            <v>0</v>
          </cell>
          <cell r="Z556">
            <v>1.114177</v>
          </cell>
          <cell r="AA556">
            <v>0</v>
          </cell>
          <cell r="AB556">
            <v>4.1922999999999933E-2</v>
          </cell>
          <cell r="AH556">
            <v>2015</v>
          </cell>
          <cell r="AL556">
            <v>2015</v>
          </cell>
          <cell r="AM556">
            <v>15</v>
          </cell>
          <cell r="AN556" t="str">
            <v>СВ-95</v>
          </cell>
          <cell r="AO556" t="str">
            <v>СИП 4х35</v>
          </cell>
          <cell r="AP556">
            <v>1.6990000000000001</v>
          </cell>
        </row>
        <row r="557"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0.4319987434</v>
          </cell>
          <cell r="J557">
            <v>3.0239912038000003E-2</v>
          </cell>
          <cell r="K557">
            <v>0.34559899472</v>
          </cell>
          <cell r="L557">
            <v>1.7279949736E-2</v>
          </cell>
          <cell r="M557">
            <v>3.8879886906E-2</v>
          </cell>
          <cell r="N557">
            <v>0.4319987434</v>
          </cell>
          <cell r="O557">
            <v>3.0239912038000003E-2</v>
          </cell>
          <cell r="P557">
            <v>0.34559899472</v>
          </cell>
          <cell r="Q557">
            <v>1.7279949736E-2</v>
          </cell>
          <cell r="R557">
            <v>3.8879886906E-2</v>
          </cell>
          <cell r="X557">
            <v>0.36610100000000001</v>
          </cell>
          <cell r="Y557">
            <v>0</v>
          </cell>
          <cell r="Z557">
            <v>0.36610100000000001</v>
          </cell>
          <cell r="AA557">
            <v>0</v>
          </cell>
          <cell r="AB557">
            <v>0</v>
          </cell>
          <cell r="AH557">
            <v>2015</v>
          </cell>
          <cell r="AL557">
            <v>2015</v>
          </cell>
          <cell r="AM557">
            <v>15</v>
          </cell>
          <cell r="AN557" t="str">
            <v>СВ-95</v>
          </cell>
          <cell r="AO557" t="str">
            <v>СИП 4х35</v>
          </cell>
          <cell r="AP557">
            <v>1.0209999999999999</v>
          </cell>
        </row>
        <row r="558"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0.197830599</v>
          </cell>
          <cell r="J558">
            <v>1.384814193E-2</v>
          </cell>
          <cell r="K558">
            <v>0.1582644792</v>
          </cell>
          <cell r="L558">
            <v>7.9132239600000001E-3</v>
          </cell>
          <cell r="M558">
            <v>1.7804753909999999E-2</v>
          </cell>
          <cell r="N558">
            <v>0.197830599</v>
          </cell>
          <cell r="O558">
            <v>1.384814193E-2</v>
          </cell>
          <cell r="P558">
            <v>0.1582644792</v>
          </cell>
          <cell r="Q558">
            <v>7.9132239600000001E-3</v>
          </cell>
          <cell r="R558">
            <v>1.7804753909999999E-2</v>
          </cell>
          <cell r="X558">
            <v>0.167653</v>
          </cell>
          <cell r="Y558">
            <v>0</v>
          </cell>
          <cell r="Z558">
            <v>0.167653</v>
          </cell>
          <cell r="AA558">
            <v>0</v>
          </cell>
          <cell r="AB558">
            <v>0</v>
          </cell>
          <cell r="AH558">
            <v>2015</v>
          </cell>
          <cell r="AL558">
            <v>2015</v>
          </cell>
          <cell r="AM558">
            <v>15</v>
          </cell>
          <cell r="AN558" t="str">
            <v>СВ-95</v>
          </cell>
          <cell r="AO558" t="str">
            <v>СИП 4х35</v>
          </cell>
          <cell r="AP558">
            <v>0.24099999999999999</v>
          </cell>
        </row>
        <row r="559"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X559">
            <v>0.24506800000000001</v>
          </cell>
          <cell r="Y559">
            <v>0</v>
          </cell>
          <cell r="Z559">
            <v>0.24506800000000001</v>
          </cell>
          <cell r="AA559">
            <v>0</v>
          </cell>
          <cell r="AB559">
            <v>0</v>
          </cell>
          <cell r="AH559">
            <v>2015</v>
          </cell>
          <cell r="AL559">
            <v>2015</v>
          </cell>
          <cell r="AM559">
            <v>15</v>
          </cell>
          <cell r="AN559" t="str">
            <v>СВ-95</v>
          </cell>
          <cell r="AO559" t="str">
            <v>СИП 4х35</v>
          </cell>
          <cell r="AP559">
            <v>0.57399999999999995</v>
          </cell>
        </row>
        <row r="560"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0.95778616419999985</v>
          </cell>
          <cell r="J560">
            <v>6.7045031493999999E-2</v>
          </cell>
          <cell r="K560">
            <v>0.76622893135999992</v>
          </cell>
          <cell r="L560">
            <v>3.8311446567999993E-2</v>
          </cell>
          <cell r="M560">
            <v>8.6200754777999988E-2</v>
          </cell>
          <cell r="N560">
            <v>0.95778616419999985</v>
          </cell>
          <cell r="O560">
            <v>6.7045031493999999E-2</v>
          </cell>
          <cell r="P560">
            <v>0.76622893135999992</v>
          </cell>
          <cell r="Q560">
            <v>3.8311446567999993E-2</v>
          </cell>
          <cell r="R560">
            <v>8.6200754777999988E-2</v>
          </cell>
          <cell r="X560">
            <v>0.81168300000000004</v>
          </cell>
          <cell r="Y560">
            <v>0</v>
          </cell>
          <cell r="Z560">
            <v>0.81168300000000004</v>
          </cell>
          <cell r="AA560">
            <v>0</v>
          </cell>
          <cell r="AB560">
            <v>0</v>
          </cell>
          <cell r="AH560">
            <v>2015</v>
          </cell>
          <cell r="AL560">
            <v>2015</v>
          </cell>
          <cell r="AM560">
            <v>15</v>
          </cell>
          <cell r="AN560" t="str">
            <v>СВ-95</v>
          </cell>
          <cell r="AO560" t="str">
            <v>СИП 4х35</v>
          </cell>
          <cell r="AP560">
            <v>1.335</v>
          </cell>
        </row>
        <row r="561"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0.58045774120000004</v>
          </cell>
          <cell r="J561">
            <v>4.0632041884000006E-2</v>
          </cell>
          <cell r="K561">
            <v>0.46436619296000003</v>
          </cell>
          <cell r="L561">
            <v>2.3218309648000004E-2</v>
          </cell>
          <cell r="M561">
            <v>5.2241196708000003E-2</v>
          </cell>
          <cell r="N561">
            <v>0.58045774120000004</v>
          </cell>
          <cell r="O561">
            <v>4.0632041884000006E-2</v>
          </cell>
          <cell r="P561">
            <v>0.46436619296000003</v>
          </cell>
          <cell r="Q561">
            <v>2.3218309648000004E-2</v>
          </cell>
          <cell r="R561">
            <v>5.2241196708000003E-2</v>
          </cell>
          <cell r="X561">
            <v>0.49191299999999999</v>
          </cell>
          <cell r="Y561">
            <v>0</v>
          </cell>
          <cell r="Z561">
            <v>0.49191299999999999</v>
          </cell>
          <cell r="AA561">
            <v>0</v>
          </cell>
          <cell r="AB561">
            <v>0</v>
          </cell>
          <cell r="AH561">
            <v>2015</v>
          </cell>
          <cell r="AL561">
            <v>2015</v>
          </cell>
          <cell r="AM561">
            <v>15</v>
          </cell>
          <cell r="AN561" t="str">
            <v>СВ-95</v>
          </cell>
          <cell r="AO561" t="str">
            <v>СИП 4х35</v>
          </cell>
          <cell r="AP561">
            <v>0.89200000000000002</v>
          </cell>
        </row>
        <row r="562"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0.65704518099999987</v>
          </cell>
          <cell r="J562">
            <v>4.5993162669999997E-2</v>
          </cell>
          <cell r="K562">
            <v>0.52563614479999987</v>
          </cell>
          <cell r="L562">
            <v>2.6281807239999996E-2</v>
          </cell>
          <cell r="M562">
            <v>5.9134066289999988E-2</v>
          </cell>
          <cell r="N562">
            <v>0.65704518099999987</v>
          </cell>
          <cell r="O562">
            <v>4.5993162669999997E-2</v>
          </cell>
          <cell r="P562">
            <v>0.52563614479999987</v>
          </cell>
          <cell r="Q562">
            <v>2.6281807239999996E-2</v>
          </cell>
          <cell r="R562">
            <v>5.9134066289999988E-2</v>
          </cell>
          <cell r="X562">
            <v>0.55681800000000004</v>
          </cell>
          <cell r="Y562">
            <v>0</v>
          </cell>
          <cell r="Z562">
            <v>0.55681800000000004</v>
          </cell>
          <cell r="AA562">
            <v>0</v>
          </cell>
          <cell r="AB562">
            <v>0</v>
          </cell>
          <cell r="AH562">
            <v>2015</v>
          </cell>
          <cell r="AL562">
            <v>2015</v>
          </cell>
          <cell r="AM562">
            <v>15</v>
          </cell>
          <cell r="AN562" t="str">
            <v>СВ-95</v>
          </cell>
          <cell r="AO562" t="str">
            <v>СИП 4х35</v>
          </cell>
          <cell r="AP562">
            <v>0.88900000000000001</v>
          </cell>
        </row>
        <row r="563">
          <cell r="D563">
            <v>0.18537681999999997</v>
          </cell>
          <cell r="E563">
            <v>1.2976377399999999E-2</v>
          </cell>
          <cell r="F563">
            <v>0.14830145599999997</v>
          </cell>
          <cell r="G563">
            <v>7.4150727999999985E-3</v>
          </cell>
          <cell r="H563">
            <v>1.6683913799999998E-2</v>
          </cell>
          <cell r="I563">
            <v>0.18537738639999998</v>
          </cell>
          <cell r="J563">
            <v>1.2976417048E-2</v>
          </cell>
          <cell r="K563">
            <v>0.14830190911999999</v>
          </cell>
          <cell r="L563">
            <v>7.4150954559999991E-3</v>
          </cell>
          <cell r="M563">
            <v>1.6683964775999999E-2</v>
          </cell>
          <cell r="N563">
            <v>5.6640000001273449E-7</v>
          </cell>
          <cell r="O563">
            <v>3.964800000116897E-8</v>
          </cell>
          <cell r="P563">
            <v>4.5312000002128983E-7</v>
          </cell>
          <cell r="Q563">
            <v>2.2656000000544074E-8</v>
          </cell>
          <cell r="R563">
            <v>5.0976000001007327E-8</v>
          </cell>
          <cell r="X563">
            <v>0.15709899999999999</v>
          </cell>
          <cell r="Y563">
            <v>0</v>
          </cell>
          <cell r="Z563">
            <v>0.15709899999999999</v>
          </cell>
          <cell r="AA563">
            <v>0</v>
          </cell>
          <cell r="AB563">
            <v>0</v>
          </cell>
          <cell r="AH563">
            <v>2015</v>
          </cell>
          <cell r="AL563">
            <v>2015</v>
          </cell>
          <cell r="AM563">
            <v>15</v>
          </cell>
          <cell r="AN563" t="str">
            <v>СВ-95</v>
          </cell>
          <cell r="AO563" t="str">
            <v>СИП 4х35</v>
          </cell>
          <cell r="AP563">
            <v>0.9</v>
          </cell>
        </row>
        <row r="564"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X564">
            <v>0</v>
          </cell>
          <cell r="Y564">
            <v>0</v>
          </cell>
          <cell r="Z564">
            <v>0</v>
          </cell>
          <cell r="AA564">
            <v>0</v>
          </cell>
          <cell r="AB564">
            <v>0</v>
          </cell>
          <cell r="AH564">
            <v>2015</v>
          </cell>
          <cell r="AL564">
            <v>2015</v>
          </cell>
          <cell r="AM564">
            <v>15</v>
          </cell>
          <cell r="AN564" t="str">
            <v>СВ-95</v>
          </cell>
          <cell r="AO564" t="str">
            <v>СИП 4х35</v>
          </cell>
          <cell r="AP564">
            <v>0</v>
          </cell>
        </row>
        <row r="565"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0.14797283780000001</v>
          </cell>
          <cell r="J565">
            <v>1.0358098646000001E-2</v>
          </cell>
          <cell r="K565">
            <v>0.11837827024000001</v>
          </cell>
          <cell r="L565">
            <v>5.9189135120000002E-3</v>
          </cell>
          <cell r="M565">
            <v>1.3317555401999999E-2</v>
          </cell>
          <cell r="N565">
            <v>0.14797283780000001</v>
          </cell>
          <cell r="O565">
            <v>1.0358098646000001E-2</v>
          </cell>
          <cell r="P565">
            <v>0.11837827024000001</v>
          </cell>
          <cell r="Q565">
            <v>5.9189135120000002E-3</v>
          </cell>
          <cell r="R565">
            <v>1.3317555401999999E-2</v>
          </cell>
          <cell r="X565">
            <v>0.12540100000000001</v>
          </cell>
          <cell r="Y565">
            <v>0</v>
          </cell>
          <cell r="Z565">
            <v>0.12540100000000001</v>
          </cell>
          <cell r="AA565">
            <v>0</v>
          </cell>
          <cell r="AB565">
            <v>0</v>
          </cell>
          <cell r="AH565">
            <v>2015</v>
          </cell>
          <cell r="AL565">
            <v>2015</v>
          </cell>
          <cell r="AM565">
            <v>15</v>
          </cell>
          <cell r="AN565" t="str">
            <v>СВ-95</v>
          </cell>
          <cell r="AO565" t="str">
            <v>СИП 4х35</v>
          </cell>
          <cell r="AP565">
            <v>0.186</v>
          </cell>
        </row>
        <row r="566"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0.32284102620000005</v>
          </cell>
          <cell r="J566">
            <v>2.2598871834000004E-2</v>
          </cell>
          <cell r="K566">
            <v>0.25827282096000004</v>
          </cell>
          <cell r="L566">
            <v>1.2913641048000002E-2</v>
          </cell>
          <cell r="M566">
            <v>2.9055692358000002E-2</v>
          </cell>
          <cell r="N566">
            <v>0.32284102620000005</v>
          </cell>
          <cell r="O566">
            <v>2.2598871834000004E-2</v>
          </cell>
          <cell r="P566">
            <v>0.25827282096000004</v>
          </cell>
          <cell r="Q566">
            <v>1.2913641048000002E-2</v>
          </cell>
          <cell r="R566">
            <v>2.9055692358000002E-2</v>
          </cell>
          <cell r="X566">
            <v>0.273594</v>
          </cell>
          <cell r="Y566">
            <v>0</v>
          </cell>
          <cell r="Z566">
            <v>0.273594</v>
          </cell>
          <cell r="AA566">
            <v>0</v>
          </cell>
          <cell r="AB566">
            <v>0</v>
          </cell>
          <cell r="AH566">
            <v>2015</v>
          </cell>
          <cell r="AL566">
            <v>2015</v>
          </cell>
          <cell r="AM566">
            <v>15</v>
          </cell>
          <cell r="AN566" t="str">
            <v>СВ-95</v>
          </cell>
          <cell r="AO566" t="str">
            <v>СИП 4х35</v>
          </cell>
          <cell r="AP566">
            <v>0.47099999999999997</v>
          </cell>
        </row>
        <row r="567"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0.16900715199999997</v>
          </cell>
          <cell r="J567">
            <v>1.1830500639999998E-2</v>
          </cell>
          <cell r="K567">
            <v>0.13520572159999997</v>
          </cell>
          <cell r="L567">
            <v>6.7602860799999987E-3</v>
          </cell>
          <cell r="M567">
            <v>1.5210643679999997E-2</v>
          </cell>
          <cell r="N567">
            <v>0.16900715199999997</v>
          </cell>
          <cell r="O567">
            <v>1.1830500639999998E-2</v>
          </cell>
          <cell r="P567">
            <v>0.13520572159999997</v>
          </cell>
          <cell r="Q567">
            <v>6.7602860799999987E-3</v>
          </cell>
          <cell r="R567">
            <v>1.5210643679999997E-2</v>
          </cell>
          <cell r="X567">
            <v>0.14322599999999999</v>
          </cell>
          <cell r="Y567">
            <v>0</v>
          </cell>
          <cell r="Z567">
            <v>0.14322599999999999</v>
          </cell>
          <cell r="AA567">
            <v>0</v>
          </cell>
          <cell r="AB567">
            <v>0</v>
          </cell>
          <cell r="AH567">
            <v>2015</v>
          </cell>
          <cell r="AL567">
            <v>2015</v>
          </cell>
          <cell r="AM567">
            <v>15</v>
          </cell>
          <cell r="AN567" t="str">
            <v>СВ-95</v>
          </cell>
          <cell r="AO567" t="str">
            <v>СИП 4х35</v>
          </cell>
          <cell r="AP567">
            <v>0.24399999999999999</v>
          </cell>
        </row>
        <row r="568">
          <cell r="D568">
            <v>0.39170099999999997</v>
          </cell>
          <cell r="E568">
            <v>2.741907E-2</v>
          </cell>
          <cell r="F568">
            <v>0.31336079999999999</v>
          </cell>
          <cell r="G568">
            <v>1.5668039999999998E-2</v>
          </cell>
          <cell r="H568">
            <v>3.5253089999999994E-2</v>
          </cell>
          <cell r="I568">
            <v>1.2569E-2</v>
          </cell>
          <cell r="J568">
            <v>8.7983000000000007E-4</v>
          </cell>
          <cell r="K568">
            <v>1.00552E-2</v>
          </cell>
          <cell r="L568">
            <v>5.0275999999999999E-4</v>
          </cell>
          <cell r="M568">
            <v>1.1312099999999999E-3</v>
          </cell>
          <cell r="N568">
            <v>-0.37913199999999997</v>
          </cell>
          <cell r="O568">
            <v>-2.6539239999999999E-2</v>
          </cell>
          <cell r="P568">
            <v>-0.30330560000000001</v>
          </cell>
          <cell r="Q568">
            <v>-1.5165279999999998E-2</v>
          </cell>
          <cell r="R568">
            <v>-3.4121879999999993E-2</v>
          </cell>
          <cell r="X568">
            <v>0.34660200000000002</v>
          </cell>
          <cell r="Y568">
            <v>2.3976000000000001E-2</v>
          </cell>
          <cell r="Z568">
            <v>0.29269899999999999</v>
          </cell>
          <cell r="AA568">
            <v>0</v>
          </cell>
          <cell r="AB568">
            <v>2.9927000000000037E-2</v>
          </cell>
          <cell r="AH568">
            <v>2015</v>
          </cell>
          <cell r="AL568">
            <v>2015</v>
          </cell>
          <cell r="AM568">
            <v>15</v>
          </cell>
          <cell r="AN568" t="str">
            <v>СВ-95</v>
          </cell>
          <cell r="AO568" t="str">
            <v>СИП 4х35</v>
          </cell>
          <cell r="AP568">
            <v>0.84899999999999998</v>
          </cell>
        </row>
        <row r="569">
          <cell r="D569">
            <v>0.1914196</v>
          </cell>
          <cell r="E569">
            <v>1.3399372000000001E-2</v>
          </cell>
          <cell r="F569">
            <v>0.15313568</v>
          </cell>
          <cell r="G569">
            <v>7.6567839999999998E-3</v>
          </cell>
          <cell r="H569">
            <v>1.7227764E-2</v>
          </cell>
          <cell r="I569">
            <v>6.143E-3</v>
          </cell>
          <cell r="J569">
            <v>4.3001000000000004E-4</v>
          </cell>
          <cell r="K569">
            <v>4.9144000000000002E-3</v>
          </cell>
          <cell r="L569">
            <v>2.4572E-4</v>
          </cell>
          <cell r="M569">
            <v>5.5287000000000001E-4</v>
          </cell>
          <cell r="N569">
            <v>-0.18527659999999999</v>
          </cell>
          <cell r="O569">
            <v>-1.2969362000000002E-2</v>
          </cell>
          <cell r="P569">
            <v>-0.14822127999999998</v>
          </cell>
          <cell r="Q569">
            <v>-7.4110640000000002E-3</v>
          </cell>
          <cell r="R569">
            <v>-1.6674893999999999E-2</v>
          </cell>
          <cell r="X569">
            <v>0.16939599999999999</v>
          </cell>
          <cell r="Y569">
            <v>1.1726E-2</v>
          </cell>
          <cell r="Z569">
            <v>0.143044</v>
          </cell>
          <cell r="AA569">
            <v>0</v>
          </cell>
          <cell r="AB569">
            <v>1.4625999999999972E-2</v>
          </cell>
          <cell r="AL569">
            <v>2015</v>
          </cell>
          <cell r="AM569">
            <v>15</v>
          </cell>
          <cell r="AN569" t="str">
            <v>СВ-95</v>
          </cell>
          <cell r="AO569" t="str">
            <v>СИП 4х35</v>
          </cell>
          <cell r="AP569">
            <v>0.26100000000000001</v>
          </cell>
        </row>
        <row r="570">
          <cell r="D570">
            <v>0.13626639999999998</v>
          </cell>
          <cell r="E570">
            <v>9.5386480000000003E-3</v>
          </cell>
          <cell r="F570">
            <v>0.10901311999999999</v>
          </cell>
          <cell r="G570">
            <v>5.450655999999999E-3</v>
          </cell>
          <cell r="H570">
            <v>1.2263975999999998E-2</v>
          </cell>
          <cell r="I570">
            <v>6.0639999999999999E-3</v>
          </cell>
          <cell r="J570">
            <v>4.2448000000000003E-4</v>
          </cell>
          <cell r="K570">
            <v>4.8512E-3</v>
          </cell>
          <cell r="L570">
            <v>2.4256000000000001E-4</v>
          </cell>
          <cell r="M570">
            <v>5.4575999999999995E-4</v>
          </cell>
          <cell r="N570">
            <v>-0.1302024</v>
          </cell>
          <cell r="O570">
            <v>-9.1141680000000006E-3</v>
          </cell>
          <cell r="P570">
            <v>-0.10416191999999999</v>
          </cell>
          <cell r="Q570">
            <v>-5.2080959999999989E-3</v>
          </cell>
          <cell r="R570">
            <v>-1.1718215999999998E-2</v>
          </cell>
          <cell r="X570">
            <v>0.12223100000000001</v>
          </cell>
          <cell r="Y570">
            <v>8.3199999999999993E-3</v>
          </cell>
          <cell r="Z570">
            <v>0.101809</v>
          </cell>
          <cell r="AA570">
            <v>0</v>
          </cell>
          <cell r="AB570">
            <v>1.2102000000000016E-2</v>
          </cell>
          <cell r="AL570">
            <v>2015</v>
          </cell>
          <cell r="AM570">
            <v>15</v>
          </cell>
          <cell r="AN570" t="str">
            <v>СВ-95</v>
          </cell>
          <cell r="AO570" t="str">
            <v>СИП 4х35</v>
          </cell>
          <cell r="AP570">
            <v>0.32700000000000001</v>
          </cell>
        </row>
        <row r="571">
          <cell r="D571">
            <v>0.22745680000000001</v>
          </cell>
          <cell r="E571">
            <v>1.5921976000000001E-2</v>
          </cell>
          <cell r="F571">
            <v>0.18196544000000003</v>
          </cell>
          <cell r="G571">
            <v>9.098272000000001E-3</v>
          </cell>
          <cell r="H571">
            <v>2.0471112E-2</v>
          </cell>
          <cell r="I571">
            <v>6.8876999999999994E-2</v>
          </cell>
          <cell r="J571">
            <v>4.8213900000000001E-3</v>
          </cell>
          <cell r="K571">
            <v>5.5101600000000001E-2</v>
          </cell>
          <cell r="L571">
            <v>2.7550799999999996E-3</v>
          </cell>
          <cell r="M571">
            <v>6.1989299999999992E-3</v>
          </cell>
          <cell r="N571">
            <v>-0.15857980000000002</v>
          </cell>
          <cell r="O571">
            <v>-1.1100586000000001E-2</v>
          </cell>
          <cell r="P571">
            <v>-0.12686384000000003</v>
          </cell>
          <cell r="Q571">
            <v>-6.343192000000001E-3</v>
          </cell>
          <cell r="R571">
            <v>-1.4272182000000001E-2</v>
          </cell>
          <cell r="X571">
            <v>1.899413</v>
          </cell>
          <cell r="Y571">
            <v>0.13134399999999999</v>
          </cell>
          <cell r="Z571">
            <v>1.60406</v>
          </cell>
          <cell r="AA571">
            <v>0</v>
          </cell>
          <cell r="AB571">
            <v>0.16400900000000007</v>
          </cell>
          <cell r="AL571">
            <v>2015</v>
          </cell>
          <cell r="AM571">
            <v>15</v>
          </cell>
          <cell r="AN571" t="str">
            <v>СВ-95</v>
          </cell>
          <cell r="AO571" t="str">
            <v>СИП 4х35</v>
          </cell>
          <cell r="AP571">
            <v>1.288</v>
          </cell>
        </row>
        <row r="572"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5.1679999999999999E-3</v>
          </cell>
          <cell r="J572">
            <v>3.6176000000000003E-4</v>
          </cell>
          <cell r="K572">
            <v>4.1343999999999999E-3</v>
          </cell>
          <cell r="L572">
            <v>2.0672E-4</v>
          </cell>
          <cell r="M572">
            <v>4.6511999999999996E-4</v>
          </cell>
          <cell r="N572">
            <v>5.1679999999999999E-3</v>
          </cell>
          <cell r="O572">
            <v>3.6176000000000003E-4</v>
          </cell>
          <cell r="P572">
            <v>4.1343999999999999E-3</v>
          </cell>
          <cell r="Q572">
            <v>2.0672E-4</v>
          </cell>
          <cell r="R572">
            <v>4.6511999999999996E-4</v>
          </cell>
          <cell r="X572">
            <v>0.145181</v>
          </cell>
          <cell r="Y572">
            <v>1.0023000000000001E-2</v>
          </cell>
          <cell r="Z572">
            <v>0.122713</v>
          </cell>
          <cell r="AA572">
            <v>0</v>
          </cell>
          <cell r="AB572">
            <v>1.2444999999999998E-2</v>
          </cell>
          <cell r="AL572">
            <v>2015</v>
          </cell>
          <cell r="AM572">
            <v>15</v>
          </cell>
          <cell r="AN572" t="str">
            <v>СВ-95</v>
          </cell>
          <cell r="AO572" t="str">
            <v>СИП 4х35</v>
          </cell>
          <cell r="AP572">
            <v>0.105</v>
          </cell>
        </row>
        <row r="573"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4.2622E-2</v>
          </cell>
          <cell r="J573">
            <v>2.9835400000000002E-3</v>
          </cell>
          <cell r="K573">
            <v>3.4097599999999999E-2</v>
          </cell>
          <cell r="L573">
            <v>1.70488E-3</v>
          </cell>
          <cell r="M573">
            <v>3.8359799999999997E-3</v>
          </cell>
          <cell r="N573">
            <v>4.2622E-2</v>
          </cell>
          <cell r="O573">
            <v>2.9835400000000002E-3</v>
          </cell>
          <cell r="P573">
            <v>3.4097599999999999E-2</v>
          </cell>
          <cell r="Q573">
            <v>1.70488E-3</v>
          </cell>
          <cell r="R573">
            <v>3.8359799999999997E-3</v>
          </cell>
          <cell r="X573">
            <v>1.05467</v>
          </cell>
          <cell r="Y573">
            <v>7.2583999999999996E-2</v>
          </cell>
          <cell r="Z573">
            <v>0.88686699999999996</v>
          </cell>
          <cell r="AA573">
            <v>0</v>
          </cell>
          <cell r="AB573">
            <v>9.5219000000000054E-2</v>
          </cell>
          <cell r="AL573">
            <v>2015</v>
          </cell>
          <cell r="AM573">
            <v>15</v>
          </cell>
          <cell r="AN573" t="str">
            <v>СВ-95</v>
          </cell>
          <cell r="AO573" t="str">
            <v>СИП 4х35</v>
          </cell>
          <cell r="AP573">
            <v>1.7330000000000001</v>
          </cell>
        </row>
        <row r="574">
          <cell r="D574">
            <v>8.5868600000000003E-2</v>
          </cell>
          <cell r="E574">
            <v>6.0108020000000009E-3</v>
          </cell>
          <cell r="F574">
            <v>6.869488E-2</v>
          </cell>
          <cell r="G574">
            <v>3.434744E-3</v>
          </cell>
          <cell r="H574">
            <v>7.728174E-3</v>
          </cell>
          <cell r="I574">
            <v>2.9220000000000001E-3</v>
          </cell>
          <cell r="J574">
            <v>2.0454000000000002E-4</v>
          </cell>
          <cell r="K574">
            <v>2.3376E-3</v>
          </cell>
          <cell r="L574">
            <v>1.1688000000000001E-4</v>
          </cell>
          <cell r="M574">
            <v>2.6298000000000001E-4</v>
          </cell>
          <cell r="N574">
            <v>-8.2946600000000009E-2</v>
          </cell>
          <cell r="O574">
            <v>-5.8062620000000013E-3</v>
          </cell>
          <cell r="P574">
            <v>-6.6357280000000005E-2</v>
          </cell>
          <cell r="Q574">
            <v>-3.3178639999999998E-3</v>
          </cell>
          <cell r="R574">
            <v>-7.4651939999999996E-3</v>
          </cell>
          <cell r="X574">
            <v>8.0588000000000007E-2</v>
          </cell>
          <cell r="Y574">
            <v>5.568E-3</v>
          </cell>
          <cell r="Z574">
            <v>6.8060999999999997E-2</v>
          </cell>
          <cell r="AA574">
            <v>0</v>
          </cell>
          <cell r="AB574">
            <v>6.9590000000000068E-3</v>
          </cell>
          <cell r="AL574">
            <v>2015</v>
          </cell>
          <cell r="AM574">
            <v>15</v>
          </cell>
          <cell r="AN574" t="str">
            <v>СВ-95</v>
          </cell>
          <cell r="AO574" t="str">
            <v>СИП 4х35</v>
          </cell>
          <cell r="AP574">
            <v>0.12</v>
          </cell>
        </row>
        <row r="575">
          <cell r="D575">
            <v>0.2658894</v>
          </cell>
          <cell r="E575">
            <v>1.8612258000000003E-2</v>
          </cell>
          <cell r="F575">
            <v>0.21271152000000002</v>
          </cell>
          <cell r="G575">
            <v>1.0635576000000001E-2</v>
          </cell>
          <cell r="H575">
            <v>2.3930046E-2</v>
          </cell>
          <cell r="I575">
            <v>9.9579999999999998E-3</v>
          </cell>
          <cell r="J575">
            <v>6.9706000000000011E-4</v>
          </cell>
          <cell r="K575">
            <v>7.9664000000000002E-3</v>
          </cell>
          <cell r="L575">
            <v>3.9832000000000002E-4</v>
          </cell>
          <cell r="M575">
            <v>8.9621999999999998E-4</v>
          </cell>
          <cell r="N575">
            <v>-0.25593139999999998</v>
          </cell>
          <cell r="O575">
            <v>-1.7915198000000004E-2</v>
          </cell>
          <cell r="P575">
            <v>-0.20474512</v>
          </cell>
          <cell r="Q575">
            <v>-1.0237256E-2</v>
          </cell>
          <cell r="R575">
            <v>-2.3033826E-2</v>
          </cell>
          <cell r="X575">
            <v>0.24537500000000001</v>
          </cell>
          <cell r="Y575">
            <v>1.6639000000000001E-2</v>
          </cell>
          <cell r="Z575">
            <v>0.20652899999999999</v>
          </cell>
          <cell r="AA575">
            <v>0</v>
          </cell>
          <cell r="AB575">
            <v>2.2207000000000005E-2</v>
          </cell>
          <cell r="AL575">
            <v>2015</v>
          </cell>
          <cell r="AM575">
            <v>15</v>
          </cell>
          <cell r="AN575" t="str">
            <v>СВ-95</v>
          </cell>
          <cell r="AO575" t="str">
            <v>СИП 4х35</v>
          </cell>
          <cell r="AP575">
            <v>0.46300000000000002</v>
          </cell>
        </row>
        <row r="576">
          <cell r="D576">
            <v>0.6261198</v>
          </cell>
          <cell r="E576">
            <v>4.3828386000000004E-2</v>
          </cell>
          <cell r="F576">
            <v>0.50089583999999998</v>
          </cell>
          <cell r="G576">
            <v>2.5044792E-2</v>
          </cell>
          <cell r="H576">
            <v>5.6350781999999995E-2</v>
          </cell>
          <cell r="I576">
            <v>2.0459000000000001E-2</v>
          </cell>
          <cell r="J576">
            <v>1.4321300000000002E-3</v>
          </cell>
          <cell r="K576">
            <v>1.6367200000000002E-2</v>
          </cell>
          <cell r="L576">
            <v>8.1836000000000007E-4</v>
          </cell>
          <cell r="M576">
            <v>1.8413100000000001E-3</v>
          </cell>
          <cell r="N576">
            <v>-0.6056608</v>
          </cell>
          <cell r="O576">
            <v>-4.2396256000000007E-2</v>
          </cell>
          <cell r="P576">
            <v>-0.48452863999999995</v>
          </cell>
          <cell r="Q576">
            <v>-2.4226431999999999E-2</v>
          </cell>
          <cell r="R576">
            <v>-5.4509471999999996E-2</v>
          </cell>
          <cell r="X576">
            <v>0.56808499999999995</v>
          </cell>
          <cell r="Y576">
            <v>3.9629999999999999E-2</v>
          </cell>
          <cell r="Z576">
            <v>0.47955500000000001</v>
          </cell>
          <cell r="AA576">
            <v>0</v>
          </cell>
          <cell r="AB576">
            <v>4.8899999999999888E-2</v>
          </cell>
          <cell r="AL576">
            <v>2015</v>
          </cell>
          <cell r="AM576">
            <v>15</v>
          </cell>
          <cell r="AN576" t="str">
            <v>СВ-95</v>
          </cell>
          <cell r="AO576" t="str">
            <v>СИП 4х35</v>
          </cell>
          <cell r="AP576">
            <v>0.77</v>
          </cell>
        </row>
        <row r="577">
          <cell r="D577">
            <v>0.37014239999999998</v>
          </cell>
          <cell r="E577">
            <v>2.5909968000000002E-2</v>
          </cell>
          <cell r="F577">
            <v>0.29611391999999997</v>
          </cell>
          <cell r="G577">
            <v>1.4805696E-2</v>
          </cell>
          <cell r="H577">
            <v>3.3312815999999995E-2</v>
          </cell>
          <cell r="I577">
            <v>1.1483E-2</v>
          </cell>
          <cell r="J577">
            <v>8.0381000000000007E-4</v>
          </cell>
          <cell r="K577">
            <v>9.1864000000000008E-3</v>
          </cell>
          <cell r="L577">
            <v>4.5932000000000004E-4</v>
          </cell>
          <cell r="M577">
            <v>1.0334699999999999E-3</v>
          </cell>
          <cell r="N577">
            <v>-0.35865939999999996</v>
          </cell>
          <cell r="O577">
            <v>-2.5106158000000003E-2</v>
          </cell>
          <cell r="P577">
            <v>-0.28692751999999999</v>
          </cell>
          <cell r="Q577">
            <v>-1.4346376000000001E-2</v>
          </cell>
          <cell r="R577">
            <v>-3.2279345999999993E-2</v>
          </cell>
          <cell r="X577">
            <v>0.332646</v>
          </cell>
          <cell r="Y577">
            <v>2.2929999999999999E-2</v>
          </cell>
          <cell r="Z577">
            <v>0.28153600000000001</v>
          </cell>
          <cell r="AA577">
            <v>0</v>
          </cell>
          <cell r="AB577">
            <v>2.8179999999999983E-2</v>
          </cell>
          <cell r="AL577">
            <v>2015</v>
          </cell>
          <cell r="AM577">
            <v>15</v>
          </cell>
          <cell r="AN577" t="str">
            <v>СВ-95</v>
          </cell>
          <cell r="AO577" t="str">
            <v>СИП 4х35</v>
          </cell>
          <cell r="AP577">
            <v>0.65</v>
          </cell>
        </row>
        <row r="578">
          <cell r="D578">
            <v>0.18849320000000003</v>
          </cell>
          <cell r="E578">
            <v>1.3194524000000003E-2</v>
          </cell>
          <cell r="F578">
            <v>0.15079456000000002</v>
          </cell>
          <cell r="G578">
            <v>7.5397280000000016E-3</v>
          </cell>
          <cell r="H578">
            <v>1.6964388E-2</v>
          </cell>
          <cell r="I578">
            <v>7.9039999999999996E-3</v>
          </cell>
          <cell r="J578">
            <v>5.5328000000000007E-4</v>
          </cell>
          <cell r="K578">
            <v>6.3232000000000002E-3</v>
          </cell>
          <cell r="L578">
            <v>3.1616000000000001E-4</v>
          </cell>
          <cell r="M578">
            <v>7.1135999999999997E-4</v>
          </cell>
          <cell r="N578">
            <v>-0.18058920000000003</v>
          </cell>
          <cell r="O578">
            <v>-1.2641244000000003E-2</v>
          </cell>
          <cell r="P578">
            <v>-0.14447136000000002</v>
          </cell>
          <cell r="Q578">
            <v>-7.2235680000000014E-3</v>
          </cell>
          <cell r="R578">
            <v>-1.6253027999999999E-2</v>
          </cell>
          <cell r="X578">
            <v>0.16228000000000001</v>
          </cell>
          <cell r="Y578">
            <v>5.1209999999999997E-3</v>
          </cell>
          <cell r="Z578">
            <v>0.140899</v>
          </cell>
          <cell r="AA578">
            <v>0</v>
          </cell>
          <cell r="AB578">
            <v>1.6260000000000024E-2</v>
          </cell>
          <cell r="AL578">
            <v>2015</v>
          </cell>
          <cell r="AM578">
            <v>15</v>
          </cell>
          <cell r="AN578" t="str">
            <v>СВ-95</v>
          </cell>
          <cell r="AO578" t="str">
            <v>СИП 4х35</v>
          </cell>
          <cell r="AP578">
            <v>0.3</v>
          </cell>
        </row>
        <row r="579">
          <cell r="D579">
            <v>8.6824399999999982E-2</v>
          </cell>
          <cell r="E579">
            <v>6.0777079999999994E-3</v>
          </cell>
          <cell r="F579">
            <v>6.9459519999999983E-2</v>
          </cell>
          <cell r="G579">
            <v>3.4729759999999991E-3</v>
          </cell>
          <cell r="H579">
            <v>7.8141959999999989E-3</v>
          </cell>
          <cell r="I579">
            <v>2.7799999999999999E-3</v>
          </cell>
          <cell r="J579">
            <v>1.9460000000000001E-4</v>
          </cell>
          <cell r="K579">
            <v>2.2239999999999998E-3</v>
          </cell>
          <cell r="L579">
            <v>1.1119999999999999E-4</v>
          </cell>
          <cell r="M579">
            <v>2.5020000000000001E-4</v>
          </cell>
          <cell r="N579">
            <v>-8.4044399999999977E-2</v>
          </cell>
          <cell r="O579">
            <v>-5.8831079999999997E-3</v>
          </cell>
          <cell r="P579">
            <v>-6.7235519999999979E-2</v>
          </cell>
          <cell r="Q579">
            <v>-3.361775999999999E-3</v>
          </cell>
          <cell r="R579">
            <v>-7.563995999999999E-3</v>
          </cell>
          <cell r="X579">
            <v>7.6649999999999996E-2</v>
          </cell>
          <cell r="Y579">
            <v>5.1209999999999997E-3</v>
          </cell>
          <cell r="Z579">
            <v>6.4901E-2</v>
          </cell>
          <cell r="AA579">
            <v>0</v>
          </cell>
          <cell r="AB579">
            <v>6.627999999999995E-3</v>
          </cell>
          <cell r="AL579">
            <v>2015</v>
          </cell>
          <cell r="AM579">
            <v>15</v>
          </cell>
          <cell r="AN579" t="str">
            <v>СВ-95</v>
          </cell>
          <cell r="AO579" t="str">
            <v>СИП 4х35</v>
          </cell>
          <cell r="AP579">
            <v>0.3</v>
          </cell>
        </row>
        <row r="580">
          <cell r="D580">
            <v>0.15383660000000002</v>
          </cell>
          <cell r="E580">
            <v>1.0768562000000002E-2</v>
          </cell>
          <cell r="F580">
            <v>0.12306928000000002</v>
          </cell>
          <cell r="G580">
            <v>6.1534640000000008E-3</v>
          </cell>
          <cell r="H580">
            <v>1.3845294000000001E-2</v>
          </cell>
          <cell r="I580">
            <v>4.542E-3</v>
          </cell>
          <cell r="J580">
            <v>3.1794000000000001E-4</v>
          </cell>
          <cell r="K580">
            <v>3.6336000000000003E-3</v>
          </cell>
          <cell r="L580">
            <v>1.8168000000000001E-4</v>
          </cell>
          <cell r="M580">
            <v>4.0877999999999997E-4</v>
          </cell>
          <cell r="N580">
            <v>-0.14929460000000003</v>
          </cell>
          <cell r="O580">
            <v>-1.0450622000000003E-2</v>
          </cell>
          <cell r="P580">
            <v>-0.11943568000000002</v>
          </cell>
          <cell r="Q580">
            <v>-5.9717840000000008E-3</v>
          </cell>
          <cell r="R580">
            <v>-1.3436514000000002E-2</v>
          </cell>
          <cell r="X580">
            <v>0.13576199999999999</v>
          </cell>
          <cell r="Y580">
            <v>9.5230000000000002E-3</v>
          </cell>
          <cell r="Z580">
            <v>0.114884</v>
          </cell>
          <cell r="AA580">
            <v>0</v>
          </cell>
          <cell r="AB580">
            <v>1.135499999999999E-2</v>
          </cell>
          <cell r="AL580">
            <v>2015</v>
          </cell>
          <cell r="AM580">
            <v>15</v>
          </cell>
          <cell r="AN580" t="str">
            <v>СВ-95</v>
          </cell>
          <cell r="AO580" t="str">
            <v>СИП 4х35</v>
          </cell>
          <cell r="AP580">
            <v>0.17799999999999999</v>
          </cell>
        </row>
        <row r="581">
          <cell r="D581">
            <v>0.10786379999999998</v>
          </cell>
          <cell r="E581">
            <v>7.5504659999999996E-3</v>
          </cell>
          <cell r="F581">
            <v>8.6291039999999986E-2</v>
          </cell>
          <cell r="G581">
            <v>4.3145519999999993E-3</v>
          </cell>
          <cell r="H581">
            <v>9.7077419999999984E-3</v>
          </cell>
          <cell r="I581">
            <v>4.64E-3</v>
          </cell>
          <cell r="J581">
            <v>3.2480000000000003E-4</v>
          </cell>
          <cell r="K581">
            <v>3.712E-3</v>
          </cell>
          <cell r="L581">
            <v>1.8560000000000001E-4</v>
          </cell>
          <cell r="M581">
            <v>4.1760000000000001E-4</v>
          </cell>
          <cell r="N581">
            <v>-0.10322379999999998</v>
          </cell>
          <cell r="O581">
            <v>-7.2256659999999995E-3</v>
          </cell>
          <cell r="P581">
            <v>-8.2579039999999992E-2</v>
          </cell>
          <cell r="Q581">
            <v>-4.1289519999999991E-3</v>
          </cell>
          <cell r="R581">
            <v>-9.2901419999999978E-3</v>
          </cell>
          <cell r="X581">
            <v>9.6652000000000002E-2</v>
          </cell>
          <cell r="Y581">
            <v>6.6169999999999996E-3</v>
          </cell>
          <cell r="Z581">
            <v>8.0614000000000005E-2</v>
          </cell>
          <cell r="AA581">
            <v>0</v>
          </cell>
          <cell r="AB581">
            <v>9.4209999999999988E-3</v>
          </cell>
          <cell r="AL581">
            <v>2015</v>
          </cell>
          <cell r="AM581">
            <v>15</v>
          </cell>
          <cell r="AN581" t="str">
            <v>СВ-95</v>
          </cell>
          <cell r="AO581" t="str">
            <v>СИП 4х35</v>
          </cell>
          <cell r="AP581">
            <v>0.122</v>
          </cell>
        </row>
        <row r="582">
          <cell r="D582">
            <v>0.28786099999999998</v>
          </cell>
          <cell r="E582">
            <v>2.0150270000000001E-2</v>
          </cell>
          <cell r="F582">
            <v>0.23028879999999999</v>
          </cell>
          <cell r="G582">
            <v>1.1514439999999999E-2</v>
          </cell>
          <cell r="H582">
            <v>2.5907489999999998E-2</v>
          </cell>
          <cell r="I582">
            <v>9.2339999999999992E-3</v>
          </cell>
          <cell r="J582">
            <v>6.4638E-4</v>
          </cell>
          <cell r="K582">
            <v>7.3872E-3</v>
          </cell>
          <cell r="L582">
            <v>3.6936E-4</v>
          </cell>
          <cell r="M582">
            <v>8.3105999999999989E-4</v>
          </cell>
          <cell r="N582">
            <v>-0.27862699999999996</v>
          </cell>
          <cell r="O582">
            <v>-1.9503890000000003E-2</v>
          </cell>
          <cell r="P582">
            <v>-0.22290159999999998</v>
          </cell>
          <cell r="Q582">
            <v>-1.1145079999999998E-2</v>
          </cell>
          <cell r="R582">
            <v>-2.5076429999999997E-2</v>
          </cell>
          <cell r="X582">
            <v>0.25464700000000001</v>
          </cell>
          <cell r="Y582">
            <v>1.7621999999999999E-2</v>
          </cell>
          <cell r="Z582">
            <v>0.21503800000000001</v>
          </cell>
          <cell r="AA582">
            <v>0</v>
          </cell>
          <cell r="AB582">
            <v>2.1987000000000007E-2</v>
          </cell>
          <cell r="AL582">
            <v>2015</v>
          </cell>
          <cell r="AM582">
            <v>15</v>
          </cell>
          <cell r="AN582" t="str">
            <v>СВ-95</v>
          </cell>
          <cell r="AO582" t="str">
            <v>СИП 4х35</v>
          </cell>
          <cell r="AP582">
            <v>0.34300000000000003</v>
          </cell>
        </row>
        <row r="583">
          <cell r="D583">
            <v>0.4745606</v>
          </cell>
          <cell r="E583">
            <v>3.3219242000000003E-2</v>
          </cell>
          <cell r="F583">
            <v>0.37964848000000001</v>
          </cell>
          <cell r="G583">
            <v>1.8982424000000001E-2</v>
          </cell>
          <cell r="H583">
            <v>4.2710453999999995E-2</v>
          </cell>
          <cell r="I583">
            <v>1.5225000000000001E-2</v>
          </cell>
          <cell r="J583">
            <v>1.0657500000000001E-3</v>
          </cell>
          <cell r="K583">
            <v>1.2180000000000002E-2</v>
          </cell>
          <cell r="L583">
            <v>6.0900000000000006E-4</v>
          </cell>
          <cell r="M583">
            <v>1.3702499999999999E-3</v>
          </cell>
          <cell r="N583">
            <v>-0.45933560000000001</v>
          </cell>
          <cell r="O583">
            <v>-3.2153492000000006E-2</v>
          </cell>
          <cell r="P583">
            <v>-0.36746847999999999</v>
          </cell>
          <cell r="Q583">
            <v>-1.8373424000000003E-2</v>
          </cell>
          <cell r="R583">
            <v>-4.1340203999999992E-2</v>
          </cell>
          <cell r="X583">
            <v>0.41986800000000002</v>
          </cell>
          <cell r="Y583">
            <v>2.9020000000000001E-2</v>
          </cell>
          <cell r="Z583">
            <v>0.35459299999999999</v>
          </cell>
          <cell r="AA583">
            <v>0</v>
          </cell>
          <cell r="AB583">
            <v>3.6255000000000037E-2</v>
          </cell>
          <cell r="AL583">
            <v>2015</v>
          </cell>
          <cell r="AM583">
            <v>15</v>
          </cell>
          <cell r="AN583" t="str">
            <v>СВ-95</v>
          </cell>
          <cell r="AO583" t="str">
            <v>СИП 4х35</v>
          </cell>
          <cell r="AP583">
            <v>0.47599999999999998</v>
          </cell>
        </row>
        <row r="584">
          <cell r="D584">
            <v>0.19354359999999998</v>
          </cell>
          <cell r="E584">
            <v>1.3548052E-2</v>
          </cell>
          <cell r="F584">
            <v>0.15483488000000001</v>
          </cell>
          <cell r="G584">
            <v>7.7417439999999992E-3</v>
          </cell>
          <cell r="H584">
            <v>1.7418923999999999E-2</v>
          </cell>
          <cell r="I584">
            <v>6.2009999999999999E-3</v>
          </cell>
          <cell r="J584">
            <v>4.3407000000000005E-4</v>
          </cell>
          <cell r="K584">
            <v>4.9608000000000005E-3</v>
          </cell>
          <cell r="L584">
            <v>2.4803999999999999E-4</v>
          </cell>
          <cell r="M584">
            <v>5.5809000000000002E-4</v>
          </cell>
          <cell r="N584">
            <v>-0.18734259999999997</v>
          </cell>
          <cell r="O584">
            <v>-1.3113982E-2</v>
          </cell>
          <cell r="P584">
            <v>-0.14987408000000002</v>
          </cell>
          <cell r="Q584">
            <v>-7.4937039999999995E-3</v>
          </cell>
          <cell r="R584">
            <v>-1.6860833999999998E-2</v>
          </cell>
          <cell r="X584">
            <v>0.171013</v>
          </cell>
          <cell r="Y584">
            <v>1.1651E-2</v>
          </cell>
          <cell r="Z584">
            <v>0.14458599999999999</v>
          </cell>
          <cell r="AA584">
            <v>0</v>
          </cell>
          <cell r="AB584">
            <v>1.4776000000000011E-2</v>
          </cell>
          <cell r="AL584">
            <v>2015</v>
          </cell>
          <cell r="AM584">
            <v>15</v>
          </cell>
          <cell r="AN584" t="str">
            <v>СВ-95</v>
          </cell>
          <cell r="AO584" t="str">
            <v>СИП 4х35</v>
          </cell>
          <cell r="AP584">
            <v>0.24299999999999999</v>
          </cell>
        </row>
        <row r="585"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5.6490000000000004E-3</v>
          </cell>
          <cell r="J585">
            <v>3.9543000000000005E-4</v>
          </cell>
          <cell r="K585">
            <v>4.5192000000000001E-3</v>
          </cell>
          <cell r="L585">
            <v>2.2596000000000001E-4</v>
          </cell>
          <cell r="M585">
            <v>5.0841000000000005E-4</v>
          </cell>
          <cell r="N585">
            <v>5.6490000000000004E-3</v>
          </cell>
          <cell r="O585">
            <v>3.9543000000000005E-4</v>
          </cell>
          <cell r="P585">
            <v>4.5192000000000001E-3</v>
          </cell>
          <cell r="Q585">
            <v>2.2596000000000001E-4</v>
          </cell>
          <cell r="R585">
            <v>5.0841000000000005E-4</v>
          </cell>
          <cell r="X585">
            <v>0.15576899999999999</v>
          </cell>
          <cell r="Y585">
            <v>1.0743000000000001E-2</v>
          </cell>
          <cell r="Z585">
            <v>0.131574</v>
          </cell>
          <cell r="AA585">
            <v>0</v>
          </cell>
          <cell r="AB585">
            <v>1.3451999999999992E-2</v>
          </cell>
          <cell r="AL585">
            <v>2015</v>
          </cell>
          <cell r="AM585">
            <v>15</v>
          </cell>
          <cell r="AN585" t="str">
            <v>СВ-95</v>
          </cell>
          <cell r="AO585" t="str">
            <v>СИП 4х35</v>
          </cell>
          <cell r="AP585">
            <v>0.20799999999999999</v>
          </cell>
        </row>
        <row r="586"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4.0819999999999997E-3</v>
          </cell>
          <cell r="J586">
            <v>2.8573999999999998E-4</v>
          </cell>
          <cell r="K586">
            <v>3.2656E-3</v>
          </cell>
          <cell r="L586">
            <v>1.6328E-4</v>
          </cell>
          <cell r="M586">
            <v>3.6737999999999994E-4</v>
          </cell>
          <cell r="N586">
            <v>4.0819999999999997E-3</v>
          </cell>
          <cell r="O586">
            <v>2.8573999999999998E-4</v>
          </cell>
          <cell r="P586">
            <v>3.2656E-3</v>
          </cell>
          <cell r="Q586">
            <v>1.6328E-4</v>
          </cell>
          <cell r="R586">
            <v>3.6737999999999994E-4</v>
          </cell>
          <cell r="X586">
            <v>0.10999399999999999</v>
          </cell>
          <cell r="Y586">
            <v>7.5989999999999999E-3</v>
          </cell>
          <cell r="Z586">
            <v>9.2809000000000003E-2</v>
          </cell>
          <cell r="AA586">
            <v>0</v>
          </cell>
          <cell r="AB586">
            <v>9.5859999999999973E-3</v>
          </cell>
          <cell r="AL586">
            <v>2015</v>
          </cell>
          <cell r="AM586">
            <v>15</v>
          </cell>
          <cell r="AN586" t="str">
            <v>СВ-95</v>
          </cell>
          <cell r="AO586" t="str">
            <v>СИП 4х35</v>
          </cell>
          <cell r="AP586">
            <v>0.17699999999999999</v>
          </cell>
        </row>
        <row r="587">
          <cell r="D587">
            <v>0</v>
          </cell>
          <cell r="I587">
            <v>4.2143E-2</v>
          </cell>
          <cell r="J587">
            <v>2.9500100000000003E-3</v>
          </cell>
          <cell r="K587">
            <v>3.3714399999999999E-2</v>
          </cell>
          <cell r="L587">
            <v>1.6857199999999999E-3</v>
          </cell>
          <cell r="M587">
            <v>3.7928699999999998E-3</v>
          </cell>
          <cell r="N587">
            <v>4.2143E-2</v>
          </cell>
          <cell r="O587">
            <v>2.9500100000000003E-3</v>
          </cell>
          <cell r="P587">
            <v>3.3714399999999999E-2</v>
          </cell>
          <cell r="Q587">
            <v>1.6857199999999999E-3</v>
          </cell>
          <cell r="R587">
            <v>3.7928699999999998E-3</v>
          </cell>
          <cell r="X587">
            <v>1.162156</v>
          </cell>
          <cell r="Y587">
            <v>8.0379000000000006E-2</v>
          </cell>
          <cell r="Z587">
            <v>0.981429</v>
          </cell>
          <cell r="AA587">
            <v>0</v>
          </cell>
          <cell r="AB587">
            <v>0.10034799999999999</v>
          </cell>
          <cell r="AL587">
            <v>2015</v>
          </cell>
          <cell r="AM587">
            <v>15</v>
          </cell>
          <cell r="AN587" t="str">
            <v>СВ-95</v>
          </cell>
          <cell r="AO587" t="str">
            <v>СИП 4х35</v>
          </cell>
          <cell r="AP587">
            <v>1.8260000000000001</v>
          </cell>
        </row>
        <row r="588">
          <cell r="D588">
            <v>0</v>
          </cell>
          <cell r="I588">
            <v>2.4499999999999999E-3</v>
          </cell>
          <cell r="J588">
            <v>1.7150000000000002E-4</v>
          </cell>
          <cell r="K588">
            <v>1.9599999999999999E-3</v>
          </cell>
          <cell r="L588">
            <v>9.7999999999999997E-5</v>
          </cell>
          <cell r="M588">
            <v>2.2049999999999999E-4</v>
          </cell>
          <cell r="N588">
            <v>2.4499999999999999E-3</v>
          </cell>
          <cell r="O588">
            <v>1.7150000000000002E-4</v>
          </cell>
          <cell r="P588">
            <v>1.9599999999999999E-3</v>
          </cell>
          <cell r="Q588">
            <v>9.7999999999999997E-5</v>
          </cell>
          <cell r="R588">
            <v>2.2049999999999999E-4</v>
          </cell>
          <cell r="X588">
            <v>6.7572999999999994E-2</v>
          </cell>
          <cell r="Y588">
            <v>4.6509999999999998E-3</v>
          </cell>
          <cell r="Z588">
            <v>5.7085999999999998E-2</v>
          </cell>
          <cell r="AA588">
            <v>0</v>
          </cell>
          <cell r="AB588">
            <v>5.835999999999994E-3</v>
          </cell>
          <cell r="AL588">
            <v>2015</v>
          </cell>
          <cell r="AM588">
            <v>15</v>
          </cell>
          <cell r="AN588" t="str">
            <v>СВ-95</v>
          </cell>
          <cell r="AO588" t="str">
            <v>СИП 4х35</v>
          </cell>
          <cell r="AP588">
            <v>0.11</v>
          </cell>
        </row>
        <row r="589">
          <cell r="D589">
            <v>0</v>
          </cell>
          <cell r="I589">
            <v>2.7612000000000001E-2</v>
          </cell>
          <cell r="J589">
            <v>1.9328400000000003E-3</v>
          </cell>
          <cell r="K589">
            <v>2.2089600000000001E-2</v>
          </cell>
          <cell r="L589">
            <v>1.1044800000000001E-3</v>
          </cell>
          <cell r="M589">
            <v>2.4850800000000002E-3</v>
          </cell>
          <cell r="N589">
            <v>2.7612000000000001E-2</v>
          </cell>
          <cell r="O589">
            <v>1.9328400000000003E-3</v>
          </cell>
          <cell r="P589">
            <v>2.2089600000000001E-2</v>
          </cell>
          <cell r="Q589">
            <v>1.1044800000000001E-3</v>
          </cell>
          <cell r="R589">
            <v>2.4850800000000002E-3</v>
          </cell>
          <cell r="X589">
            <v>0.81713599999999997</v>
          </cell>
          <cell r="Y589">
            <v>5.6665E-2</v>
          </cell>
          <cell r="Z589">
            <v>0.69182900000000003</v>
          </cell>
          <cell r="AA589">
            <v>0</v>
          </cell>
          <cell r="AB589">
            <v>6.8641999999999981E-2</v>
          </cell>
          <cell r="AL589">
            <v>2015</v>
          </cell>
          <cell r="AM589">
            <v>15</v>
          </cell>
          <cell r="AN589" t="str">
            <v>СВ-95</v>
          </cell>
          <cell r="AO589" t="str">
            <v>СИП 4х35</v>
          </cell>
          <cell r="AP589">
            <v>1.5</v>
          </cell>
        </row>
        <row r="590">
          <cell r="D590">
            <v>0.19948372</v>
          </cell>
          <cell r="E590">
            <v>1.3963860400000002E-2</v>
          </cell>
          <cell r="F590">
            <v>0.15958697600000002</v>
          </cell>
          <cell r="G590">
            <v>7.979348800000001E-3</v>
          </cell>
          <cell r="H590">
            <v>1.79535348E-2</v>
          </cell>
          <cell r="I590">
            <v>0.1994835784</v>
          </cell>
          <cell r="J590">
            <v>1.3963850488000001E-2</v>
          </cell>
          <cell r="K590">
            <v>0.15958686272</v>
          </cell>
          <cell r="L590">
            <v>7.9793431359999993E-3</v>
          </cell>
          <cell r="M590">
            <v>1.7953522055999999E-2</v>
          </cell>
          <cell r="N590">
            <v>-1.4160000000318362E-7</v>
          </cell>
          <cell r="O590">
            <v>-9.9120000002922426E-9</v>
          </cell>
          <cell r="P590">
            <v>-1.1328000001920024E-7</v>
          </cell>
          <cell r="Q590">
            <v>-5.6640000016539016E-9</v>
          </cell>
          <cell r="R590">
            <v>-1.2744000001119193E-8</v>
          </cell>
          <cell r="X590">
            <v>0.16905400000000001</v>
          </cell>
          <cell r="Y590">
            <v>0</v>
          </cell>
          <cell r="Z590">
            <v>0.16905400000000001</v>
          </cell>
          <cell r="AA590">
            <v>0</v>
          </cell>
          <cell r="AB590">
            <v>0</v>
          </cell>
          <cell r="AL590">
            <v>2015</v>
          </cell>
          <cell r="AM590">
            <v>15</v>
          </cell>
          <cell r="AN590" t="str">
            <v>СВ-95</v>
          </cell>
          <cell r="AO590" t="str">
            <v>СИП 4х35</v>
          </cell>
          <cell r="AP590">
            <v>0.79800000000000004</v>
          </cell>
        </row>
        <row r="591">
          <cell r="D591">
            <v>47.357999999999997</v>
          </cell>
          <cell r="E591">
            <v>3.3150599999999999</v>
          </cell>
          <cell r="F591">
            <v>37.886400000000002</v>
          </cell>
          <cell r="G591">
            <v>1.89432</v>
          </cell>
          <cell r="H591">
            <v>4.2622199999999992</v>
          </cell>
          <cell r="I591">
            <v>44.217689999999997</v>
          </cell>
          <cell r="J591">
            <v>3.0952383000000001</v>
          </cell>
          <cell r="K591">
            <v>35.374152000000002</v>
          </cell>
          <cell r="L591">
            <v>1.7687075999999999</v>
          </cell>
          <cell r="M591">
            <v>3.9795920999999996</v>
          </cell>
          <cell r="N591">
            <v>-3.1403099999999995</v>
          </cell>
          <cell r="O591">
            <v>-0.21982169999999979</v>
          </cell>
          <cell r="P591">
            <v>-2.5122479999999996</v>
          </cell>
          <cell r="Q591">
            <v>-0.12561240000000007</v>
          </cell>
          <cell r="R591">
            <v>-0.2826278999999996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H591">
            <v>2015</v>
          </cell>
        </row>
        <row r="601"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7.8446870000000002E-2</v>
          </cell>
          <cell r="J601">
            <v>5.491280900000001E-3</v>
          </cell>
          <cell r="K601">
            <v>6.275749600000001E-2</v>
          </cell>
          <cell r="L601">
            <v>3.1378748E-3</v>
          </cell>
          <cell r="M601">
            <v>7.0602182999999997E-3</v>
          </cell>
          <cell r="N601">
            <v>7.8446870000000002E-2</v>
          </cell>
          <cell r="O601">
            <v>5.491280900000001E-3</v>
          </cell>
          <cell r="P601">
            <v>6.275749600000001E-2</v>
          </cell>
          <cell r="Q601">
            <v>3.1378748E-3</v>
          </cell>
          <cell r="R601">
            <v>7.0602182999999997E-3</v>
          </cell>
          <cell r="X601">
            <v>0.248695</v>
          </cell>
          <cell r="Y601">
            <v>0</v>
          </cell>
          <cell r="Z601">
            <v>5.4199999999999998E-2</v>
          </cell>
          <cell r="AA601">
            <v>0.192886</v>
          </cell>
          <cell r="AB601">
            <v>1.609E-3</v>
          </cell>
          <cell r="AH601">
            <v>2015</v>
          </cell>
          <cell r="AI601">
            <v>20</v>
          </cell>
          <cell r="AJ601" t="str">
            <v>КТП с ТМ -160 кВа-1 шт.</v>
          </cell>
          <cell r="AK601">
            <v>0.16</v>
          </cell>
        </row>
        <row r="602"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0.29213792</v>
          </cell>
          <cell r="J602">
            <v>2.0449654400000003E-2</v>
          </cell>
          <cell r="K602">
            <v>0.23371033600000002</v>
          </cell>
          <cell r="L602">
            <v>1.16855168E-2</v>
          </cell>
          <cell r="M602">
            <v>2.6292412799999998E-2</v>
          </cell>
          <cell r="N602">
            <v>0.29213792</v>
          </cell>
          <cell r="O602">
            <v>2.0449654400000003E-2</v>
          </cell>
          <cell r="P602">
            <v>0.23371033600000002</v>
          </cell>
          <cell r="Q602">
            <v>1.16855168E-2</v>
          </cell>
          <cell r="R602">
            <v>2.6292412799999998E-2</v>
          </cell>
          <cell r="X602">
            <v>0.24757499999999999</v>
          </cell>
          <cell r="Y602">
            <v>0</v>
          </cell>
          <cell r="Z602">
            <v>5.3111999999999999E-2</v>
          </cell>
          <cell r="AA602">
            <v>0.192886</v>
          </cell>
          <cell r="AB602">
            <v>1.5770000000000001E-3</v>
          </cell>
          <cell r="AH602">
            <v>2015</v>
          </cell>
          <cell r="AI602">
            <v>20</v>
          </cell>
          <cell r="AJ602" t="str">
            <v>КТП с ТМ -100 кВа-1 шт.</v>
          </cell>
          <cell r="AK602">
            <v>0.1</v>
          </cell>
        </row>
        <row r="603">
          <cell r="D603">
            <v>0.79344261999999999</v>
          </cell>
          <cell r="E603">
            <v>0.12695081920000001</v>
          </cell>
          <cell r="F603">
            <v>0.35704917899999999</v>
          </cell>
          <cell r="G603">
            <v>0.238032786</v>
          </cell>
          <cell r="H603">
            <v>7.1409835800000002E-2</v>
          </cell>
          <cell r="I603">
            <v>3.22333859</v>
          </cell>
          <cell r="J603">
            <v>0.22563370130000002</v>
          </cell>
          <cell r="K603">
            <v>2.578670872</v>
          </cell>
          <cell r="L603">
            <v>0.12893354360000001</v>
          </cell>
          <cell r="M603">
            <v>0.29010047309999998</v>
          </cell>
          <cell r="N603">
            <v>2.42989597</v>
          </cell>
          <cell r="O603">
            <v>9.8682882100000008E-2</v>
          </cell>
          <cell r="P603">
            <v>2.2216216929999999</v>
          </cell>
          <cell r="Q603">
            <v>-0.10909924239999999</v>
          </cell>
          <cell r="R603">
            <v>0.21869063729999999</v>
          </cell>
          <cell r="X603">
            <v>2.731643</v>
          </cell>
          <cell r="Y603">
            <v>0</v>
          </cell>
          <cell r="Z603">
            <v>0.43595899999999999</v>
          </cell>
          <cell r="AA603">
            <v>2.2827419999999998</v>
          </cell>
          <cell r="AB603">
            <v>1.2942E-2</v>
          </cell>
          <cell r="AH603">
            <v>2015</v>
          </cell>
          <cell r="AI603">
            <v>20</v>
          </cell>
          <cell r="AJ603" t="str">
            <v>ТМГ-630 кВа-2 шт.</v>
          </cell>
          <cell r="AK603">
            <v>1.26</v>
          </cell>
        </row>
        <row r="604"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1.6053999999999999E-2</v>
          </cell>
          <cell r="J604">
            <v>1.12378E-3</v>
          </cell>
          <cell r="K604">
            <v>1.2843199999999999E-2</v>
          </cell>
          <cell r="L604">
            <v>6.4216000000000002E-4</v>
          </cell>
          <cell r="M604">
            <v>1.4448599999999999E-3</v>
          </cell>
          <cell r="N604">
            <v>1.6053999999999999E-2</v>
          </cell>
          <cell r="O604">
            <v>1.12378E-3</v>
          </cell>
          <cell r="P604">
            <v>1.2843199999999999E-2</v>
          </cell>
          <cell r="Q604">
            <v>6.4216000000000002E-4</v>
          </cell>
          <cell r="R604">
            <v>1.4448599999999999E-3</v>
          </cell>
          <cell r="X604">
            <v>0.44270799999999999</v>
          </cell>
          <cell r="Y604">
            <v>0</v>
          </cell>
          <cell r="Z604">
            <v>9.4683000000000003E-2</v>
          </cell>
          <cell r="AA604">
            <v>0.33197100000000002</v>
          </cell>
          <cell r="AB604">
            <v>1.6053999999999957E-2</v>
          </cell>
          <cell r="AH604">
            <v>2015</v>
          </cell>
          <cell r="AI604">
            <v>20</v>
          </cell>
          <cell r="AJ604" t="str">
            <v>КТП с ТМ -160 кВа-1 шт.</v>
          </cell>
          <cell r="AK604">
            <v>0.16</v>
          </cell>
        </row>
        <row r="605"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H605">
            <v>2015</v>
          </cell>
          <cell r="AI605">
            <v>20</v>
          </cell>
          <cell r="AJ605" t="str">
            <v>КТП с ТМ -63 кВа-1 шт.</v>
          </cell>
          <cell r="AK605">
            <v>6.3E-2</v>
          </cell>
        </row>
        <row r="606">
          <cell r="D606">
            <v>0.49132485999999997</v>
          </cell>
          <cell r="E606">
            <v>7.8611977599999994E-2</v>
          </cell>
          <cell r="F606">
            <v>0.221096187</v>
          </cell>
          <cell r="G606">
            <v>0.14739745799999998</v>
          </cell>
          <cell r="H606">
            <v>4.4219237399999993E-2</v>
          </cell>
          <cell r="I606">
            <v>0.49132531000000002</v>
          </cell>
          <cell r="J606">
            <v>3.4392771700000005E-2</v>
          </cell>
          <cell r="K606">
            <v>0.39306024800000006</v>
          </cell>
          <cell r="L606">
            <v>1.9653012399999999E-2</v>
          </cell>
          <cell r="M606">
            <v>4.4219277899999999E-2</v>
          </cell>
          <cell r="N606">
            <v>4.5000000004069562E-7</v>
          </cell>
          <cell r="O606">
            <v>-4.4219205899999989E-2</v>
          </cell>
          <cell r="P606">
            <v>0.17196406100000006</v>
          </cell>
          <cell r="Q606">
            <v>-0.12774444559999998</v>
          </cell>
          <cell r="R606">
            <v>4.0500000006438164E-8</v>
          </cell>
          <cell r="X606">
            <v>0.416377</v>
          </cell>
          <cell r="Y606">
            <v>0</v>
          </cell>
          <cell r="Z606">
            <v>7.1772000000000002E-2</v>
          </cell>
          <cell r="AA606">
            <v>0.34281800000000001</v>
          </cell>
          <cell r="AB606">
            <v>1.786999999999983E-3</v>
          </cell>
          <cell r="AH606">
            <v>2015</v>
          </cell>
          <cell r="AI606">
            <v>20</v>
          </cell>
          <cell r="AJ606" t="str">
            <v>КТП с ТМ -160 кВа-1 шт.</v>
          </cell>
          <cell r="AK606">
            <v>0.16</v>
          </cell>
        </row>
        <row r="607">
          <cell r="D607">
            <v>0.40136519999999998</v>
          </cell>
          <cell r="E607">
            <v>6.4218431999999992E-2</v>
          </cell>
          <cell r="F607">
            <v>0.18061433999999998</v>
          </cell>
          <cell r="G607">
            <v>0.12040955999999998</v>
          </cell>
          <cell r="H607">
            <v>3.6122867999999995E-2</v>
          </cell>
          <cell r="I607">
            <v>1.2411999999999999E-2</v>
          </cell>
          <cell r="J607">
            <v>8.6884000000000006E-4</v>
          </cell>
          <cell r="K607">
            <v>9.9296000000000002E-3</v>
          </cell>
          <cell r="L607">
            <v>4.9647999999999999E-4</v>
          </cell>
          <cell r="M607">
            <v>1.1170799999999999E-3</v>
          </cell>
          <cell r="N607">
            <v>-0.3889532</v>
          </cell>
          <cell r="O607">
            <v>-6.3349591999999996E-2</v>
          </cell>
          <cell r="P607">
            <v>-0.17068473999999997</v>
          </cell>
          <cell r="Q607">
            <v>-0.11991307999999999</v>
          </cell>
          <cell r="R607">
            <v>-3.5005787999999996E-2</v>
          </cell>
          <cell r="X607">
            <v>0.34228700000000001</v>
          </cell>
          <cell r="Y607">
            <v>2.3925999999999999E-2</v>
          </cell>
          <cell r="Z607">
            <v>6.1018999999999997E-2</v>
          </cell>
          <cell r="AA607">
            <v>0.241311</v>
          </cell>
          <cell r="AB607">
            <v>1.6031000000000017E-2</v>
          </cell>
          <cell r="AH607">
            <v>2014</v>
          </cell>
          <cell r="AI607">
            <v>20</v>
          </cell>
          <cell r="AJ607" t="str">
            <v>КТПН с ТМ -250 кВа-1 шт.</v>
          </cell>
          <cell r="AK607">
            <v>0.25</v>
          </cell>
        </row>
        <row r="608">
          <cell r="D608">
            <v>0.62477459999999996</v>
          </cell>
          <cell r="E608">
            <v>9.9963935999999989E-2</v>
          </cell>
          <cell r="F608">
            <v>0.28114856999999999</v>
          </cell>
          <cell r="G608">
            <v>0.18743237999999998</v>
          </cell>
          <cell r="H608">
            <v>5.6229713999999993E-2</v>
          </cell>
          <cell r="I608">
            <v>1.9245999999999999E-2</v>
          </cell>
          <cell r="J608">
            <v>1.3472200000000001E-3</v>
          </cell>
          <cell r="K608">
            <v>1.53968E-2</v>
          </cell>
          <cell r="L608">
            <v>7.6983999999999993E-4</v>
          </cell>
          <cell r="M608">
            <v>1.7321399999999999E-3</v>
          </cell>
          <cell r="N608">
            <v>-0.60552859999999997</v>
          </cell>
          <cell r="O608">
            <v>-9.8616715999999993E-2</v>
          </cell>
          <cell r="P608">
            <v>-0.26575177</v>
          </cell>
          <cell r="Q608">
            <v>-0.18666253999999999</v>
          </cell>
          <cell r="R608">
            <v>-5.4497573999999993E-2</v>
          </cell>
          <cell r="X608">
            <v>0.530752</v>
          </cell>
          <cell r="Y608">
            <v>3.6685000000000002E-2</v>
          </cell>
          <cell r="Z608">
            <v>6.5423999999999996E-2</v>
          </cell>
          <cell r="AA608">
            <v>0.40551700000000002</v>
          </cell>
          <cell r="AB608">
            <v>2.312599999999998E-2</v>
          </cell>
          <cell r="AH608">
            <v>2015</v>
          </cell>
          <cell r="AI608">
            <v>20</v>
          </cell>
          <cell r="AJ608" t="str">
            <v>КТПН с ТМ -400 кВа-1 шт.</v>
          </cell>
          <cell r="AK608">
            <v>0.4</v>
          </cell>
        </row>
        <row r="609">
          <cell r="D609">
            <v>0.62477459999999996</v>
          </cell>
          <cell r="E609">
            <v>9.9963935999999989E-2</v>
          </cell>
          <cell r="F609">
            <v>0.28114856999999999</v>
          </cell>
          <cell r="G609">
            <v>0.18743237999999998</v>
          </cell>
          <cell r="H609">
            <v>5.6229713999999993E-2</v>
          </cell>
          <cell r="I609">
            <v>1.9245999999999999E-2</v>
          </cell>
          <cell r="J609">
            <v>1.3472200000000001E-3</v>
          </cell>
          <cell r="K609">
            <v>1.53968E-2</v>
          </cell>
          <cell r="L609">
            <v>7.6983999999999993E-4</v>
          </cell>
          <cell r="M609">
            <v>1.7321399999999999E-3</v>
          </cell>
          <cell r="N609">
            <v>-0.60552859999999997</v>
          </cell>
          <cell r="O609">
            <v>-9.8616715999999993E-2</v>
          </cell>
          <cell r="P609">
            <v>-0.26575177</v>
          </cell>
          <cell r="Q609">
            <v>-0.18666253999999999</v>
          </cell>
          <cell r="R609">
            <v>-5.4497573999999993E-2</v>
          </cell>
          <cell r="X609">
            <v>0.530752</v>
          </cell>
          <cell r="Y609">
            <v>3.6685000000000002E-2</v>
          </cell>
          <cell r="Z609">
            <v>6.5423999999999996E-2</v>
          </cell>
          <cell r="AA609">
            <v>0.40551700000000002</v>
          </cell>
          <cell r="AB609">
            <v>2.312599999999998E-2</v>
          </cell>
          <cell r="AH609">
            <v>2015</v>
          </cell>
          <cell r="AI609">
            <v>20</v>
          </cell>
          <cell r="AJ609" t="str">
            <v>КТПН с ТМ -400 кВа-1 шт.</v>
          </cell>
          <cell r="AK609">
            <v>0.4</v>
          </cell>
        </row>
        <row r="610">
          <cell r="D610">
            <v>0.32870080000000002</v>
          </cell>
          <cell r="E610">
            <v>5.2592128000000002E-2</v>
          </cell>
          <cell r="F610">
            <v>0.14791536000000002</v>
          </cell>
          <cell r="G610">
            <v>9.8610240000000002E-2</v>
          </cell>
          <cell r="H610">
            <v>2.9583072000000002E-2</v>
          </cell>
          <cell r="I610">
            <v>1.0106E-2</v>
          </cell>
          <cell r="J610">
            <v>7.0742000000000005E-4</v>
          </cell>
          <cell r="K610">
            <v>8.0848000000000014E-3</v>
          </cell>
          <cell r="L610">
            <v>4.0424000000000005E-4</v>
          </cell>
          <cell r="M610">
            <v>9.0954000000000002E-4</v>
          </cell>
          <cell r="N610">
            <v>-0.31859480000000001</v>
          </cell>
          <cell r="O610">
            <v>-5.1884708000000002E-2</v>
          </cell>
          <cell r="P610">
            <v>-0.13983056000000002</v>
          </cell>
          <cell r="Q610">
            <v>-9.8206000000000002E-2</v>
          </cell>
          <cell r="R610">
            <v>-2.8673532000000002E-2</v>
          </cell>
          <cell r="X610">
            <v>0.278696</v>
          </cell>
          <cell r="Y610">
            <v>1.9259999999999999E-2</v>
          </cell>
          <cell r="Z610">
            <v>2.4083E-2</v>
          </cell>
          <cell r="AA610">
            <v>0.22381899999999999</v>
          </cell>
          <cell r="AB610">
            <v>1.1534000000000016E-2</v>
          </cell>
          <cell r="AH610">
            <v>2015</v>
          </cell>
          <cell r="AI610">
            <v>20</v>
          </cell>
          <cell r="AJ610" t="str">
            <v>ТМ-400 кВа-8 шт.</v>
          </cell>
          <cell r="AK610">
            <v>0.4</v>
          </cell>
        </row>
        <row r="611">
          <cell r="D611">
            <v>0.4210239999999999</v>
          </cell>
          <cell r="E611">
            <v>6.736383999999998E-2</v>
          </cell>
          <cell r="F611">
            <v>0.18946079999999996</v>
          </cell>
          <cell r="G611">
            <v>0.12630719999999995</v>
          </cell>
          <cell r="H611">
            <v>3.7892159999999987E-2</v>
          </cell>
          <cell r="I611">
            <v>1.2996000000000001E-2</v>
          </cell>
          <cell r="J611">
            <v>9.0972000000000015E-4</v>
          </cell>
          <cell r="K611">
            <v>1.0396800000000001E-2</v>
          </cell>
          <cell r="L611">
            <v>5.1984000000000004E-4</v>
          </cell>
          <cell r="M611">
            <v>1.16964E-3</v>
          </cell>
          <cell r="N611">
            <v>-0.40802799999999989</v>
          </cell>
          <cell r="O611">
            <v>-6.6454119999999978E-2</v>
          </cell>
          <cell r="P611">
            <v>-0.17906399999999995</v>
          </cell>
          <cell r="Q611">
            <v>-0.12578735999999996</v>
          </cell>
          <cell r="R611">
            <v>-3.6722519999999988E-2</v>
          </cell>
          <cell r="X611">
            <v>0.35838199999999998</v>
          </cell>
          <cell r="Y611">
            <v>2.4761999999999999E-2</v>
          </cell>
          <cell r="Z611">
            <v>5.7241E-2</v>
          </cell>
          <cell r="AA611">
            <v>0.259988</v>
          </cell>
          <cell r="AB611">
            <v>1.6390999999999989E-2</v>
          </cell>
          <cell r="AH611">
            <v>2015</v>
          </cell>
          <cell r="AI611">
            <v>20</v>
          </cell>
          <cell r="AJ611" t="str">
            <v>КТП с ТМ -100 кВа-1 шт.</v>
          </cell>
          <cell r="AK611">
            <v>0.1</v>
          </cell>
        </row>
        <row r="612">
          <cell r="D612">
            <v>0.46271339999999994</v>
          </cell>
          <cell r="E612">
            <v>7.4034143999999996E-2</v>
          </cell>
          <cell r="F612">
            <v>0.20822102999999997</v>
          </cell>
          <cell r="G612">
            <v>0.13881401999999998</v>
          </cell>
          <cell r="H612">
            <v>4.1644205999999996E-2</v>
          </cell>
          <cell r="I612">
            <v>1.4276E-2</v>
          </cell>
          <cell r="J612">
            <v>9.9932000000000016E-4</v>
          </cell>
          <cell r="K612">
            <v>1.1420800000000002E-2</v>
          </cell>
          <cell r="L612">
            <v>5.7103999999999998E-4</v>
          </cell>
          <cell r="M612">
            <v>1.28484E-3</v>
          </cell>
          <cell r="N612">
            <v>-0.44843739999999993</v>
          </cell>
          <cell r="O612">
            <v>-7.3034823999999998E-2</v>
          </cell>
          <cell r="P612">
            <v>-0.19680022999999996</v>
          </cell>
          <cell r="Q612">
            <v>-0.13824297999999999</v>
          </cell>
          <cell r="R612">
            <v>-4.0359365999999994E-2</v>
          </cell>
          <cell r="X612">
            <v>0.39369700000000002</v>
          </cell>
          <cell r="Y612">
            <v>2.7251000000000001E-2</v>
          </cell>
          <cell r="Z612">
            <v>5.7710999999999998E-2</v>
          </cell>
          <cell r="AA612">
            <v>0.29103499999999999</v>
          </cell>
          <cell r="AB612">
            <v>1.7699999999999994E-2</v>
          </cell>
          <cell r="AH612">
            <v>2015</v>
          </cell>
          <cell r="AI612">
            <v>20</v>
          </cell>
          <cell r="AJ612" t="str">
            <v>КТП с ТМ -160 кВа-1 шт.</v>
          </cell>
          <cell r="AK612">
            <v>0.16</v>
          </cell>
        </row>
        <row r="613">
          <cell r="D613">
            <v>0.46232400000000007</v>
          </cell>
          <cell r="E613">
            <v>7.3971840000000011E-2</v>
          </cell>
          <cell r="F613">
            <v>0.20804580000000003</v>
          </cell>
          <cell r="G613">
            <v>0.13869720000000002</v>
          </cell>
          <cell r="H613">
            <v>4.1609160000000006E-2</v>
          </cell>
          <cell r="I613">
            <v>2.7799999999999999E-3</v>
          </cell>
          <cell r="J613">
            <v>1.9460000000000001E-4</v>
          </cell>
          <cell r="K613">
            <v>2.2239999999999998E-3</v>
          </cell>
          <cell r="L613">
            <v>1.1119999999999999E-4</v>
          </cell>
          <cell r="M613">
            <v>2.5020000000000001E-4</v>
          </cell>
          <cell r="N613">
            <v>-0.45954400000000006</v>
          </cell>
          <cell r="O613">
            <v>-7.3777240000000008E-2</v>
          </cell>
          <cell r="P613">
            <v>-0.20582180000000003</v>
          </cell>
          <cell r="Q613">
            <v>-0.13858600000000001</v>
          </cell>
          <cell r="R613">
            <v>-4.1358960000000007E-2</v>
          </cell>
          <cell r="X613">
            <v>0.381826</v>
          </cell>
          <cell r="Y613">
            <v>2.7251000000000001E-2</v>
          </cell>
          <cell r="Z613">
            <v>5.7357999999999999E-2</v>
          </cell>
          <cell r="AA613">
            <v>0.29103499999999999</v>
          </cell>
          <cell r="AB613">
            <v>6.1819999999999653E-3</v>
          </cell>
          <cell r="AH613">
            <v>2015</v>
          </cell>
          <cell r="AI613">
            <v>20</v>
          </cell>
          <cell r="AJ613" t="str">
            <v>КТП с ТМ -160 кВа-1 шт.</v>
          </cell>
          <cell r="AK613">
            <v>0.16</v>
          </cell>
        </row>
        <row r="614">
          <cell r="D614">
            <v>0.46204079999999997</v>
          </cell>
          <cell r="E614">
            <v>7.3926527999999991E-2</v>
          </cell>
          <cell r="F614">
            <v>0.20791836</v>
          </cell>
          <cell r="G614">
            <v>0.13861224</v>
          </cell>
          <cell r="H614">
            <v>4.1583671999999995E-2</v>
          </cell>
          <cell r="I614">
            <v>1.4258E-2</v>
          </cell>
          <cell r="J614">
            <v>9.9806000000000005E-4</v>
          </cell>
          <cell r="K614">
            <v>1.1406400000000001E-2</v>
          </cell>
          <cell r="L614">
            <v>5.7032000000000003E-4</v>
          </cell>
          <cell r="M614">
            <v>1.2832199999999998E-3</v>
          </cell>
          <cell r="N614">
            <v>-0.44778279999999998</v>
          </cell>
          <cell r="O614">
            <v>-7.2928467999999996E-2</v>
          </cell>
          <cell r="P614">
            <v>-0.19651195999999999</v>
          </cell>
          <cell r="Q614">
            <v>-0.13804191999999998</v>
          </cell>
          <cell r="R614">
            <v>-4.0300451999999994E-2</v>
          </cell>
          <cell r="X614">
            <v>0.39317999999999997</v>
          </cell>
          <cell r="Y614">
            <v>2.7251000000000001E-2</v>
          </cell>
          <cell r="Z614">
            <v>5.7241E-2</v>
          </cell>
          <cell r="AA614">
            <v>0.29103499999999999</v>
          </cell>
          <cell r="AB614">
            <v>1.7652999999999974E-2</v>
          </cell>
          <cell r="AH614">
            <v>2015</v>
          </cell>
          <cell r="AI614">
            <v>20</v>
          </cell>
          <cell r="AJ614" t="str">
            <v>КТП с ТМ -160 кВа-1 шт.</v>
          </cell>
          <cell r="AK614">
            <v>0.16</v>
          </cell>
        </row>
        <row r="615">
          <cell r="D615">
            <v>0.46136820000000001</v>
          </cell>
          <cell r="E615">
            <v>7.3818912E-2</v>
          </cell>
          <cell r="F615">
            <v>0.20761569000000002</v>
          </cell>
          <cell r="G615">
            <v>0.13841045999999999</v>
          </cell>
          <cell r="H615">
            <v>4.1523138000000001E-2</v>
          </cell>
          <cell r="I615">
            <v>1.7982999999999999E-2</v>
          </cell>
          <cell r="J615">
            <v>1.25881E-3</v>
          </cell>
          <cell r="K615">
            <v>1.4386400000000001E-2</v>
          </cell>
          <cell r="L615">
            <v>7.1931999999999996E-4</v>
          </cell>
          <cell r="M615">
            <v>1.6184699999999999E-3</v>
          </cell>
          <cell r="N615">
            <v>-0.44338520000000003</v>
          </cell>
          <cell r="O615">
            <v>-7.2560102000000001E-2</v>
          </cell>
          <cell r="P615">
            <v>-0.19322929000000003</v>
          </cell>
          <cell r="Q615">
            <v>-0.13769113999999999</v>
          </cell>
          <cell r="R615">
            <v>-3.9904668000000004E-2</v>
          </cell>
          <cell r="X615">
            <v>0.39628200000000002</v>
          </cell>
          <cell r="Y615">
            <v>2.7251000000000001E-2</v>
          </cell>
          <cell r="Z615">
            <v>5.6653000000000002E-2</v>
          </cell>
          <cell r="AA615">
            <v>0.29103499999999999</v>
          </cell>
          <cell r="AB615">
            <v>2.1343000000000001E-2</v>
          </cell>
          <cell r="AH615">
            <v>2015</v>
          </cell>
          <cell r="AI615">
            <v>20</v>
          </cell>
          <cell r="AJ615" t="str">
            <v>КТП с ТМ -160 кВа-1 шт.</v>
          </cell>
          <cell r="AK615">
            <v>0.16</v>
          </cell>
        </row>
        <row r="616">
          <cell r="D616">
            <v>0.42024519999999999</v>
          </cell>
          <cell r="E616">
            <v>6.7239231999999996E-2</v>
          </cell>
          <cell r="F616">
            <v>0.18911033999999999</v>
          </cell>
          <cell r="G616">
            <v>0.12607356</v>
          </cell>
          <cell r="H616">
            <v>3.7822068E-2</v>
          </cell>
          <cell r="I616">
            <v>1.2257000000000001E-2</v>
          </cell>
          <cell r="J616">
            <v>8.579900000000001E-4</v>
          </cell>
          <cell r="K616">
            <v>9.8056000000000011E-3</v>
          </cell>
          <cell r="L616">
            <v>4.9028000000000006E-4</v>
          </cell>
          <cell r="M616">
            <v>1.1031299999999999E-3</v>
          </cell>
          <cell r="N616">
            <v>-0.40798819999999997</v>
          </cell>
          <cell r="O616">
            <v>-6.6381241999999993E-2</v>
          </cell>
          <cell r="P616">
            <v>-0.17930473999999999</v>
          </cell>
          <cell r="Q616">
            <v>-0.12558327999999999</v>
          </cell>
          <cell r="R616">
            <v>-3.6718938E-2</v>
          </cell>
          <cell r="X616">
            <v>0.35702</v>
          </cell>
          <cell r="Y616">
            <v>2.4761999999999999E-2</v>
          </cell>
          <cell r="Z616">
            <v>5.6653000000000002E-2</v>
          </cell>
          <cell r="AA616">
            <v>0.259988</v>
          </cell>
          <cell r="AB616">
            <v>1.5616999999999992E-2</v>
          </cell>
          <cell r="AH616">
            <v>2015</v>
          </cell>
          <cell r="AI616">
            <v>20</v>
          </cell>
          <cell r="AJ616" t="str">
            <v>КТП с ТМ -100 кВа-1 шт.</v>
          </cell>
          <cell r="AK616">
            <v>0.1</v>
          </cell>
        </row>
        <row r="617">
          <cell r="D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X617">
            <v>0.16692974999999999</v>
          </cell>
          <cell r="Y617">
            <v>0</v>
          </cell>
          <cell r="Z617">
            <v>3.6348299999999999E-3</v>
          </cell>
          <cell r="AA617">
            <v>0.16329492000000001</v>
          </cell>
          <cell r="AB617">
            <v>0</v>
          </cell>
          <cell r="AH617">
            <v>2015</v>
          </cell>
          <cell r="AI617">
            <v>20</v>
          </cell>
          <cell r="AJ617" t="str">
            <v>КТП с ТМ -63 кВа-1 шт.</v>
          </cell>
          <cell r="AK617">
            <v>6.3E-2</v>
          </cell>
        </row>
        <row r="618">
          <cell r="D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X618">
            <v>6.1134830000000001E-2</v>
          </cell>
          <cell r="Y618">
            <v>0</v>
          </cell>
          <cell r="Z618">
            <v>3.6348299999999999E-3</v>
          </cell>
          <cell r="AA618">
            <v>5.7500000000000002E-2</v>
          </cell>
          <cell r="AB618">
            <v>0</v>
          </cell>
          <cell r="AH618">
            <v>2015</v>
          </cell>
          <cell r="AI618">
            <v>20</v>
          </cell>
          <cell r="AJ618" t="str">
            <v>ТМ-63 кВа-1 шт.</v>
          </cell>
          <cell r="AK618">
            <v>6.3E-2</v>
          </cell>
        </row>
        <row r="619">
          <cell r="D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X619">
            <v>0.28374839000000002</v>
          </cell>
          <cell r="Y619">
            <v>0</v>
          </cell>
          <cell r="Z619">
            <v>3.6348299999999999E-3</v>
          </cell>
          <cell r="AA619">
            <v>0.28011355999999998</v>
          </cell>
          <cell r="AB619">
            <v>0</v>
          </cell>
          <cell r="AH619">
            <v>2015</v>
          </cell>
          <cell r="AI619">
            <v>20</v>
          </cell>
          <cell r="AJ619" t="str">
            <v>КТП с ТМ -250 кВа-1 шт.</v>
          </cell>
          <cell r="AK619">
            <v>0.25</v>
          </cell>
        </row>
        <row r="620">
          <cell r="D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X620">
            <v>0.28374839000000002</v>
          </cell>
          <cell r="Y620">
            <v>0</v>
          </cell>
          <cell r="Z620">
            <v>3.6348299999999999E-3</v>
          </cell>
          <cell r="AA620">
            <v>0.28011355999999998</v>
          </cell>
          <cell r="AB620">
            <v>0</v>
          </cell>
          <cell r="AH620">
            <v>2015</v>
          </cell>
          <cell r="AI620">
            <v>20</v>
          </cell>
          <cell r="AJ620" t="str">
            <v>КТП с ТМ -250 кВа-1 шт.</v>
          </cell>
          <cell r="AK620">
            <v>0.25</v>
          </cell>
        </row>
        <row r="621">
          <cell r="D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X621">
            <v>8.4342779999999992E-2</v>
          </cell>
          <cell r="Y621">
            <v>0</v>
          </cell>
          <cell r="Z621">
            <v>3.6348299999999999E-3</v>
          </cell>
          <cell r="AA621">
            <v>8.0707950000000001E-2</v>
          </cell>
          <cell r="AB621">
            <v>0</v>
          </cell>
          <cell r="AH621">
            <v>2015</v>
          </cell>
          <cell r="AI621">
            <v>20</v>
          </cell>
          <cell r="AJ621" t="str">
            <v>ТМ-250 кВ-1 шт.</v>
          </cell>
          <cell r="AK621">
            <v>0.25</v>
          </cell>
        </row>
        <row r="622">
          <cell r="D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X622">
            <v>7.3841940000000009E-2</v>
          </cell>
          <cell r="Y622">
            <v>0</v>
          </cell>
          <cell r="Z622">
            <v>3.6348299999999999E-3</v>
          </cell>
          <cell r="AA622">
            <v>7.0207110000000003E-2</v>
          </cell>
          <cell r="AB622">
            <v>0</v>
          </cell>
          <cell r="AH622">
            <v>2015</v>
          </cell>
          <cell r="AI622">
            <v>20</v>
          </cell>
          <cell r="AJ622" t="str">
            <v>ТМ-250 кВ-1 шт.</v>
          </cell>
          <cell r="AK622">
            <v>0.25</v>
          </cell>
        </row>
        <row r="623">
          <cell r="D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  <cell r="R623">
            <v>0</v>
          </cell>
          <cell r="X623">
            <v>0.14621363999999998</v>
          </cell>
          <cell r="Y623">
            <v>0</v>
          </cell>
          <cell r="Z623">
            <v>3.6348299999999999E-3</v>
          </cell>
          <cell r="AA623">
            <v>0.14257881</v>
          </cell>
          <cell r="AB623">
            <v>0</v>
          </cell>
          <cell r="AH623">
            <v>2015</v>
          </cell>
          <cell r="AI623">
            <v>20</v>
          </cell>
          <cell r="AJ623" t="str">
            <v>ТМ-250 кВ-1 шт.</v>
          </cell>
          <cell r="AK623">
            <v>0.25</v>
          </cell>
        </row>
        <row r="624">
          <cell r="D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  <cell r="R624">
            <v>0</v>
          </cell>
          <cell r="X624">
            <v>0.14621363999999998</v>
          </cell>
          <cell r="Y624">
            <v>0</v>
          </cell>
          <cell r="Z624">
            <v>3.6348299999999999E-3</v>
          </cell>
          <cell r="AA624">
            <v>0.14257881</v>
          </cell>
          <cell r="AB624">
            <v>0</v>
          </cell>
          <cell r="AH624">
            <v>2015</v>
          </cell>
          <cell r="AI624">
            <v>20</v>
          </cell>
          <cell r="AJ624" t="str">
            <v>ТМ-250 кВ-1 шт.</v>
          </cell>
          <cell r="AK624">
            <v>0.25</v>
          </cell>
        </row>
        <row r="625">
          <cell r="D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X625">
            <v>0.14621363999999998</v>
          </cell>
          <cell r="Y625">
            <v>0</v>
          </cell>
          <cell r="Z625">
            <v>3.6348299999999999E-3</v>
          </cell>
          <cell r="AA625">
            <v>0.14257881</v>
          </cell>
          <cell r="AB625">
            <v>0</v>
          </cell>
          <cell r="AH625">
            <v>2015</v>
          </cell>
          <cell r="AI625">
            <v>20</v>
          </cell>
          <cell r="AJ625" t="str">
            <v>ТМ-250 кВ-1 шт.</v>
          </cell>
          <cell r="AK625">
            <v>0.25</v>
          </cell>
        </row>
        <row r="626">
          <cell r="D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  <cell r="X626">
            <v>0.14621363999999998</v>
          </cell>
          <cell r="Y626">
            <v>0</v>
          </cell>
          <cell r="Z626">
            <v>3.6348299999999999E-3</v>
          </cell>
          <cell r="AA626">
            <v>0.14257881</v>
          </cell>
          <cell r="AB626">
            <v>0</v>
          </cell>
          <cell r="AH626">
            <v>2015</v>
          </cell>
          <cell r="AI626">
            <v>20</v>
          </cell>
          <cell r="AJ626" t="str">
            <v>ТМ-250 кВ-1 шт.</v>
          </cell>
          <cell r="AK626">
            <v>0.25</v>
          </cell>
        </row>
        <row r="627">
          <cell r="D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  <cell r="R627">
            <v>0</v>
          </cell>
          <cell r="X627">
            <v>7.2845150000000011E-2</v>
          </cell>
          <cell r="Y627">
            <v>0</v>
          </cell>
          <cell r="Z627">
            <v>3.6348299999999999E-3</v>
          </cell>
          <cell r="AA627">
            <v>6.9210320000000006E-2</v>
          </cell>
          <cell r="AB627">
            <v>0</v>
          </cell>
          <cell r="AH627">
            <v>2015</v>
          </cell>
          <cell r="AI627">
            <v>20</v>
          </cell>
          <cell r="AJ627" t="str">
            <v>ТМ-160 кВа-1 шт.</v>
          </cell>
          <cell r="AK627">
            <v>0.16</v>
          </cell>
        </row>
        <row r="628">
          <cell r="D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X628">
            <v>5.8311020000000005E-2</v>
          </cell>
          <cell r="Y628">
            <v>0</v>
          </cell>
          <cell r="Z628">
            <v>3.6348299999999999E-3</v>
          </cell>
          <cell r="AA628">
            <v>5.467619E-2</v>
          </cell>
          <cell r="AB628">
            <v>0</v>
          </cell>
          <cell r="AH628">
            <v>2015</v>
          </cell>
          <cell r="AI628">
            <v>20</v>
          </cell>
          <cell r="AJ628" t="str">
            <v>ТМ-63 кВа-1 шт.</v>
          </cell>
          <cell r="AK628">
            <v>6.3E-2</v>
          </cell>
        </row>
        <row r="629">
          <cell r="D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X629">
            <v>0.114135</v>
          </cell>
          <cell r="Y629">
            <v>0</v>
          </cell>
          <cell r="Z629">
            <v>3.6348299999999999E-3</v>
          </cell>
          <cell r="AA629">
            <v>0.1105</v>
          </cell>
          <cell r="AB629">
            <v>1.6999999999378623E-7</v>
          </cell>
          <cell r="AH629">
            <v>2015</v>
          </cell>
          <cell r="AI629">
            <v>20</v>
          </cell>
          <cell r="AJ629" t="str">
            <v>КТП с ТМ -100 кВа-1 шт.</v>
          </cell>
          <cell r="AK629">
            <v>0.1</v>
          </cell>
        </row>
        <row r="630">
          <cell r="D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  <cell r="X630">
            <v>9.9635000000000001E-2</v>
          </cell>
          <cell r="Y630">
            <v>0</v>
          </cell>
          <cell r="Z630">
            <v>3.6348299999999999E-3</v>
          </cell>
          <cell r="AA630">
            <v>9.6000000000000002E-2</v>
          </cell>
          <cell r="AB630">
            <v>1.6999999999378623E-7</v>
          </cell>
          <cell r="AH630">
            <v>2015</v>
          </cell>
          <cell r="AI630">
            <v>20</v>
          </cell>
          <cell r="AJ630" t="str">
            <v>КТП с ТМ -100 кВа-1 шт.</v>
          </cell>
          <cell r="AK630">
            <v>0.1</v>
          </cell>
        </row>
        <row r="631">
          <cell r="D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X631">
            <v>6.9166919999999993E-2</v>
          </cell>
          <cell r="Y631">
            <v>0</v>
          </cell>
          <cell r="Z631">
            <v>3.6348299999999999E-3</v>
          </cell>
          <cell r="AA631">
            <v>6.5532090000000001E-2</v>
          </cell>
          <cell r="AB631">
            <v>0</v>
          </cell>
          <cell r="AH631">
            <v>2015</v>
          </cell>
          <cell r="AI631">
            <v>20</v>
          </cell>
          <cell r="AJ631" t="str">
            <v>ТМ-160 кВа-1 шт.</v>
          </cell>
          <cell r="AK631">
            <v>0.16</v>
          </cell>
        </row>
        <row r="632">
          <cell r="D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X632">
            <v>5.0608609999999998E-2</v>
          </cell>
          <cell r="Y632">
            <v>0</v>
          </cell>
          <cell r="Z632">
            <v>3.6348299999999999E-3</v>
          </cell>
          <cell r="AA632">
            <v>4.697378E-2</v>
          </cell>
          <cell r="AB632">
            <v>0</v>
          </cell>
          <cell r="AH632">
            <v>2015</v>
          </cell>
          <cell r="AI632">
            <v>20</v>
          </cell>
          <cell r="AJ632" t="str">
            <v>ТМ-250 кВ-1 шт.</v>
          </cell>
          <cell r="AK632">
            <v>0.25</v>
          </cell>
        </row>
        <row r="633">
          <cell r="D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X633">
            <v>0.10189996000000001</v>
          </cell>
          <cell r="Y633">
            <v>0</v>
          </cell>
          <cell r="Z633">
            <v>3.6348299999999999E-3</v>
          </cell>
          <cell r="AA633">
            <v>9.8265130000000006E-2</v>
          </cell>
          <cell r="AB633">
            <v>0</v>
          </cell>
          <cell r="AH633">
            <v>2015</v>
          </cell>
          <cell r="AI633">
            <v>20</v>
          </cell>
          <cell r="AJ633" t="str">
            <v>ТМ-160 кВа-1 шт.</v>
          </cell>
          <cell r="AK633">
            <v>0.16</v>
          </cell>
        </row>
        <row r="634">
          <cell r="D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X634">
            <v>6.1846840000000007E-2</v>
          </cell>
          <cell r="Y634">
            <v>0</v>
          </cell>
          <cell r="Z634">
            <v>3.6348299999999999E-3</v>
          </cell>
          <cell r="AA634">
            <v>5.8212010000000002E-2</v>
          </cell>
          <cell r="AB634">
            <v>0</v>
          </cell>
          <cell r="AH634">
            <v>2015</v>
          </cell>
          <cell r="AI634">
            <v>20</v>
          </cell>
          <cell r="AJ634" t="str">
            <v>ТМ-100 кВа-1 шт.</v>
          </cell>
          <cell r="AK634">
            <v>0.1</v>
          </cell>
        </row>
        <row r="635">
          <cell r="D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0</v>
          </cell>
          <cell r="O635">
            <v>0</v>
          </cell>
          <cell r="P635">
            <v>0</v>
          </cell>
          <cell r="Q635">
            <v>0</v>
          </cell>
          <cell r="R635">
            <v>0</v>
          </cell>
          <cell r="X635">
            <v>6.9767770000000007E-2</v>
          </cell>
          <cell r="Y635">
            <v>0</v>
          </cell>
          <cell r="Z635">
            <v>3.6348299999999999E-3</v>
          </cell>
          <cell r="AA635">
            <v>6.6132940000000001E-2</v>
          </cell>
          <cell r="AB635">
            <v>0</v>
          </cell>
          <cell r="AH635">
            <v>2015</v>
          </cell>
          <cell r="AI635">
            <v>20</v>
          </cell>
          <cell r="AJ635" t="str">
            <v>ТМ-100 кВа-1 шт.</v>
          </cell>
          <cell r="AK635">
            <v>0.1</v>
          </cell>
        </row>
        <row r="636">
          <cell r="D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X636">
            <v>3.9586520000000007E-2</v>
          </cell>
          <cell r="Y636">
            <v>0</v>
          </cell>
          <cell r="Z636">
            <v>3.6348299999999999E-3</v>
          </cell>
          <cell r="AA636">
            <v>3.5951690000000001E-2</v>
          </cell>
          <cell r="AB636">
            <v>0</v>
          </cell>
          <cell r="AH636">
            <v>2015</v>
          </cell>
          <cell r="AI636">
            <v>20</v>
          </cell>
          <cell r="AJ636" t="str">
            <v>ТМ 25 кВа-1 шт.</v>
          </cell>
          <cell r="AK636">
            <v>2.5000000000000001E-2</v>
          </cell>
        </row>
        <row r="637">
          <cell r="D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X637">
            <v>0.18526957999999999</v>
          </cell>
          <cell r="Y637">
            <v>0</v>
          </cell>
          <cell r="Z637">
            <v>3.6348299999999999E-3</v>
          </cell>
          <cell r="AA637">
            <v>0.18163475000000001</v>
          </cell>
          <cell r="AB637">
            <v>0</v>
          </cell>
          <cell r="AH637">
            <v>2015</v>
          </cell>
          <cell r="AI637">
            <v>20</v>
          </cell>
          <cell r="AJ637" t="str">
            <v>КТП с ТМ -100 кВа-1 шт.</v>
          </cell>
          <cell r="AK637">
            <v>0.1</v>
          </cell>
        </row>
        <row r="638">
          <cell r="D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  <cell r="R638">
            <v>0</v>
          </cell>
          <cell r="X638">
            <v>0.28374839000000002</v>
          </cell>
          <cell r="Y638">
            <v>0</v>
          </cell>
          <cell r="Z638">
            <v>3.6348299999999999E-3</v>
          </cell>
          <cell r="AA638">
            <v>0.28011355999999998</v>
          </cell>
          <cell r="AB638">
            <v>0</v>
          </cell>
          <cell r="AH638">
            <v>2015</v>
          </cell>
          <cell r="AI638">
            <v>20</v>
          </cell>
          <cell r="AJ638" t="str">
            <v>КТП с ТМ -250 кВа-1 шт.</v>
          </cell>
          <cell r="AK638">
            <v>0.25</v>
          </cell>
        </row>
        <row r="639">
          <cell r="D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  <cell r="R639">
            <v>0</v>
          </cell>
          <cell r="X639">
            <v>6.0670800000000004E-2</v>
          </cell>
          <cell r="Y639">
            <v>0</v>
          </cell>
          <cell r="Z639">
            <v>3.6348299999999999E-3</v>
          </cell>
          <cell r="AA639">
            <v>5.7035969999999998E-2</v>
          </cell>
          <cell r="AB639">
            <v>0</v>
          </cell>
          <cell r="AH639">
            <v>2015</v>
          </cell>
          <cell r="AI639">
            <v>20</v>
          </cell>
          <cell r="AJ639" t="str">
            <v>ТМ-100 кВа-1 шт.</v>
          </cell>
          <cell r="AK639">
            <v>0.1</v>
          </cell>
        </row>
        <row r="640">
          <cell r="D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X640">
            <v>6.6801880000000008E-2</v>
          </cell>
          <cell r="Y640">
            <v>0</v>
          </cell>
          <cell r="Z640">
            <v>3.6348299999999999E-3</v>
          </cell>
          <cell r="AA640">
            <v>6.3167050000000002E-2</v>
          </cell>
          <cell r="AB640">
            <v>0</v>
          </cell>
          <cell r="AH640">
            <v>2015</v>
          </cell>
          <cell r="AI640">
            <v>20</v>
          </cell>
          <cell r="AJ640" t="str">
            <v>ТМ-100 кВа-1 шт.</v>
          </cell>
          <cell r="AK640">
            <v>0.1</v>
          </cell>
        </row>
        <row r="641">
          <cell r="D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R641">
            <v>0</v>
          </cell>
          <cell r="X641">
            <v>5.0726740000000006E-2</v>
          </cell>
          <cell r="Y641">
            <v>0</v>
          </cell>
          <cell r="Z641">
            <v>3.6348299999999999E-3</v>
          </cell>
          <cell r="AA641">
            <v>4.7091910000000001E-2</v>
          </cell>
          <cell r="AB641">
            <v>0</v>
          </cell>
          <cell r="AH641">
            <v>2015</v>
          </cell>
          <cell r="AI641">
            <v>20</v>
          </cell>
          <cell r="AJ641" t="str">
            <v>ТМ-400 кВа-1 шт.</v>
          </cell>
          <cell r="AK641">
            <v>0.4</v>
          </cell>
        </row>
        <row r="642">
          <cell r="D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  <cell r="X642">
            <v>8.9233919999999994E-2</v>
          </cell>
          <cell r="Y642">
            <v>0</v>
          </cell>
          <cell r="Z642">
            <v>3.6348299999999999E-3</v>
          </cell>
          <cell r="AA642">
            <v>8.5599090000000003E-2</v>
          </cell>
          <cell r="AB642">
            <v>0</v>
          </cell>
          <cell r="AH642">
            <v>2015</v>
          </cell>
          <cell r="AI642">
            <v>20</v>
          </cell>
          <cell r="AJ642" t="str">
            <v>ТМ-400 кВа-1 шт.</v>
          </cell>
          <cell r="AK642">
            <v>0.4</v>
          </cell>
        </row>
        <row r="643">
          <cell r="D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X643">
            <v>8.1513639999999998E-2</v>
          </cell>
          <cell r="Y643">
            <v>0</v>
          </cell>
          <cell r="Z643">
            <v>3.6348299999999999E-3</v>
          </cell>
          <cell r="AA643">
            <v>7.7878809999999993E-2</v>
          </cell>
          <cell r="AB643">
            <v>0</v>
          </cell>
          <cell r="AH643">
            <v>2015</v>
          </cell>
          <cell r="AI643">
            <v>20</v>
          </cell>
        </row>
        <row r="644">
          <cell r="D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X644">
            <v>9.9100080000000007E-2</v>
          </cell>
          <cell r="Y644">
            <v>0</v>
          </cell>
          <cell r="Z644">
            <v>3.6348299999999999E-3</v>
          </cell>
          <cell r="AA644">
            <v>9.5465250000000001E-2</v>
          </cell>
          <cell r="AB644">
            <v>0</v>
          </cell>
          <cell r="AH644">
            <v>2015</v>
          </cell>
          <cell r="AI644">
            <v>20</v>
          </cell>
        </row>
        <row r="645">
          <cell r="D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X645">
            <v>9.9100080000000007E-2</v>
          </cell>
          <cell r="Y645">
            <v>0</v>
          </cell>
          <cell r="Z645">
            <v>3.6348299999999999E-3</v>
          </cell>
          <cell r="AA645">
            <v>9.5465250000000001E-2</v>
          </cell>
          <cell r="AB645">
            <v>0</v>
          </cell>
          <cell r="AH645">
            <v>2015</v>
          </cell>
          <cell r="AI645">
            <v>20</v>
          </cell>
        </row>
        <row r="646">
          <cell r="D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  <cell r="X646">
            <v>0.38423822000000002</v>
          </cell>
          <cell r="Y646">
            <v>0</v>
          </cell>
          <cell r="Z646">
            <v>3.6348299999999999E-3</v>
          </cell>
          <cell r="AA646">
            <v>0.38060339000000004</v>
          </cell>
          <cell r="AB646">
            <v>0</v>
          </cell>
          <cell r="AH646">
            <v>2015</v>
          </cell>
          <cell r="AI646">
            <v>20</v>
          </cell>
          <cell r="AJ646" t="str">
            <v>КТП с ТМ 400 кВа -1 шт.</v>
          </cell>
          <cell r="AK646">
            <v>0.4</v>
          </cell>
        </row>
        <row r="647">
          <cell r="D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X647">
            <v>0.19676872999999998</v>
          </cell>
          <cell r="Y647">
            <v>0</v>
          </cell>
          <cell r="Z647">
            <v>3.6348299999999999E-3</v>
          </cell>
          <cell r="AA647">
            <v>0.1931339</v>
          </cell>
          <cell r="AB647">
            <v>0</v>
          </cell>
          <cell r="AH647">
            <v>2015</v>
          </cell>
          <cell r="AI647">
            <v>20</v>
          </cell>
          <cell r="AJ647" t="str">
            <v>КТП с ТМ -63 кВа-1 шт.</v>
          </cell>
          <cell r="AK647">
            <v>6.3E-2</v>
          </cell>
        </row>
        <row r="648">
          <cell r="D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X648">
            <v>6.8425739999999999E-2</v>
          </cell>
          <cell r="Y648">
            <v>0</v>
          </cell>
          <cell r="Z648">
            <v>3.6348299999999999E-3</v>
          </cell>
          <cell r="AA648">
            <v>6.4790910000000007E-2</v>
          </cell>
          <cell r="AB648">
            <v>0</v>
          </cell>
          <cell r="AH648">
            <v>2015</v>
          </cell>
          <cell r="AI648">
            <v>20</v>
          </cell>
          <cell r="AJ648" t="str">
            <v>ТМ-160 кВа-1 шт.</v>
          </cell>
          <cell r="AK648">
            <v>0.16</v>
          </cell>
        </row>
        <row r="649">
          <cell r="D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  <cell r="R649">
            <v>0</v>
          </cell>
          <cell r="X649">
            <v>0.11016363999999999</v>
          </cell>
          <cell r="Y649">
            <v>0</v>
          </cell>
          <cell r="Z649">
            <v>3.6348299999999999E-3</v>
          </cell>
          <cell r="AA649">
            <v>0.10652881</v>
          </cell>
          <cell r="AB649">
            <v>0</v>
          </cell>
          <cell r="AH649">
            <v>2015</v>
          </cell>
          <cell r="AI649">
            <v>20</v>
          </cell>
          <cell r="AJ649" t="str">
            <v>ТМГ11-160 кВа-1 шт.</v>
          </cell>
          <cell r="AK649">
            <v>0.16</v>
          </cell>
        </row>
        <row r="650">
          <cell r="D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X650">
            <v>0.14621363999999998</v>
          </cell>
          <cell r="Y650">
            <v>0</v>
          </cell>
          <cell r="Z650">
            <v>3.6348299999999999E-3</v>
          </cell>
          <cell r="AA650">
            <v>0.14257881</v>
          </cell>
          <cell r="AB650">
            <v>0</v>
          </cell>
          <cell r="AH650">
            <v>2015</v>
          </cell>
          <cell r="AI650">
            <v>20</v>
          </cell>
          <cell r="AJ650" t="str">
            <v>ТМ-250 кВа-1 шт.</v>
          </cell>
          <cell r="AK650">
            <v>0.25</v>
          </cell>
        </row>
        <row r="651">
          <cell r="D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  <cell r="O651">
            <v>0</v>
          </cell>
          <cell r="P651">
            <v>0</v>
          </cell>
          <cell r="Q651">
            <v>0</v>
          </cell>
          <cell r="R651">
            <v>0</v>
          </cell>
          <cell r="X651">
            <v>0.14621363999999998</v>
          </cell>
          <cell r="Y651">
            <v>0</v>
          </cell>
          <cell r="Z651">
            <v>3.6348299999999999E-3</v>
          </cell>
          <cell r="AA651">
            <v>0.14257881</v>
          </cell>
          <cell r="AB651">
            <v>0</v>
          </cell>
          <cell r="AH651">
            <v>2015</v>
          </cell>
          <cell r="AI651">
            <v>20</v>
          </cell>
          <cell r="AJ651" t="str">
            <v>ТМГ11-250 кВа-1 шт.</v>
          </cell>
          <cell r="AK651">
            <v>0.25</v>
          </cell>
        </row>
        <row r="652">
          <cell r="D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X652">
            <v>0.22094331</v>
          </cell>
          <cell r="Y652">
            <v>0</v>
          </cell>
          <cell r="Z652">
            <v>3.6348299999999999E-3</v>
          </cell>
          <cell r="AA652">
            <v>0.21730848</v>
          </cell>
          <cell r="AB652">
            <v>0</v>
          </cell>
          <cell r="AH652">
            <v>2015</v>
          </cell>
          <cell r="AI652">
            <v>20</v>
          </cell>
          <cell r="AJ652" t="str">
            <v>КТП с ТМ -160 кВа-1 шт.</v>
          </cell>
          <cell r="AK652">
            <v>0.16</v>
          </cell>
        </row>
        <row r="653">
          <cell r="D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X653">
            <v>0.119558</v>
          </cell>
          <cell r="Y653">
            <v>0</v>
          </cell>
          <cell r="Z653">
            <v>3.6348299999999999E-3</v>
          </cell>
          <cell r="AA653">
            <v>0.11592288000000001</v>
          </cell>
          <cell r="AB653">
            <v>2.8999999998613468E-7</v>
          </cell>
          <cell r="AH653">
            <v>2015</v>
          </cell>
          <cell r="AI653">
            <v>20</v>
          </cell>
          <cell r="AJ653" t="str">
            <v>КТП с ТМ -100 кВа-1 шт.</v>
          </cell>
          <cell r="AK653">
            <v>0.1</v>
          </cell>
        </row>
        <row r="654">
          <cell r="D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  <cell r="X654">
            <v>6.1381110000000003E-2</v>
          </cell>
          <cell r="Y654">
            <v>0</v>
          </cell>
          <cell r="Z654">
            <v>3.6348299999999999E-3</v>
          </cell>
          <cell r="AA654">
            <v>5.7746279999999997E-2</v>
          </cell>
          <cell r="AB654">
            <v>0</v>
          </cell>
          <cell r="AH654">
            <v>2015</v>
          </cell>
          <cell r="AI654">
            <v>20</v>
          </cell>
          <cell r="AJ654" t="str">
            <v>ТМ-100 кВа-1 шт.</v>
          </cell>
          <cell r="AK654">
            <v>0.1</v>
          </cell>
        </row>
        <row r="655">
          <cell r="D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0</v>
          </cell>
          <cell r="P655">
            <v>0</v>
          </cell>
          <cell r="Q655">
            <v>0</v>
          </cell>
          <cell r="R655">
            <v>0</v>
          </cell>
          <cell r="X655">
            <v>6.8417800000000001E-2</v>
          </cell>
          <cell r="Y655">
            <v>0</v>
          </cell>
          <cell r="Z655">
            <v>3.6348299999999999E-3</v>
          </cell>
          <cell r="AA655">
            <v>6.4782969999999995E-2</v>
          </cell>
          <cell r="AB655">
            <v>0</v>
          </cell>
          <cell r="AH655">
            <v>2015</v>
          </cell>
          <cell r="AI655">
            <v>20</v>
          </cell>
          <cell r="AJ655" t="str">
            <v>ТМ-100 кВа-1 шт.</v>
          </cell>
          <cell r="AK655">
            <v>0.1</v>
          </cell>
        </row>
        <row r="656">
          <cell r="D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X656">
            <v>0.14124435999999999</v>
          </cell>
          <cell r="Y656">
            <v>0</v>
          </cell>
          <cell r="Z656">
            <v>3.6348299999999999E-3</v>
          </cell>
          <cell r="AA656">
            <v>0.13760953000000001</v>
          </cell>
          <cell r="AB656">
            <v>0</v>
          </cell>
          <cell r="AH656">
            <v>2015</v>
          </cell>
          <cell r="AI656">
            <v>20</v>
          </cell>
          <cell r="AJ656" t="str">
            <v>ТМ-250 кВа-1 шт.</v>
          </cell>
          <cell r="AK656">
            <v>0.25</v>
          </cell>
        </row>
        <row r="657">
          <cell r="D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  <cell r="X657">
            <v>0.14621363999999998</v>
          </cell>
          <cell r="Y657">
            <v>0</v>
          </cell>
          <cell r="Z657">
            <v>3.6348299999999999E-3</v>
          </cell>
          <cell r="AA657">
            <v>0.14257881</v>
          </cell>
          <cell r="AB657">
            <v>0</v>
          </cell>
          <cell r="AH657">
            <v>2015</v>
          </cell>
          <cell r="AI657">
            <v>20</v>
          </cell>
          <cell r="AJ657" t="str">
            <v>ТМ-250 кВа-1 шт.</v>
          </cell>
          <cell r="AK657">
            <v>0.25</v>
          </cell>
        </row>
        <row r="658">
          <cell r="D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  <cell r="N658">
            <v>0</v>
          </cell>
          <cell r="O658">
            <v>0</v>
          </cell>
          <cell r="P658">
            <v>0</v>
          </cell>
          <cell r="Q658">
            <v>0</v>
          </cell>
          <cell r="R658">
            <v>0</v>
          </cell>
          <cell r="X658">
            <v>7.2292175299999997E-2</v>
          </cell>
          <cell r="Y658">
            <v>0</v>
          </cell>
          <cell r="Z658">
            <v>3.7603552999999996E-3</v>
          </cell>
          <cell r="AA658">
            <v>6.8531820000000007E-2</v>
          </cell>
          <cell r="AB658">
            <v>0</v>
          </cell>
          <cell r="AH658">
            <v>2015</v>
          </cell>
          <cell r="AI658">
            <v>20</v>
          </cell>
          <cell r="AJ658" t="str">
            <v>ТМГ-63 кВа-1 шт.</v>
          </cell>
          <cell r="AK658">
            <v>6.3E-2</v>
          </cell>
        </row>
        <row r="659">
          <cell r="D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X659">
            <v>3.87603553E-2</v>
          </cell>
          <cell r="Y659">
            <v>0</v>
          </cell>
          <cell r="Z659">
            <v>3.7603552999999996E-3</v>
          </cell>
          <cell r="AA659">
            <v>3.5000000000000003E-2</v>
          </cell>
          <cell r="AB659">
            <v>0</v>
          </cell>
          <cell r="AH659">
            <v>2015</v>
          </cell>
          <cell r="AI659">
            <v>20</v>
          </cell>
        </row>
        <row r="660">
          <cell r="D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  <cell r="X660">
            <v>0.2838739153</v>
          </cell>
          <cell r="Y660">
            <v>0</v>
          </cell>
          <cell r="Z660">
            <v>3.7603552999999996E-3</v>
          </cell>
          <cell r="AA660">
            <v>0.28011355999999998</v>
          </cell>
          <cell r="AB660">
            <v>0</v>
          </cell>
          <cell r="AH660">
            <v>2015</v>
          </cell>
          <cell r="AI660">
            <v>20</v>
          </cell>
          <cell r="AJ660" t="str">
            <v>КТП с ТМ -250 кВа-1 шт.</v>
          </cell>
          <cell r="AK660">
            <v>0.25</v>
          </cell>
        </row>
        <row r="661">
          <cell r="D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X661">
            <v>6.12603553E-2</v>
          </cell>
          <cell r="Y661">
            <v>0</v>
          </cell>
          <cell r="Z661">
            <v>3.7603552999999996E-3</v>
          </cell>
          <cell r="AA661">
            <v>5.7500000000000002E-2</v>
          </cell>
          <cell r="AB661">
            <v>0</v>
          </cell>
          <cell r="AH661">
            <v>2015</v>
          </cell>
          <cell r="AI661">
            <v>20</v>
          </cell>
          <cell r="AJ661" t="str">
            <v>ТМГ-63 кВа-1 шт.</v>
          </cell>
          <cell r="AK661">
            <v>6.3E-2</v>
          </cell>
        </row>
        <row r="662">
          <cell r="D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X662">
            <v>0.22106882529999999</v>
          </cell>
          <cell r="Y662">
            <v>0</v>
          </cell>
          <cell r="Z662">
            <v>3.7603552999999996E-3</v>
          </cell>
          <cell r="AA662">
            <v>0.21730847</v>
          </cell>
          <cell r="AB662">
            <v>0</v>
          </cell>
          <cell r="AH662">
            <v>2015</v>
          </cell>
          <cell r="AI662">
            <v>20</v>
          </cell>
          <cell r="AJ662" t="str">
            <v>КТП с ТМ -160 кВа-1 шт.</v>
          </cell>
          <cell r="AK662">
            <v>0.16</v>
          </cell>
        </row>
        <row r="663">
          <cell r="D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X663">
            <v>0.2838739153</v>
          </cell>
          <cell r="Y663">
            <v>0</v>
          </cell>
          <cell r="Z663">
            <v>3.7603552999999996E-3</v>
          </cell>
          <cell r="AA663">
            <v>0.28011355999999998</v>
          </cell>
          <cell r="AB663">
            <v>0</v>
          </cell>
          <cell r="AH663">
            <v>2015</v>
          </cell>
          <cell r="AI663">
            <v>20</v>
          </cell>
          <cell r="AJ663" t="str">
            <v>КТП с ТМ -250 кВа-1 шт.</v>
          </cell>
          <cell r="AK663">
            <v>0.25</v>
          </cell>
        </row>
        <row r="664">
          <cell r="D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X664">
            <v>5.50151953E-2</v>
          </cell>
          <cell r="Y664">
            <v>0</v>
          </cell>
          <cell r="Z664">
            <v>3.7603552999999996E-3</v>
          </cell>
          <cell r="AA664">
            <v>5.1254839999999996E-2</v>
          </cell>
          <cell r="AB664">
            <v>0</v>
          </cell>
          <cell r="AH664">
            <v>2015</v>
          </cell>
          <cell r="AI664">
            <v>20</v>
          </cell>
          <cell r="AJ664" t="str">
            <v>ТМ-100 кВа-1 шт.</v>
          </cell>
          <cell r="AK664">
            <v>0.1</v>
          </cell>
        </row>
        <row r="665">
          <cell r="D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  <cell r="O665">
            <v>0</v>
          </cell>
          <cell r="P665">
            <v>0</v>
          </cell>
          <cell r="Q665">
            <v>0</v>
          </cell>
          <cell r="R665">
            <v>0</v>
          </cell>
          <cell r="X665">
            <v>5.6173045300000002E-2</v>
          </cell>
          <cell r="Y665">
            <v>0</v>
          </cell>
          <cell r="Z665">
            <v>3.7603552999999996E-3</v>
          </cell>
          <cell r="AA665">
            <v>5.2412690000000005E-2</v>
          </cell>
          <cell r="AB665">
            <v>0</v>
          </cell>
          <cell r="AH665">
            <v>2015</v>
          </cell>
          <cell r="AI665">
            <v>20</v>
          </cell>
          <cell r="AJ665" t="str">
            <v>ТМ-160 кВа-1 шт.</v>
          </cell>
          <cell r="AK665">
            <v>0.16</v>
          </cell>
        </row>
        <row r="666">
          <cell r="D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0</v>
          </cell>
          <cell r="X666">
            <v>8.0427355299999989E-2</v>
          </cell>
          <cell r="Y666">
            <v>0</v>
          </cell>
          <cell r="Z666">
            <v>3.7603552999999996E-3</v>
          </cell>
          <cell r="AA666">
            <v>7.6666999999999999E-2</v>
          </cell>
          <cell r="AB666">
            <v>0</v>
          </cell>
          <cell r="AH666">
            <v>2015</v>
          </cell>
          <cell r="AI666">
            <v>20</v>
          </cell>
          <cell r="AJ666" t="str">
            <v>ТМ-160 кВа-1 шт.</v>
          </cell>
          <cell r="AK666">
            <v>0.16</v>
          </cell>
        </row>
        <row r="667">
          <cell r="D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X667">
            <v>3.2845235299999997E-2</v>
          </cell>
          <cell r="Y667">
            <v>0</v>
          </cell>
          <cell r="Z667">
            <v>3.7603552999999996E-3</v>
          </cell>
          <cell r="AA667">
            <v>2.908488E-2</v>
          </cell>
          <cell r="AB667">
            <v>0</v>
          </cell>
          <cell r="AH667">
            <v>2015</v>
          </cell>
          <cell r="AI667">
            <v>20</v>
          </cell>
          <cell r="AJ667" t="str">
            <v>ТМ-250 кВа-1 шт.</v>
          </cell>
          <cell r="AK667">
            <v>0.25</v>
          </cell>
        </row>
        <row r="668">
          <cell r="D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X668">
            <v>6.0427355300000006E-2</v>
          </cell>
          <cell r="Y668">
            <v>0</v>
          </cell>
          <cell r="Z668">
            <v>3.7603552999999996E-3</v>
          </cell>
          <cell r="AA668">
            <v>5.6667000000000002E-2</v>
          </cell>
          <cell r="AB668">
            <v>0</v>
          </cell>
          <cell r="AH668">
            <v>2015</v>
          </cell>
          <cell r="AI668">
            <v>20</v>
          </cell>
          <cell r="AJ668" t="str">
            <v>ТМ-63 кВа-1 шт.</v>
          </cell>
          <cell r="AK668">
            <v>6.3E-2</v>
          </cell>
        </row>
        <row r="669">
          <cell r="D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X669">
            <v>0.14633916529999999</v>
          </cell>
          <cell r="Y669">
            <v>0</v>
          </cell>
          <cell r="Z669">
            <v>3.7603552999999996E-3</v>
          </cell>
          <cell r="AA669">
            <v>0.14257881</v>
          </cell>
          <cell r="AB669">
            <v>0</v>
          </cell>
          <cell r="AH669">
            <v>2015</v>
          </cell>
          <cell r="AI669">
            <v>20</v>
          </cell>
          <cell r="AJ669" t="str">
            <v>ТМГ11-250 кВа-1 шт.</v>
          </cell>
          <cell r="AK669">
            <v>0.25</v>
          </cell>
        </row>
        <row r="670">
          <cell r="D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X670">
            <v>3.7580755300000004E-2</v>
          </cell>
          <cell r="Y670">
            <v>0</v>
          </cell>
          <cell r="Z670">
            <v>3.7603552999999996E-3</v>
          </cell>
          <cell r="AA670">
            <v>3.38204E-2</v>
          </cell>
          <cell r="AB670">
            <v>0</v>
          </cell>
          <cell r="AH670">
            <v>2015</v>
          </cell>
          <cell r="AI670">
            <v>20</v>
          </cell>
          <cell r="AJ670" t="str">
            <v>ТМ 25 кВа-1 шт.</v>
          </cell>
          <cell r="AK670">
            <v>2.5000000000000001E-2</v>
          </cell>
        </row>
        <row r="671">
          <cell r="D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X671">
            <v>4.5204205300000001E-2</v>
          </cell>
          <cell r="Y671">
            <v>0</v>
          </cell>
          <cell r="Z671">
            <v>3.7603552999999996E-3</v>
          </cell>
          <cell r="AA671">
            <v>4.1443849999999997E-2</v>
          </cell>
          <cell r="AB671">
            <v>0</v>
          </cell>
          <cell r="AH671">
            <v>2015</v>
          </cell>
          <cell r="AI671">
            <v>20</v>
          </cell>
          <cell r="AJ671" t="str">
            <v>ТМ 25 кВа-1 шт.</v>
          </cell>
          <cell r="AK671">
            <v>2.5000000000000001E-2</v>
          </cell>
        </row>
        <row r="672">
          <cell r="D672">
            <v>0</v>
          </cell>
          <cell r="I672">
            <v>0.461229</v>
          </cell>
          <cell r="J672">
            <v>3.228603E-2</v>
          </cell>
          <cell r="K672">
            <v>0.36898320000000001</v>
          </cell>
          <cell r="L672">
            <v>1.8449159999999999E-2</v>
          </cell>
          <cell r="M672">
            <v>4.1510609999999996E-2</v>
          </cell>
          <cell r="N672">
            <v>0.461229</v>
          </cell>
          <cell r="O672">
            <v>3.228603E-2</v>
          </cell>
          <cell r="P672">
            <v>0.36898320000000001</v>
          </cell>
          <cell r="Q672">
            <v>1.8449159999999999E-2</v>
          </cell>
          <cell r="R672">
            <v>4.1510609999999996E-2</v>
          </cell>
          <cell r="X672">
            <v>0</v>
          </cell>
          <cell r="AH672">
            <v>2015</v>
          </cell>
          <cell r="AI672">
            <v>20</v>
          </cell>
          <cell r="AJ672" t="str">
            <v>КТП с ТМ -100 кВа-1 шт.</v>
          </cell>
          <cell r="AK672">
            <v>0.1</v>
          </cell>
        </row>
        <row r="673">
          <cell r="D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X673">
            <v>0</v>
          </cell>
        </row>
        <row r="674">
          <cell r="D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  <cell r="R674">
            <v>0</v>
          </cell>
          <cell r="X674">
            <v>0.22055588999999998</v>
          </cell>
          <cell r="Y674">
            <v>0</v>
          </cell>
          <cell r="Z674">
            <v>3.8310000000000002E-3</v>
          </cell>
          <cell r="AA674">
            <v>0.216725</v>
          </cell>
          <cell r="AB674">
            <v>0</v>
          </cell>
          <cell r="AH674">
            <v>2015</v>
          </cell>
          <cell r="AI674">
            <v>20</v>
          </cell>
          <cell r="AJ674" t="str">
            <v>ТМГ-400 кВа-1 шт.</v>
          </cell>
          <cell r="AK674">
            <v>0.4</v>
          </cell>
        </row>
        <row r="675">
          <cell r="D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X675">
            <v>0.10761553</v>
          </cell>
          <cell r="Y675">
            <v>0</v>
          </cell>
          <cell r="Z675">
            <v>3.8310000000000002E-3</v>
          </cell>
          <cell r="AA675">
            <v>0.103785</v>
          </cell>
          <cell r="AB675">
            <v>0</v>
          </cell>
          <cell r="AH675">
            <v>2015</v>
          </cell>
          <cell r="AI675">
            <v>20</v>
          </cell>
          <cell r="AJ675" t="str">
            <v>ТМ-400 кВа-1 шт.</v>
          </cell>
          <cell r="AK675">
            <v>0.4</v>
          </cell>
        </row>
        <row r="676">
          <cell r="D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0</v>
          </cell>
          <cell r="R676">
            <v>0</v>
          </cell>
          <cell r="X676">
            <v>3.783131E-2</v>
          </cell>
          <cell r="Y676">
            <v>0</v>
          </cell>
          <cell r="Z676">
            <v>3.8310000000000002E-3</v>
          </cell>
          <cell r="AA676">
            <v>3.4000000000000002E-2</v>
          </cell>
          <cell r="AB676">
            <v>0</v>
          </cell>
          <cell r="AH676">
            <v>2015</v>
          </cell>
          <cell r="AI676">
            <v>20</v>
          </cell>
          <cell r="AJ676" t="str">
            <v>КТП 100 кВа-1 шт.</v>
          </cell>
        </row>
        <row r="677">
          <cell r="D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X677">
            <v>5.9633819999999997E-2</v>
          </cell>
          <cell r="Y677">
            <v>0</v>
          </cell>
          <cell r="Z677">
            <v>3.8310000000000002E-3</v>
          </cell>
          <cell r="AA677">
            <v>5.5802999999999998E-2</v>
          </cell>
          <cell r="AB677">
            <v>0</v>
          </cell>
          <cell r="AH677">
            <v>2015</v>
          </cell>
          <cell r="AI677">
            <v>20</v>
          </cell>
          <cell r="AJ677" t="str">
            <v>ТМ-100 кВа-1 шт.</v>
          </cell>
          <cell r="AK677">
            <v>0.1</v>
          </cell>
        </row>
        <row r="678">
          <cell r="D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X678">
            <v>6.6636399999999998E-2</v>
          </cell>
          <cell r="Y678">
            <v>0</v>
          </cell>
          <cell r="Z678">
            <v>3.8310000000000002E-3</v>
          </cell>
          <cell r="AA678">
            <v>6.2805E-2</v>
          </cell>
          <cell r="AB678">
            <v>0</v>
          </cell>
          <cell r="AH678">
            <v>2015</v>
          </cell>
          <cell r="AI678">
            <v>20</v>
          </cell>
          <cell r="AJ678" t="str">
            <v>КТП-63 кВа-1 шт.</v>
          </cell>
        </row>
        <row r="679">
          <cell r="D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M679">
            <v>0</v>
          </cell>
          <cell r="N679">
            <v>0</v>
          </cell>
          <cell r="O679">
            <v>0</v>
          </cell>
          <cell r="P679">
            <v>0</v>
          </cell>
          <cell r="Q679">
            <v>0</v>
          </cell>
          <cell r="R679">
            <v>0</v>
          </cell>
          <cell r="X679">
            <v>8.7899110000000003E-2</v>
          </cell>
          <cell r="Y679">
            <v>0</v>
          </cell>
          <cell r="Z679">
            <v>3.8310000000000002E-3</v>
          </cell>
          <cell r="AA679">
            <v>8.4068000000000004E-2</v>
          </cell>
          <cell r="AB679">
            <v>0</v>
          </cell>
          <cell r="AH679">
            <v>2015</v>
          </cell>
          <cell r="AI679">
            <v>20</v>
          </cell>
          <cell r="AJ679" t="str">
            <v>КТП-250 кВа-1 шт.</v>
          </cell>
        </row>
        <row r="680">
          <cell r="D680">
            <v>0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  <cell r="M680">
            <v>0</v>
          </cell>
          <cell r="N680">
            <v>0</v>
          </cell>
          <cell r="O680">
            <v>0</v>
          </cell>
          <cell r="P680">
            <v>0</v>
          </cell>
          <cell r="Q680">
            <v>0</v>
          </cell>
          <cell r="R680">
            <v>0</v>
          </cell>
          <cell r="X680">
            <v>7.8407580000000004E-2</v>
          </cell>
          <cell r="Y680">
            <v>0</v>
          </cell>
          <cell r="Z680">
            <v>3.8310000000000002E-3</v>
          </cell>
          <cell r="AA680">
            <v>7.4577000000000004E-2</v>
          </cell>
          <cell r="AB680">
            <v>0</v>
          </cell>
          <cell r="AH680">
            <v>2015</v>
          </cell>
          <cell r="AI680">
            <v>20</v>
          </cell>
          <cell r="AJ680" t="str">
            <v>КТП-100 кВа-1шт.</v>
          </cell>
        </row>
        <row r="681">
          <cell r="D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  <cell r="O681">
            <v>0</v>
          </cell>
          <cell r="P681">
            <v>0</v>
          </cell>
          <cell r="Q681">
            <v>0</v>
          </cell>
          <cell r="R681">
            <v>0</v>
          </cell>
          <cell r="X681">
            <v>0.30213639000000003</v>
          </cell>
          <cell r="Y681">
            <v>0</v>
          </cell>
          <cell r="Z681">
            <v>3.8310000000000002E-3</v>
          </cell>
          <cell r="AA681">
            <v>0.29830499999999999</v>
          </cell>
          <cell r="AB681">
            <v>0</v>
          </cell>
          <cell r="AH681">
            <v>2015</v>
          </cell>
          <cell r="AI681">
            <v>20</v>
          </cell>
          <cell r="AJ681" t="str">
            <v>КТП с ТМ-160 кВа-1 шт.</v>
          </cell>
          <cell r="AK681">
            <v>0.16</v>
          </cell>
        </row>
        <row r="682">
          <cell r="D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  <cell r="O682">
            <v>0</v>
          </cell>
          <cell r="P682">
            <v>0</v>
          </cell>
          <cell r="Q682">
            <v>0</v>
          </cell>
          <cell r="R682">
            <v>0</v>
          </cell>
          <cell r="X682">
            <v>0.46462368999999998</v>
          </cell>
          <cell r="Y682">
            <v>0</v>
          </cell>
          <cell r="Z682">
            <v>3.8310000000000002E-3</v>
          </cell>
          <cell r="AA682">
            <v>0.46079300000000001</v>
          </cell>
          <cell r="AB682">
            <v>0</v>
          </cell>
          <cell r="AH682">
            <v>2015</v>
          </cell>
          <cell r="AI682">
            <v>20</v>
          </cell>
          <cell r="AJ682" t="str">
            <v>КТПК/ВВ-400 кВа с ТМГ-400 кВа</v>
          </cell>
          <cell r="AK682">
            <v>0.4</v>
          </cell>
        </row>
        <row r="683">
          <cell r="D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  <cell r="R683">
            <v>0</v>
          </cell>
          <cell r="X683">
            <v>0.33894400000000002</v>
          </cell>
          <cell r="Y683">
            <v>0</v>
          </cell>
          <cell r="Z683">
            <v>3.8310000000000002E-3</v>
          </cell>
          <cell r="AA683">
            <v>0.33511400000000002</v>
          </cell>
          <cell r="AB683">
            <v>0</v>
          </cell>
          <cell r="AH683">
            <v>2015</v>
          </cell>
          <cell r="AI683">
            <v>20</v>
          </cell>
          <cell r="AJ683" t="str">
            <v>КТП-250 кВа с ТМГ-63 кВа</v>
          </cell>
          <cell r="AK683">
            <v>6.3E-2</v>
          </cell>
        </row>
        <row r="684">
          <cell r="D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  <cell r="O684">
            <v>0</v>
          </cell>
          <cell r="P684">
            <v>0</v>
          </cell>
          <cell r="Q684">
            <v>0</v>
          </cell>
          <cell r="R684">
            <v>0</v>
          </cell>
          <cell r="X684">
            <v>0.30213639000000003</v>
          </cell>
          <cell r="Y684">
            <v>0</v>
          </cell>
          <cell r="Z684">
            <v>3.8310000000000002E-3</v>
          </cell>
          <cell r="AA684">
            <v>0.29830499999999999</v>
          </cell>
          <cell r="AB684">
            <v>0</v>
          </cell>
          <cell r="AH684">
            <v>2015</v>
          </cell>
          <cell r="AI684">
            <v>20</v>
          </cell>
          <cell r="AJ684" t="str">
            <v>КТП с ТМ 160 кВА</v>
          </cell>
          <cell r="AK684">
            <v>0.16</v>
          </cell>
        </row>
        <row r="685">
          <cell r="D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  <cell r="M685">
            <v>0</v>
          </cell>
          <cell r="N685">
            <v>0</v>
          </cell>
          <cell r="O685">
            <v>0</v>
          </cell>
          <cell r="P685">
            <v>0</v>
          </cell>
          <cell r="Q685">
            <v>0</v>
          </cell>
          <cell r="R685">
            <v>0</v>
          </cell>
          <cell r="X685">
            <v>5.1307459999999999E-2</v>
          </cell>
          <cell r="Y685">
            <v>0</v>
          </cell>
          <cell r="Z685">
            <v>3.8310000000000002E-3</v>
          </cell>
          <cell r="AA685">
            <v>4.7475999999999997E-2</v>
          </cell>
          <cell r="AB685">
            <v>0</v>
          </cell>
          <cell r="AH685">
            <v>2015</v>
          </cell>
          <cell r="AI685">
            <v>20</v>
          </cell>
          <cell r="AJ685" t="str">
            <v>ТМ-100 кВа-1 шт.</v>
          </cell>
          <cell r="AK685">
            <v>0.1</v>
          </cell>
        </row>
        <row r="686">
          <cell r="D686">
            <v>0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  <cell r="M686">
            <v>0</v>
          </cell>
          <cell r="N686">
            <v>0</v>
          </cell>
          <cell r="O686">
            <v>0</v>
          </cell>
          <cell r="P686">
            <v>0</v>
          </cell>
          <cell r="Q686">
            <v>0</v>
          </cell>
          <cell r="R686">
            <v>0</v>
          </cell>
          <cell r="X686">
            <v>6.9234199999999996E-2</v>
          </cell>
          <cell r="Y686">
            <v>0</v>
          </cell>
          <cell r="Z686">
            <v>3.8310000000000002E-3</v>
          </cell>
          <cell r="AA686">
            <v>6.5403000000000003E-2</v>
          </cell>
          <cell r="AB686">
            <v>0</v>
          </cell>
          <cell r="AH686">
            <v>2015</v>
          </cell>
          <cell r="AI686">
            <v>20</v>
          </cell>
          <cell r="AJ686" t="str">
            <v>ТМ-160 кВа-1 шт.</v>
          </cell>
          <cell r="AK686">
            <v>0.16</v>
          </cell>
        </row>
        <row r="687">
          <cell r="D687">
            <v>0</v>
          </cell>
          <cell r="I687">
            <v>0</v>
          </cell>
          <cell r="N687">
            <v>0</v>
          </cell>
          <cell r="O687">
            <v>0</v>
          </cell>
          <cell r="P687">
            <v>0</v>
          </cell>
          <cell r="Q687">
            <v>0</v>
          </cell>
          <cell r="R687">
            <v>0</v>
          </cell>
          <cell r="X687">
            <v>7.2646649999999993E-2</v>
          </cell>
          <cell r="Y687">
            <v>0</v>
          </cell>
          <cell r="Z687">
            <v>3.8310000000000002E-3</v>
          </cell>
          <cell r="AA687">
            <v>6.8816000000000002E-2</v>
          </cell>
          <cell r="AB687">
            <v>0</v>
          </cell>
          <cell r="AH687">
            <v>2015</v>
          </cell>
          <cell r="AI687">
            <v>20</v>
          </cell>
          <cell r="AJ687" t="str">
            <v>ТМ-250 кВа-1 шт.</v>
          </cell>
          <cell r="AK687">
            <v>0.25</v>
          </cell>
        </row>
        <row r="695">
          <cell r="D695">
            <v>4.7</v>
          </cell>
          <cell r="E695">
            <v>0.28199999999999997</v>
          </cell>
          <cell r="F695">
            <v>2.35</v>
          </cell>
          <cell r="G695">
            <v>1.41</v>
          </cell>
          <cell r="H695">
            <v>0.65800000000000014</v>
          </cell>
          <cell r="I695">
            <v>4.7</v>
          </cell>
          <cell r="J695">
            <v>0</v>
          </cell>
          <cell r="K695">
            <v>1.41</v>
          </cell>
          <cell r="L695">
            <v>3.0550000000000002</v>
          </cell>
          <cell r="M695">
            <v>0.23500000000000001</v>
          </cell>
          <cell r="N695">
            <v>0</v>
          </cell>
          <cell r="O695">
            <v>-0.28199999999999997</v>
          </cell>
          <cell r="P695">
            <v>-0.94000000000000017</v>
          </cell>
          <cell r="Q695">
            <v>1.6450000000000002</v>
          </cell>
          <cell r="R695">
            <v>-0.42300000000000015</v>
          </cell>
          <cell r="X695">
            <v>0</v>
          </cell>
        </row>
        <row r="701">
          <cell r="D701">
            <v>5</v>
          </cell>
          <cell r="E701">
            <v>0.5</v>
          </cell>
          <cell r="F701">
            <v>1.5</v>
          </cell>
          <cell r="G701">
            <v>2.75</v>
          </cell>
          <cell r="H701">
            <v>0.25</v>
          </cell>
          <cell r="I701">
            <v>0.32259076000000003</v>
          </cell>
          <cell r="J701">
            <v>3.2259076000000005E-2</v>
          </cell>
          <cell r="K701">
            <v>9.6777228000000007E-2</v>
          </cell>
          <cell r="L701">
            <v>0.17742491800000004</v>
          </cell>
          <cell r="M701">
            <v>1.6129538000000002E-2</v>
          </cell>
          <cell r="N701">
            <v>-4.6774092400000002</v>
          </cell>
          <cell r="O701">
            <v>-0.467740924</v>
          </cell>
          <cell r="P701">
            <v>-1.4032227719999999</v>
          </cell>
          <cell r="Q701">
            <v>-2.5725750820000002</v>
          </cell>
          <cell r="R701">
            <v>-0.233870462</v>
          </cell>
          <cell r="X701">
            <v>6.3270010000000001</v>
          </cell>
          <cell r="Y701">
            <v>0.27338200000000001</v>
          </cell>
          <cell r="Z701">
            <v>0.63450099999999998</v>
          </cell>
          <cell r="AA701">
            <v>2.3909739999999999</v>
          </cell>
          <cell r="AB701">
            <v>3.0281440000000002</v>
          </cell>
        </row>
        <row r="721">
          <cell r="D721">
            <v>3.6387305960000007</v>
          </cell>
          <cell r="F721">
            <v>3.2748575364000008</v>
          </cell>
          <cell r="H721">
            <v>0.3638730596000001</v>
          </cell>
          <cell r="I721">
            <v>3.6387305960000007</v>
          </cell>
          <cell r="J721">
            <v>0</v>
          </cell>
          <cell r="K721">
            <v>3.2748575364000008</v>
          </cell>
          <cell r="L721">
            <v>0</v>
          </cell>
          <cell r="M721">
            <v>0.3638730596000001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X721">
            <v>0.96613300000000002</v>
          </cell>
          <cell r="Z721">
            <v>0.96613300000000002</v>
          </cell>
          <cell r="AH721">
            <v>2020</v>
          </cell>
        </row>
        <row r="722">
          <cell r="D722">
            <v>0</v>
          </cell>
          <cell r="I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  <cell r="X722">
            <v>0</v>
          </cell>
        </row>
        <row r="723">
          <cell r="D723">
            <v>0</v>
          </cell>
          <cell r="I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X723">
            <v>0</v>
          </cell>
        </row>
        <row r="724">
          <cell r="D724">
            <v>0</v>
          </cell>
          <cell r="I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R724">
            <v>0</v>
          </cell>
          <cell r="X724">
            <v>0</v>
          </cell>
        </row>
        <row r="725">
          <cell r="D725">
            <v>0</v>
          </cell>
          <cell r="I725">
            <v>0</v>
          </cell>
          <cell r="N725">
            <v>0</v>
          </cell>
          <cell r="O725">
            <v>0</v>
          </cell>
          <cell r="P725">
            <v>0</v>
          </cell>
          <cell r="Q725">
            <v>0</v>
          </cell>
          <cell r="R725">
            <v>0</v>
          </cell>
          <cell r="X725">
            <v>0</v>
          </cell>
        </row>
        <row r="726">
          <cell r="D726">
            <v>0</v>
          </cell>
          <cell r="I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X726">
            <v>0</v>
          </cell>
        </row>
        <row r="727">
          <cell r="D727">
            <v>0</v>
          </cell>
          <cell r="I727">
            <v>0</v>
          </cell>
          <cell r="N727">
            <v>0</v>
          </cell>
          <cell r="O727">
            <v>0</v>
          </cell>
          <cell r="P727">
            <v>0</v>
          </cell>
          <cell r="Q727">
            <v>0</v>
          </cell>
          <cell r="R727">
            <v>0</v>
          </cell>
          <cell r="X727">
            <v>0</v>
          </cell>
        </row>
        <row r="729">
          <cell r="D729">
            <v>10.0016</v>
          </cell>
          <cell r="E729">
            <v>0</v>
          </cell>
          <cell r="F729">
            <v>0</v>
          </cell>
          <cell r="G729">
            <v>10.0016</v>
          </cell>
          <cell r="H729">
            <v>0</v>
          </cell>
          <cell r="I729">
            <v>13.660217400000001</v>
          </cell>
          <cell r="J729">
            <v>0</v>
          </cell>
          <cell r="K729">
            <v>0</v>
          </cell>
          <cell r="L729">
            <v>13.660217400000001</v>
          </cell>
          <cell r="M729">
            <v>0</v>
          </cell>
          <cell r="N729">
            <v>3.6586174000000002</v>
          </cell>
          <cell r="O729">
            <v>0</v>
          </cell>
          <cell r="P729">
            <v>0</v>
          </cell>
          <cell r="Q729">
            <v>3.6586174000000002</v>
          </cell>
          <cell r="R729">
            <v>0</v>
          </cell>
          <cell r="X729">
            <v>16.299457999999998</v>
          </cell>
          <cell r="Y729">
            <v>0</v>
          </cell>
          <cell r="Z729">
            <v>0</v>
          </cell>
          <cell r="AA729">
            <v>16.299457999999998</v>
          </cell>
          <cell r="AB729">
            <v>0</v>
          </cell>
        </row>
        <row r="741"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0</v>
          </cell>
          <cell r="X741">
            <v>15.449430999999999</v>
          </cell>
          <cell r="Y741">
            <v>0</v>
          </cell>
          <cell r="Z741">
            <v>0</v>
          </cell>
          <cell r="AA741">
            <v>15.449430999999999</v>
          </cell>
          <cell r="AB741">
            <v>0</v>
          </cell>
        </row>
      </sheetData>
      <sheetData sheetId="2" refreshError="1"/>
      <sheetData sheetId="3">
        <row r="145">
          <cell r="B145" t="str">
            <v xml:space="preserve"> ПС 110/35/10 кВ "Каргалинская"  (ТМГ-40 кВа (ТСН))</v>
          </cell>
          <cell r="C145" t="str">
            <v>чэ</v>
          </cell>
          <cell r="T145">
            <v>0.04</v>
          </cell>
        </row>
        <row r="488">
          <cell r="B488" t="str">
            <v>ВЛ-10кВ Ф-2 ПС Курчалой с. Гелдаган  L- 0,227 км</v>
          </cell>
          <cell r="C488" t="str">
            <v>ЧЭ</v>
          </cell>
          <cell r="K488">
            <v>0.22700000000000001</v>
          </cell>
          <cell r="U488">
            <v>0.22700000000000001</v>
          </cell>
        </row>
        <row r="489">
          <cell r="B489" t="str">
            <v>ВЛ-10кВ Ф-5 ПС Курчалой с. Курчалой  L- 0,349 км</v>
          </cell>
          <cell r="C489" t="str">
            <v>ЧЭ</v>
          </cell>
          <cell r="K489">
            <v>0.34899999999999998</v>
          </cell>
          <cell r="U489">
            <v>0.34899999999999998</v>
          </cell>
        </row>
        <row r="490">
          <cell r="B490" t="str">
            <v>ВЛ-10 кВ Ф-5 ПС "Курчалой" c Курчалой, L- 0,122 км.</v>
          </cell>
          <cell r="C490" t="str">
            <v>ЧЭ</v>
          </cell>
          <cell r="G490">
            <v>0.122</v>
          </cell>
          <cell r="Q490">
            <v>0.122</v>
          </cell>
        </row>
        <row r="491">
          <cell r="B491" t="str">
            <v>ВЛ-10 кВ, Ф-4, ПС "Башан", хут. Башан, L-0,156 км.</v>
          </cell>
          <cell r="C491" t="str">
            <v>ЧЭ</v>
          </cell>
          <cell r="G491">
            <v>0.156</v>
          </cell>
          <cell r="Q491">
            <v>0.156</v>
          </cell>
        </row>
        <row r="492">
          <cell r="B492" t="str">
            <v>ВЛ-10 кВ, Ф-11, ПС "Красноармейская", с. Алхан-Юрт, L- 0,033 км.</v>
          </cell>
          <cell r="C492" t="str">
            <v>ЧЭ</v>
          </cell>
          <cell r="G492">
            <v>3.3000000000000002E-2</v>
          </cell>
          <cell r="Q492">
            <v>3.3000000000000002E-2</v>
          </cell>
        </row>
        <row r="493">
          <cell r="B493" t="str">
            <v>ВЛ-10 кВ, Ф-23, ПС "Восточная", с. Старая Сунжа,  ТП 23-310 А,  L-0,011 км.</v>
          </cell>
          <cell r="C493" t="str">
            <v>ЧЭ</v>
          </cell>
          <cell r="G493">
            <v>1.0999999999999999E-2</v>
          </cell>
          <cell r="Q493">
            <v>1.0999999999999999E-2</v>
          </cell>
        </row>
        <row r="494">
          <cell r="B494" t="str">
            <v>ВЛ 6-10 кВ Ф-7 ПС"Северная" на ТЭЦ-3 г.Грозный протяжен.0,119 км.</v>
          </cell>
          <cell r="C494" t="str">
            <v>ЧЭ</v>
          </cell>
          <cell r="U494">
            <v>0.11899999999999999</v>
          </cell>
        </row>
        <row r="495">
          <cell r="B495" t="str">
            <v>ВЛ 6-10 кВ Ф-10 (7) ПС "Электроприбор" протяжен.0,21 км.</v>
          </cell>
          <cell r="C495" t="str">
            <v>ЧЭ</v>
          </cell>
          <cell r="U495">
            <v>0.21</v>
          </cell>
        </row>
        <row r="497">
          <cell r="B497" t="str">
            <v>ВЛ-0,4кВ Ф-3 ПС Бачи-юрт с.Центарой ТП 3-4  L-0,088км</v>
          </cell>
          <cell r="C497" t="str">
            <v>ЧЭ</v>
          </cell>
          <cell r="K497">
            <v>8.7999999999999995E-2</v>
          </cell>
          <cell r="U497">
            <v>8.7999999999999995E-2</v>
          </cell>
        </row>
        <row r="498">
          <cell r="B498" t="str">
            <v>ВЛ-0,4кВ Ф-3 ПС Бачи-юрт с.Центарой ТП 3-36  L- 0,58км</v>
          </cell>
          <cell r="C498" t="str">
            <v>ЧЭ</v>
          </cell>
          <cell r="K498">
            <v>0.57999999999999996</v>
          </cell>
          <cell r="U498">
            <v>0.57999999999999996</v>
          </cell>
        </row>
        <row r="499">
          <cell r="B499" t="str">
            <v>ВЛ-0,4кВ Ф-3 ПС Бачи-юрт с.Центарой ТП 3-2  L- 0,713км</v>
          </cell>
          <cell r="C499" t="str">
            <v>ЧЭ</v>
          </cell>
          <cell r="K499">
            <v>0.71299999999999997</v>
          </cell>
          <cell r="U499">
            <v>0.71299999999999997</v>
          </cell>
        </row>
        <row r="500">
          <cell r="B500" t="str">
            <v>ВЛ-0,4кВ Ф-5 ПС Бачи-юрт с.Центарой ТП 5-4  L-0,216км</v>
          </cell>
          <cell r="C500" t="str">
            <v>ЧЭ</v>
          </cell>
          <cell r="K500">
            <v>0.216</v>
          </cell>
          <cell r="U500">
            <v>0.216</v>
          </cell>
        </row>
        <row r="501">
          <cell r="B501" t="str">
            <v>ВЛ - 0,4 кВ, Ф-2 ПС Махкеты с.Махкеты  ТП 2-33   L- 1,04 км</v>
          </cell>
          <cell r="C501" t="str">
            <v>ЧЭ</v>
          </cell>
          <cell r="K501">
            <v>1.04</v>
          </cell>
          <cell r="U501">
            <v>1.04</v>
          </cell>
        </row>
        <row r="502">
          <cell r="B502" t="str">
            <v>ВЛ-0,4кВ Ф-8 ПС Курчалой с. Майртуп ТП 8-1  L- 0,353 км</v>
          </cell>
          <cell r="C502" t="str">
            <v>ЧЭ</v>
          </cell>
          <cell r="K502">
            <v>0.35299999999999998</v>
          </cell>
          <cell r="U502">
            <v>0.35299999999999998</v>
          </cell>
        </row>
        <row r="503">
          <cell r="B503" t="str">
            <v>ВЛ-0,4 кВ, Ф-5, ПС "Курчалой", с. Курчалой,  ТП 5-30, L-0,128 км.</v>
          </cell>
          <cell r="C503" t="str">
            <v>ЧЭ</v>
          </cell>
          <cell r="G503">
            <v>0.128</v>
          </cell>
          <cell r="Q503">
            <v>0.128</v>
          </cell>
        </row>
        <row r="504">
          <cell r="B504" t="str">
            <v>ВЛ-0,4 кВ, Ф-5, ПС "Курчалой", с. Курчалой, ТП 5-19, L-1,0 км.</v>
          </cell>
          <cell r="C504" t="str">
            <v>ЧЭ</v>
          </cell>
          <cell r="G504">
            <v>1</v>
          </cell>
          <cell r="Q504">
            <v>1</v>
          </cell>
        </row>
        <row r="505">
          <cell r="B505" t="str">
            <v>ВЛ-0,4 кВ, Ф-5, ПС "Курчалой", с. Курчалой, ТП 5-36,  L-0,7 км.</v>
          </cell>
          <cell r="C505" t="str">
            <v>ЧЭ</v>
          </cell>
          <cell r="G505">
            <v>0.7</v>
          </cell>
          <cell r="Q505">
            <v>0.7</v>
          </cell>
        </row>
        <row r="506">
          <cell r="B506" t="str">
            <v>ВЛ-0,4 кВ, Ф-5, ПС "Курчалой", с. Курчалой, ТП 5-40, L-1,6 км.</v>
          </cell>
          <cell r="C506" t="str">
            <v>ЧЭ</v>
          </cell>
          <cell r="G506">
            <v>1.6</v>
          </cell>
          <cell r="Q506">
            <v>1.6</v>
          </cell>
        </row>
        <row r="507">
          <cell r="B507" t="str">
            <v>ВЛ-0,4 кВ, Ф-5, ПС "Курчалой", с. Курчалой, ТП 5-41, L-1,5 км.</v>
          </cell>
          <cell r="C507" t="str">
            <v>ЧЭ</v>
          </cell>
          <cell r="G507">
            <v>1.5</v>
          </cell>
          <cell r="Q507">
            <v>1.5</v>
          </cell>
        </row>
        <row r="508">
          <cell r="B508" t="str">
            <v>ВЛ-0,4 кВ, Ф-8, ПС "Курчалой", с. Майртуп, ТП8-43,  L-0,75 км.</v>
          </cell>
          <cell r="C508" t="str">
            <v>ЧЭ</v>
          </cell>
          <cell r="G508">
            <v>0.75</v>
          </cell>
          <cell r="Q508">
            <v>0.75</v>
          </cell>
        </row>
        <row r="509">
          <cell r="B509" t="str">
            <v>ВЛ-0,4 кВ, Ф-8, ПС "Курчалой", с. Майртуп, ТП 8-39, L-2,3 км.</v>
          </cell>
          <cell r="C509" t="str">
            <v>ЧЭ</v>
          </cell>
          <cell r="G509">
            <v>2.2999999999999998</v>
          </cell>
          <cell r="Q509">
            <v>2.2999999999999998</v>
          </cell>
        </row>
        <row r="510">
          <cell r="B510" t="str">
            <v>ВЛ 0,4 кВ, Ф-1 ПС "Курчалой"  ТП 1-8 с. Иласхан-Юрт,    L-0,185 км.</v>
          </cell>
          <cell r="C510" t="str">
            <v>ЧЭ</v>
          </cell>
          <cell r="G510">
            <v>0.185</v>
          </cell>
          <cell r="Q510">
            <v>0.185</v>
          </cell>
        </row>
        <row r="511">
          <cell r="B511" t="str">
            <v>ВЛ-0,4 кВ, Ф-5, ПС "Калаус"ТП 5-5,  L-0,09 км.</v>
          </cell>
          <cell r="C511" t="str">
            <v>ЧЭ</v>
          </cell>
          <cell r="G511">
            <v>0.09</v>
          </cell>
          <cell r="Q511">
            <v>0.09</v>
          </cell>
        </row>
        <row r="512">
          <cell r="B512" t="str">
            <v>ВЛ-0,4 кВ, Ф-24, ПС "Гудермес", с. Новые Шуани, ТП 24-78, L-0,078 км.</v>
          </cell>
          <cell r="C512" t="str">
            <v>ЧЭ</v>
          </cell>
          <cell r="G512">
            <v>7.8E-2</v>
          </cell>
          <cell r="Q512">
            <v>7.8E-2</v>
          </cell>
        </row>
        <row r="513">
          <cell r="B513" t="str">
            <v>ВЛ-0,4 кВ, Ф-1, ПС «Тепличная», г. Грозный, ТП-106, L-0,13 км.</v>
          </cell>
          <cell r="C513" t="str">
            <v>ЧЭ</v>
          </cell>
          <cell r="G513">
            <v>0.13</v>
          </cell>
          <cell r="Q513">
            <v>0.13</v>
          </cell>
        </row>
        <row r="514">
          <cell r="B514" t="str">
            <v>ВЛ 0,4 кВ Ф-19 ПС "Восточная г.Грозный протяжен. 0,05 км.</v>
          </cell>
          <cell r="C514" t="str">
            <v>ЧЭ</v>
          </cell>
          <cell r="U514">
            <v>0.05</v>
          </cell>
        </row>
        <row r="515">
          <cell r="B515" t="str">
            <v>ВЛ 0,4 кВ Ф-17 ПС "Катар-Юрт"</v>
          </cell>
          <cell r="C515" t="str">
            <v>ЧЭ</v>
          </cell>
          <cell r="U515">
            <v>0.11</v>
          </cell>
        </row>
        <row r="516">
          <cell r="B516" t="str">
            <v>ВЛ 0,4 кВ Ф-5 ПС "Горская-3" кошара протяжен. 0,1 км.</v>
          </cell>
          <cell r="C516" t="str">
            <v>ЧЭ</v>
          </cell>
          <cell r="U516">
            <v>0.1</v>
          </cell>
        </row>
        <row r="517">
          <cell r="B517" t="str">
            <v>ВЛ 0,4 кВ Ф-2 ТП 2-29 ПС "Бачи-Юрт" с. Бачи-Юрт протяжен. 0,027 км.</v>
          </cell>
          <cell r="C517" t="str">
            <v>ЧЭ</v>
          </cell>
          <cell r="U517">
            <v>2.7E-2</v>
          </cell>
        </row>
        <row r="527">
          <cell r="B527" t="str">
            <v>Ф-8 ПС №84 пос. Долинский  ЗТП 8-20</v>
          </cell>
          <cell r="C527" t="str">
            <v>ЧЭ</v>
          </cell>
          <cell r="J527">
            <v>0</v>
          </cell>
          <cell r="T527">
            <v>0</v>
          </cell>
        </row>
        <row r="528">
          <cell r="B528" t="str">
            <v>ТМ 250 кВа Ф-5 ПС "Шатой" с.Шатой ТП 5-4</v>
          </cell>
          <cell r="C528" t="str">
            <v>ЧЭ</v>
          </cell>
          <cell r="J528">
            <v>0.25</v>
          </cell>
          <cell r="T528">
            <v>0.25</v>
          </cell>
        </row>
        <row r="529">
          <cell r="B529" t="str">
            <v>ТМ 630 кВа Ф-14 ПС "Трансмаш" г.Грозный ТП 303</v>
          </cell>
          <cell r="C529" t="str">
            <v>ЧЭ</v>
          </cell>
          <cell r="J529">
            <v>0.63</v>
          </cell>
          <cell r="T529">
            <v>0.63</v>
          </cell>
        </row>
        <row r="530">
          <cell r="B530" t="str">
            <v>КТП-100 Ф-2 ПС "Итум-Кали с.Бугарой ТП 2-11</v>
          </cell>
          <cell r="C530" t="str">
            <v>ЧЭ</v>
          </cell>
          <cell r="J530">
            <v>0.1</v>
          </cell>
          <cell r="T530">
            <v>0</v>
          </cell>
        </row>
        <row r="531">
          <cell r="B531" t="str">
            <v>КТП с ТМ 63 кВа Ф-3 ПС "Итум-Кали" с.Ведучи ТП 3-14</v>
          </cell>
          <cell r="C531" t="str">
            <v>ЧЭ</v>
          </cell>
          <cell r="J531">
            <v>6.3E-2</v>
          </cell>
          <cell r="T531">
            <v>6.3E-2</v>
          </cell>
        </row>
        <row r="532">
          <cell r="B532" t="str">
            <v>ТМ-250 кВа Ф-9 ПС "Гойт-Корт" с.Белгатой ТП 9-8</v>
          </cell>
          <cell r="C532" t="str">
            <v>ЧЭ</v>
          </cell>
          <cell r="J532">
            <v>0.25</v>
          </cell>
          <cell r="T532">
            <v>0.25</v>
          </cell>
        </row>
        <row r="533">
          <cell r="B533" t="str">
            <v>ТМ-250 кВа Ф-4 ПС "Шали" с.Автуры ТП 4-42</v>
          </cell>
          <cell r="C533" t="str">
            <v>ЧЭ</v>
          </cell>
          <cell r="J533">
            <v>0.25</v>
          </cell>
          <cell r="T533">
            <v>0.25</v>
          </cell>
        </row>
        <row r="534">
          <cell r="B534" t="str">
            <v>ТМ-400 Ф-2 ПС "Сержень-Юрт" с.Сержень-Юрт ТП 2-5</v>
          </cell>
          <cell r="C534" t="str">
            <v>ЧЭ</v>
          </cell>
          <cell r="J534">
            <v>0.4</v>
          </cell>
          <cell r="T534">
            <v>0.4</v>
          </cell>
        </row>
        <row r="535">
          <cell r="B535" t="str">
            <v>ТМГ-160 Ф-5 ПС "Шали" с.Герменчук ТП 5-45</v>
          </cell>
          <cell r="C535" t="str">
            <v>ЧЭ</v>
          </cell>
          <cell r="J535">
            <v>0.16</v>
          </cell>
          <cell r="T535">
            <v>0.16</v>
          </cell>
        </row>
        <row r="536">
          <cell r="B536" t="str">
            <v>ТМГ11-250 кВа Ф-20 ПС "АТЭЦ" с.Мескер-Юрт ТП 20-11</v>
          </cell>
          <cell r="C536" t="str">
            <v>ЧЭ</v>
          </cell>
          <cell r="J536">
            <v>0.25</v>
          </cell>
          <cell r="T536">
            <v>0.25</v>
          </cell>
        </row>
        <row r="539">
          <cell r="B539" t="str">
            <v xml:space="preserve">ВЛ-6 кВ, Ф-6 ПС "Червленная"  ст.Червленная , L- 0,13 км. </v>
          </cell>
          <cell r="C539" t="str">
            <v>ЧЭ</v>
          </cell>
          <cell r="U539">
            <v>0</v>
          </cell>
        </row>
        <row r="540">
          <cell r="B540" t="str">
            <v>ВЛ-10 кВ Ф-9 ПС Катыр-Юрт, с. Валерик</v>
          </cell>
          <cell r="C540" t="str">
            <v>ЧЭ</v>
          </cell>
          <cell r="K540">
            <v>0.63100000000000001</v>
          </cell>
          <cell r="U540">
            <v>0.63100000000000001</v>
          </cell>
        </row>
        <row r="541">
          <cell r="B541" t="str">
            <v>ВЛ-6 кВ, Ф-3 ПС "Октябрьская"  с.Чечен-Аул  L= 0,5 км</v>
          </cell>
          <cell r="C541" t="str">
            <v>ЧЭ</v>
          </cell>
          <cell r="U541">
            <v>0.42299999999999999</v>
          </cell>
        </row>
        <row r="542">
          <cell r="B542" t="str">
            <v>ВЛ-10 кВ Ф-3 ПС "Итум-Кали", х. Уми-Чу</v>
          </cell>
          <cell r="C542" t="str">
            <v>ЧЭ</v>
          </cell>
          <cell r="K542">
            <v>1.55</v>
          </cell>
          <cell r="U542">
            <v>1.55</v>
          </cell>
        </row>
        <row r="543">
          <cell r="B543" t="str">
            <v>ВЛ-6кВ Ф-8 ПС №84 пос.Долинский   L-0,292км</v>
          </cell>
          <cell r="C543" t="str">
            <v>ЧЭ</v>
          </cell>
          <cell r="K543">
            <v>0.29199999999999998</v>
          </cell>
          <cell r="U543">
            <v>0.29199999999999998</v>
          </cell>
        </row>
        <row r="544">
          <cell r="B544" t="str">
            <v>ВЛ-6кВ Ф-8 ПС №84 пос.Долинский   L-0,618км</v>
          </cell>
          <cell r="C544" t="str">
            <v>ЧЭ</v>
          </cell>
          <cell r="K544">
            <v>0.61799999999999999</v>
          </cell>
          <cell r="U544">
            <v>0.61799999999999999</v>
          </cell>
        </row>
        <row r="545">
          <cell r="B545" t="str">
            <v>ВЛ-6кВ Ф-3 ПС Гудермес-Город  с.Шуани  L-5,68км</v>
          </cell>
          <cell r="C545" t="str">
            <v>ЧЭ</v>
          </cell>
          <cell r="K545">
            <v>5.68</v>
          </cell>
          <cell r="U545">
            <v>0</v>
          </cell>
        </row>
        <row r="546">
          <cell r="B546" t="str">
            <v xml:space="preserve">ВЛ-10кВ Ф-2 ПС Энгель-Юрт с.Кади-Юрт  L-2,769 </v>
          </cell>
          <cell r="C546" t="str">
            <v>ЧЭ</v>
          </cell>
          <cell r="K546">
            <v>2.7690000000000001</v>
          </cell>
          <cell r="U546">
            <v>2.7690000000000001</v>
          </cell>
        </row>
        <row r="547">
          <cell r="B547" t="str">
            <v>ВЛ-6кВ Ф-8 ПС 84 с.Радужное   L-0,852км</v>
          </cell>
          <cell r="C547" t="str">
            <v>ЧЭ</v>
          </cell>
          <cell r="K547">
            <v>0.85199999999999998</v>
          </cell>
          <cell r="U547">
            <v>0.85199999999999998</v>
          </cell>
        </row>
        <row r="548">
          <cell r="B548" t="str">
            <v>Строительство ВЛ 6 кВ Ф-17 ПС "Ойсунгур" с.Ойсунгур                                  протяжен. 6,5 км.</v>
          </cell>
          <cell r="C548" t="str">
            <v>ЧЭ</v>
          </cell>
          <cell r="U548">
            <v>6.5</v>
          </cell>
        </row>
        <row r="550">
          <cell r="B550" t="str">
            <v>Строительство ВЛ 0,4-10 кВ и ТП</v>
          </cell>
          <cell r="C550" t="str">
            <v>ЧЭ</v>
          </cell>
        </row>
        <row r="551">
          <cell r="B551" t="str">
            <v>ВЛ-0,4 кВ, Ф-1, ПС "Красноармейская", с. Хамби-Ирзи, ТП 1- , L=0,640км.</v>
          </cell>
          <cell r="C551" t="str">
            <v>ЧЭ</v>
          </cell>
          <cell r="K551">
            <v>0.64</v>
          </cell>
          <cell r="U551">
            <v>0.64</v>
          </cell>
        </row>
        <row r="552">
          <cell r="B552" t="str">
            <v>ВЛ-0,4 кВ ТП 3-    Ф-3 ПС "Итум-Кали", х. Уми-Чу,  L- 0,370 км.</v>
          </cell>
          <cell r="C552" t="str">
            <v>ЧЭ</v>
          </cell>
          <cell r="K552">
            <v>0.16400000000000001</v>
          </cell>
          <cell r="U552">
            <v>0.16400000000000001</v>
          </cell>
        </row>
        <row r="553">
          <cell r="B553" t="str">
            <v>ВЛ - 0,4 кВ, Ф-8 ПС "Курчалой"  с Майртуп ТП 8-49, L- 0,41 км.</v>
          </cell>
          <cell r="C553" t="str">
            <v>ЧЭ</v>
          </cell>
          <cell r="K553">
            <v>0.51800000000000002</v>
          </cell>
          <cell r="U553">
            <v>0.51800000000000002</v>
          </cell>
        </row>
        <row r="554">
          <cell r="B554" t="str">
            <v>ВЛ-0,4 кВ, Ф-8, ПС "Алхазурово", с. Алхазурово, ул. Бетерсханова ТП 8-7, L- 0,17 км.</v>
          </cell>
          <cell r="C554" t="str">
            <v>ЧЭ</v>
          </cell>
          <cell r="U554">
            <v>0.17699999999999999</v>
          </cell>
        </row>
        <row r="555">
          <cell r="B555" t="str">
            <v>ВЛ - 0,4 кВ, Ф-3 ПС "Октябрьская"  с.Чечен-Аул ТП 3-   пр.1,0 км.</v>
          </cell>
          <cell r="C555" t="str">
            <v>ЧЭ</v>
          </cell>
          <cell r="U555">
            <v>1.6990000000000001</v>
          </cell>
        </row>
        <row r="556">
          <cell r="B556" t="str">
            <v>ВЛ - 0,4 кВ, Ф-8 ПС Ачхой-Мартан  с Бамут ТП 8-1</v>
          </cell>
          <cell r="C556" t="str">
            <v>ЧЭ</v>
          </cell>
          <cell r="K556">
            <v>1.0209999999999999</v>
          </cell>
          <cell r="U556">
            <v>1.0209999999999999</v>
          </cell>
        </row>
        <row r="557">
          <cell r="B557" t="str">
            <v>ВЛ-0,4 кВ ТП 10-42 Ф-10 ПС "Урус-Мартан" с.Гехи L=0,3 км</v>
          </cell>
          <cell r="C557" t="str">
            <v>ЧЭ</v>
          </cell>
          <cell r="K557">
            <v>0.24099999999999999</v>
          </cell>
          <cell r="U557">
            <v>0.24099999999999999</v>
          </cell>
        </row>
        <row r="558">
          <cell r="B558" t="str">
            <v>ВЛ-0,4 кВ  Ф-2 ПС Самашки  , с.Шаами-Юрт</v>
          </cell>
          <cell r="C558" t="str">
            <v>ЧЭ</v>
          </cell>
          <cell r="K558">
            <v>0.57399999999999995</v>
          </cell>
          <cell r="U558">
            <v>0.57399999999999995</v>
          </cell>
        </row>
        <row r="559">
          <cell r="B559" t="str">
            <v xml:space="preserve">ВЛ 0,4 кВ Ф-5 ПС "ГРП" с.Алхан-Кала ул.Элимбаева, Х.Мусалатова    ТП 5-     L=1,335 км  </v>
          </cell>
          <cell r="C559" t="str">
            <v>ЧЭ</v>
          </cell>
          <cell r="K559">
            <v>1.335</v>
          </cell>
          <cell r="U559">
            <v>1.335</v>
          </cell>
        </row>
        <row r="560">
          <cell r="B560" t="str">
            <v>ВЛ-0,4 кВ ТП 1-32 Ф-1 ПС "Урус-Мартан" с.Гехи, L=0,892</v>
          </cell>
          <cell r="C560" t="str">
            <v>ЧЭ</v>
          </cell>
          <cell r="K560">
            <v>0.89200000000000002</v>
          </cell>
          <cell r="U560">
            <v>0.89200000000000002</v>
          </cell>
        </row>
        <row r="561">
          <cell r="B561" t="str">
            <v>ВЛ-0,4 кВ ТП 1-27 Ф-10 ПС "Урус-Мартан" с.Гехи, L=0,889</v>
          </cell>
          <cell r="C561" t="str">
            <v>ЧЭ</v>
          </cell>
          <cell r="K561">
            <v>0.88900000000000001</v>
          </cell>
          <cell r="U561">
            <v>0.88900000000000001</v>
          </cell>
        </row>
        <row r="562">
          <cell r="B562" t="str">
            <v xml:space="preserve">  ВЛ - 0,4 кВ, Ф-8 ПС Ачхой-Мартан  с Бамут ТП 8-14,  L= 0,9 км</v>
          </cell>
          <cell r="C562" t="str">
            <v>ЧЭ</v>
          </cell>
          <cell r="K562">
            <v>0.9</v>
          </cell>
          <cell r="U562">
            <v>0.9</v>
          </cell>
        </row>
        <row r="563">
          <cell r="B563" t="str">
            <v xml:space="preserve">ВЛ-0,4 кВ, Ф-7, ПС «Электроприбор», с. Садовое,  ТП 7-22,         L=0,910 км                      </v>
          </cell>
          <cell r="C563" t="str">
            <v>ЧЭ</v>
          </cell>
          <cell r="U563">
            <v>0</v>
          </cell>
        </row>
        <row r="564">
          <cell r="B564" t="str">
            <v>ВЛ-0,4 кВ Ф-9 ПС Катыр-Юрт, с. Валерик</v>
          </cell>
          <cell r="C564" t="str">
            <v>ЧЭ</v>
          </cell>
          <cell r="K564">
            <v>0.79800000000000004</v>
          </cell>
          <cell r="U564">
            <v>0.79800000000000004</v>
          </cell>
        </row>
        <row r="565">
          <cell r="B565" t="str">
            <v>ВЛ 0,4 кВ Ф-7 ПС "Электроприбор" ТП 7-3 L=0,186 км.</v>
          </cell>
          <cell r="C565" t="str">
            <v>ЧЭ</v>
          </cell>
          <cell r="K565">
            <v>0.186</v>
          </cell>
          <cell r="U565">
            <v>0.186</v>
          </cell>
        </row>
        <row r="566">
          <cell r="B566" t="str">
            <v>ВЛ 0,4 кВ Ф-7 ПС "Электроприбор" ТП 7-9 L=0,471 км.</v>
          </cell>
          <cell r="C566" t="str">
            <v>ЧЭ</v>
          </cell>
          <cell r="K566">
            <v>0.47099999999999997</v>
          </cell>
          <cell r="U566">
            <v>0.47099999999999997</v>
          </cell>
        </row>
        <row r="567">
          <cell r="B567" t="str">
            <v>ВЛ 0,4 кВ Ф-7 ПС "Электроприбор" ТП 7-10 L=0,244 км.</v>
          </cell>
          <cell r="C567" t="str">
            <v>ЧЭ</v>
          </cell>
          <cell r="K567">
            <v>0.24399999999999999</v>
          </cell>
          <cell r="U567">
            <v>0.24399999999999999</v>
          </cell>
        </row>
        <row r="568">
          <cell r="B568" t="str">
            <v>ВЛ - 0,4 кВ  Ф-8  ПС №84 пос.Долинский ТП 8-18  L- 0,849 км.</v>
          </cell>
          <cell r="C568" t="str">
            <v>ЧЭ</v>
          </cell>
          <cell r="K568">
            <v>0.84899999999999998</v>
          </cell>
          <cell r="U568">
            <v>0.84899999999999998</v>
          </cell>
        </row>
        <row r="569">
          <cell r="B569" t="str">
            <v>ВЛ - 0,4 кВ Ф-8  ПС №84 пос.Долинский  ТП 8-36  L- 0,261 км.</v>
          </cell>
          <cell r="C569" t="str">
            <v>ЧЭ</v>
          </cell>
          <cell r="K569">
            <v>0.26100000000000001</v>
          </cell>
          <cell r="U569">
            <v>0.26100000000000001</v>
          </cell>
        </row>
        <row r="570">
          <cell r="B570" t="str">
            <v>ВЛ - 0,4 кВ Ф-8  ПС №84 пос.Долинский ТП 8-20  L- 0,327 км.</v>
          </cell>
          <cell r="C570" t="str">
            <v>ЧЭ</v>
          </cell>
          <cell r="K570">
            <v>0.32700000000000001</v>
          </cell>
          <cell r="U570">
            <v>0.32700000000000001</v>
          </cell>
        </row>
        <row r="571">
          <cell r="B571" t="str">
            <v>ВЛ - 0,4 кВ Ф-8  ПС №84 пос.Долинский  ТП 8-35    L-1,288 км</v>
          </cell>
          <cell r="C571" t="str">
            <v>ЧЭ</v>
          </cell>
          <cell r="K571">
            <v>1.288</v>
          </cell>
          <cell r="U571">
            <v>1.288</v>
          </cell>
        </row>
        <row r="572">
          <cell r="B572" t="str">
            <v>ВЛ-0,4кВ Ф-3 ПС Бачи-юрт т с. Центарой ТП 3-49  L- 0,105км</v>
          </cell>
          <cell r="C572" t="str">
            <v>ЧЭ</v>
          </cell>
          <cell r="K572">
            <v>0.105</v>
          </cell>
          <cell r="U572">
            <v>0.105</v>
          </cell>
        </row>
        <row r="573">
          <cell r="B573" t="str">
            <v>ВЛ-0,4кВ Ф-3 ПС Бачи-юрт т с. Центарой ТП 3-19  L-1,733км</v>
          </cell>
          <cell r="C573" t="str">
            <v>ЧЭ</v>
          </cell>
          <cell r="K573">
            <v>1.7330000000000001</v>
          </cell>
          <cell r="U573">
            <v>1.7330000000000001</v>
          </cell>
        </row>
        <row r="574">
          <cell r="B574" t="str">
            <v>ВЛ-0,4кВ Ф-3 ПС Бачи-юрт с.Центарой ТП 3-16  L- 0,12км</v>
          </cell>
          <cell r="C574" t="str">
            <v>ЧЭ</v>
          </cell>
          <cell r="K574">
            <v>0.12</v>
          </cell>
          <cell r="U574">
            <v>0.12</v>
          </cell>
        </row>
        <row r="575">
          <cell r="B575" t="str">
            <v>ВЛ-0,4кВ Ф-3 ПС Бачи-юрт с.Центарой ТП 3-11  L-0,463км</v>
          </cell>
          <cell r="C575" t="str">
            <v>ЧЭ</v>
          </cell>
          <cell r="K575">
            <v>0.46300000000000002</v>
          </cell>
          <cell r="U575">
            <v>0.46300000000000002</v>
          </cell>
        </row>
        <row r="576">
          <cell r="B576" t="str">
            <v>ВЛ-0,4кВ Ф-3 ПС Бачи-юрт с.Центарой ТП 3-27  L-0,77км</v>
          </cell>
          <cell r="C576" t="str">
            <v>ЧЭ</v>
          </cell>
          <cell r="K576">
            <v>0.77</v>
          </cell>
          <cell r="U576">
            <v>0.77</v>
          </cell>
        </row>
        <row r="577">
          <cell r="B577" t="str">
            <v>ВЛ-0,4кВ Ф-3 ПС Бачи-юрт с.Центарой ТП 3-22  L-0,65км</v>
          </cell>
          <cell r="C577" t="str">
            <v>ЧЭ</v>
          </cell>
          <cell r="K577">
            <v>0.65</v>
          </cell>
          <cell r="U577">
            <v>0.65</v>
          </cell>
        </row>
        <row r="578">
          <cell r="B578" t="str">
            <v>ВЛ - 0,4 кВ  Ф-3 ПС Итум-Кали с.Ведучи  ТП 3-7   L- 0,3 км</v>
          </cell>
          <cell r="C578" t="str">
            <v>ЧЭ</v>
          </cell>
          <cell r="K578">
            <v>0.3</v>
          </cell>
          <cell r="U578">
            <v>0.3</v>
          </cell>
        </row>
        <row r="579">
          <cell r="B579" t="str">
            <v>ВЛ - 0,4 кВ  Ф-8 ПС 84 с.Радужное ТП 8-37   L- 0,3 км</v>
          </cell>
          <cell r="C579" t="str">
            <v>ЧЭ</v>
          </cell>
          <cell r="K579">
            <v>0.3</v>
          </cell>
          <cell r="U579">
            <v>0.3</v>
          </cell>
        </row>
        <row r="580">
          <cell r="B580" t="str">
            <v>ВЛ - 0,4 кВ Ф-10 ПС Урус-Мартан с.Гехи-Чу ТП 10-65  L- 0,178км</v>
          </cell>
          <cell r="C580" t="str">
            <v>ЧЭ</v>
          </cell>
          <cell r="K580">
            <v>0.17799999999999999</v>
          </cell>
          <cell r="U580">
            <v>0.17799999999999999</v>
          </cell>
        </row>
        <row r="581">
          <cell r="B581" t="str">
            <v>ВЛ - 0,4 кВ Ф-11 ПС Красноармейская с.Алхан-Юрт ТП 11-27  L- 0,122км</v>
          </cell>
          <cell r="C581" t="str">
            <v>ЧЭ</v>
          </cell>
          <cell r="K581">
            <v>0.122</v>
          </cell>
          <cell r="U581">
            <v>0.122</v>
          </cell>
        </row>
        <row r="582">
          <cell r="B582" t="str">
            <v>ВЛ - 0,4 кВ Ф-19 ПС Горец с.Гойты ТП 19-71  L- 0,343км</v>
          </cell>
          <cell r="C582" t="str">
            <v>ЧЭ</v>
          </cell>
          <cell r="K582">
            <v>0.34300000000000003</v>
          </cell>
          <cell r="U582">
            <v>0.34300000000000003</v>
          </cell>
        </row>
        <row r="583">
          <cell r="B583" t="str">
            <v>ВЛ - 0,4 кВ, Ф-9 ПС Шали, г.Шали ТП 9-51, L-0,476 км.</v>
          </cell>
          <cell r="C583" t="str">
            <v>ЧЭ</v>
          </cell>
          <cell r="K583">
            <v>0.47599999999999998</v>
          </cell>
          <cell r="U583">
            <v>0.47599999999999998</v>
          </cell>
        </row>
        <row r="584">
          <cell r="B584" t="str">
            <v>ВЛ - 0,4 кВ,Ф-3 ПС Цемзавод с.Новые Атаги ТП 3-22 , L-0,243км.</v>
          </cell>
          <cell r="C584" t="str">
            <v>ЧЭ</v>
          </cell>
          <cell r="K584">
            <v>0.24299999999999999</v>
          </cell>
          <cell r="U584">
            <v>0.24299999999999999</v>
          </cell>
        </row>
        <row r="585">
          <cell r="B585" t="str">
            <v>ВЛ - 0,4 кВ,Ф-3 ПС Цемзавод с.Новые Атаги ТП 3-31 , L- 0,208км.</v>
          </cell>
          <cell r="C585" t="str">
            <v>ЧЭ</v>
          </cell>
          <cell r="K585">
            <v>0.20799999999999999</v>
          </cell>
          <cell r="U585">
            <v>0.20799999999999999</v>
          </cell>
        </row>
        <row r="586">
          <cell r="B586" t="str">
            <v>ВЛ - 0,4 кВ,Ф-18 ПС Горец г.Урус-Мартан ТП 18-45 , L- 0,177км.</v>
          </cell>
          <cell r="C586" t="str">
            <v>ЧЭ</v>
          </cell>
          <cell r="K586">
            <v>0.17699999999999999</v>
          </cell>
          <cell r="U586">
            <v>0.17699999999999999</v>
          </cell>
        </row>
        <row r="587">
          <cell r="B587" t="str">
            <v>ВЛ-0,4кВ Ф-2 ПС Бачи-Юрт с. Бачи-Юрт ТП 2-19  L- 1,826 км</v>
          </cell>
          <cell r="C587" t="str">
            <v>ЧЭ</v>
          </cell>
          <cell r="K587">
            <v>1.8260000000000001</v>
          </cell>
          <cell r="U587">
            <v>1.8260000000000001</v>
          </cell>
        </row>
        <row r="588">
          <cell r="B588" t="str">
            <v>ВЛ-0,4кВ Ф-2 ПС Курчалой с. Гелдаган ТП 2-80  L- 0,11 км</v>
          </cell>
          <cell r="C588" t="str">
            <v>ЧЭ</v>
          </cell>
          <cell r="K588">
            <v>0.11</v>
          </cell>
          <cell r="U588">
            <v>0.11</v>
          </cell>
        </row>
        <row r="589">
          <cell r="B589" t="str">
            <v>ВЛ - 0,4 кВ  Ф-3 ПС Братская  с. Братское ТП 3-11   L- 1,5 км</v>
          </cell>
          <cell r="C589" t="str">
            <v>ЧЭ</v>
          </cell>
          <cell r="K589">
            <v>1.5</v>
          </cell>
          <cell r="U589">
            <v>1.5</v>
          </cell>
        </row>
        <row r="599">
          <cell r="B599" t="str">
            <v xml:space="preserve">Ф-3 ПС "Итум-Кали", х. Уми-Чу, ТП 3-  КТП с ТМ -160 кВА - 1 компл. </v>
          </cell>
          <cell r="C599" t="str">
            <v>ЧЭ</v>
          </cell>
          <cell r="J599">
            <v>0.1</v>
          </cell>
          <cell r="T599">
            <v>0.1</v>
          </cell>
        </row>
        <row r="600">
          <cell r="B600" t="str">
            <v>Ф-9  ТП-9-38 ПС Катыр-Юрт, с. Валерик, ТП 9-38 КТП с ТМ - 100 кВА - 1 компл.</v>
          </cell>
          <cell r="C600" t="str">
            <v>ЧЭ</v>
          </cell>
          <cell r="J600">
            <v>0.1</v>
          </cell>
          <cell r="T600">
            <v>0.1</v>
          </cell>
        </row>
        <row r="601">
          <cell r="B601" t="str">
            <v>Ф-24 ПС "Северная" ТП -230 г.Грозный    с трансформаторами ТМГ-630/10  -2шт.</v>
          </cell>
          <cell r="C601" t="str">
            <v>ЧЭ</v>
          </cell>
          <cell r="J601">
            <v>1.26</v>
          </cell>
          <cell r="T601">
            <v>1.26</v>
          </cell>
        </row>
        <row r="602">
          <cell r="B602" t="str">
            <v xml:space="preserve">Ф-3  ПС "Октябрьская"  с.Чечен-Аул  ТП 3- КТП с ТМ-160 кВА    </v>
          </cell>
          <cell r="C602" t="str">
            <v>ЧЭ</v>
          </cell>
          <cell r="J602">
            <v>0.16</v>
          </cell>
          <cell r="T602">
            <v>0.16</v>
          </cell>
        </row>
        <row r="603">
          <cell r="B603" t="str">
            <v>Ф-6 ПС "Червленная", ст.ЧервленнаяТП 6- КТП с ТМ-63 кВА</v>
          </cell>
          <cell r="C603" t="str">
            <v>ЧЭ</v>
          </cell>
          <cell r="J603">
            <v>0</v>
          </cell>
          <cell r="T603">
            <v>0</v>
          </cell>
        </row>
        <row r="604">
          <cell r="B604" t="str">
            <v>Ф-8 ПС "Курчалой"  с Майртуп ТП 8-49 КТП с ТМ 160 кВа - 1 комплект</v>
          </cell>
          <cell r="C604" t="str">
            <v>ЧЭ</v>
          </cell>
          <cell r="J604">
            <v>0.16</v>
          </cell>
          <cell r="T604">
            <v>0.16</v>
          </cell>
        </row>
        <row r="605">
          <cell r="B605" t="str">
            <v>КТПН с ТМ-250кВА Ф-8 ПС №84 пос.Долинский ТП 8-36</v>
          </cell>
          <cell r="C605" t="str">
            <v>ЧЭ</v>
          </cell>
          <cell r="J605">
            <v>0.25</v>
          </cell>
          <cell r="T605">
            <v>0.25</v>
          </cell>
        </row>
        <row r="606">
          <cell r="B606" t="str">
            <v>КТПН с ТМ-400кВА Ф-8 ПС №84 пос.Долинский ТП 8-18</v>
          </cell>
          <cell r="C606" t="str">
            <v>ЧЭ</v>
          </cell>
          <cell r="J606">
            <v>0.4</v>
          </cell>
          <cell r="T606">
            <v>0.4</v>
          </cell>
        </row>
        <row r="607">
          <cell r="B607" t="str">
            <v>КТПН с ТМ-400кВА Ф-8 ПС №84 пос.Долинский ТП 8-35</v>
          </cell>
          <cell r="C607" t="str">
            <v>ЧЭ</v>
          </cell>
          <cell r="J607">
            <v>0.4</v>
          </cell>
          <cell r="T607">
            <v>0.4</v>
          </cell>
        </row>
        <row r="608">
          <cell r="B608" t="str">
            <v xml:space="preserve">ТМ-400кВА Ф-2 ПС Энгель-Юрт с.Кади-Юрт ТП 2-11  </v>
          </cell>
          <cell r="C608" t="str">
            <v>ЧЭ</v>
          </cell>
          <cell r="J608">
            <v>0.4</v>
          </cell>
          <cell r="T608">
            <v>0.4</v>
          </cell>
        </row>
        <row r="609">
          <cell r="B609" t="str">
            <v>КТП с ТМ 100кВА Ф-9 ПС Шали г.Шали ТП 9-51</v>
          </cell>
          <cell r="C609" t="str">
            <v>ЧЭ</v>
          </cell>
          <cell r="J609">
            <v>0.1</v>
          </cell>
          <cell r="T609">
            <v>0.1</v>
          </cell>
        </row>
        <row r="610">
          <cell r="B610" t="str">
            <v>КТП с ТМ-160 Ф-1 ПС  Урус-Мартан с.Гехи ТП 1-42</v>
          </cell>
          <cell r="C610" t="str">
            <v>ЧЭ</v>
          </cell>
          <cell r="J610">
            <v>0.16</v>
          </cell>
          <cell r="T610">
            <v>0.16</v>
          </cell>
        </row>
        <row r="611">
          <cell r="B611" t="str">
            <v>КТП с ТМ-160 Ф-8 ПС №84 с. Радужное  ТП 8-37</v>
          </cell>
          <cell r="C611" t="str">
            <v>ЧЭ</v>
          </cell>
          <cell r="J611">
            <v>0.16</v>
          </cell>
          <cell r="T611">
            <v>0.16</v>
          </cell>
        </row>
        <row r="612">
          <cell r="B612" t="str">
            <v>КТП с ТМ-160 Ф-18 ПС Горец г. Урус-Мартан  ТП 18-45</v>
          </cell>
          <cell r="C612" t="str">
            <v>ЧЭ</v>
          </cell>
          <cell r="J612">
            <v>0.16</v>
          </cell>
          <cell r="T612">
            <v>0.16</v>
          </cell>
        </row>
        <row r="613">
          <cell r="B613" t="str">
            <v>КТП с ТМ-160кВА Ф-2 ПС Курчалой с. Гелдаган ТП 2-80</v>
          </cell>
          <cell r="C613" t="str">
            <v>ЧЭ</v>
          </cell>
          <cell r="J613">
            <v>0.16</v>
          </cell>
          <cell r="T613">
            <v>0.16</v>
          </cell>
        </row>
        <row r="614">
          <cell r="B614" t="str">
            <v>КТП с ТМ-100кВА Ф-2 ПС Курчалой с. Гелдаган ТП 2-83</v>
          </cell>
          <cell r="C614" t="str">
            <v>ЧЭ</v>
          </cell>
          <cell r="J614">
            <v>0.1</v>
          </cell>
          <cell r="T614">
            <v>0.1</v>
          </cell>
        </row>
        <row r="615">
          <cell r="B615" t="str">
            <v>КТП с ТМ 63 кВа ПС "Шатой" с. Борзой ТП 2-28</v>
          </cell>
          <cell r="C615" t="str">
            <v>ЧЭ</v>
          </cell>
          <cell r="J615">
            <v>6.3E-2</v>
          </cell>
          <cell r="T615">
            <v>6.3E-2</v>
          </cell>
        </row>
        <row r="616">
          <cell r="B616" t="str">
            <v>ТМ-63 кВа Ф-1 ПС "Итум-Кали" с.Тазбичи ТП 1-12</v>
          </cell>
          <cell r="C616" t="str">
            <v>ЧЭ</v>
          </cell>
          <cell r="J616">
            <v>6.3E-2</v>
          </cell>
          <cell r="T616">
            <v>6.3E-2</v>
          </cell>
        </row>
        <row r="617">
          <cell r="B617" t="str">
            <v>КТП с ТМ 250 кВа Ф-2 ПС "Шали" г.Шали ТП 2-12</v>
          </cell>
          <cell r="C617" t="str">
            <v>ЧЭ</v>
          </cell>
          <cell r="J617">
            <v>0.25</v>
          </cell>
          <cell r="T617">
            <v>0.25</v>
          </cell>
        </row>
        <row r="618">
          <cell r="B618" t="str">
            <v>КТП с ТМ 250 кВа Ф-3 ПС "Шали" г.Шали ТП 3-45</v>
          </cell>
          <cell r="C618" t="str">
            <v>ЧЭ</v>
          </cell>
          <cell r="J618">
            <v>0.25</v>
          </cell>
          <cell r="T618">
            <v>0.25</v>
          </cell>
        </row>
        <row r="619">
          <cell r="B619" t="str">
            <v>ТМ-250 кВа Ф-20 ПС "АТЭЦ" с.Мескер-Юрт ТП 20-20</v>
          </cell>
          <cell r="C619" t="str">
            <v>ЧЭ</v>
          </cell>
          <cell r="J619">
            <v>0.25</v>
          </cell>
          <cell r="T619">
            <v>0.25</v>
          </cell>
        </row>
        <row r="620">
          <cell r="B620" t="str">
            <v>ТМ-250 кВа Ф-20 ПС "АТЭЦ" с.Мескер-Юрт ТП 20-26</v>
          </cell>
          <cell r="C620" t="str">
            <v>ЧЭ</v>
          </cell>
          <cell r="J620">
            <v>0.25</v>
          </cell>
          <cell r="T620">
            <v>0.25</v>
          </cell>
        </row>
        <row r="621">
          <cell r="B621" t="str">
            <v>ТМГ-250 кВа Ф-2 ПС "Шали" г.Шали ТП 2-32</v>
          </cell>
          <cell r="C621" t="str">
            <v>ЧЭ</v>
          </cell>
          <cell r="J621">
            <v>0.25</v>
          </cell>
          <cell r="T621">
            <v>0.25</v>
          </cell>
        </row>
        <row r="622">
          <cell r="B622" t="str">
            <v>ТМ-250 кВа Ф-5 ПС "Шали" с.Герменчук ТП 5-49</v>
          </cell>
          <cell r="C622" t="str">
            <v>ЧЭ</v>
          </cell>
          <cell r="J622">
            <v>0.25</v>
          </cell>
          <cell r="T622">
            <v>0.25</v>
          </cell>
        </row>
        <row r="623">
          <cell r="B623" t="str">
            <v>ТМ-250 кВа Ф-5 ПС "Шали" с.Герменчук ТП 5-20</v>
          </cell>
          <cell r="C623" t="str">
            <v>ЧЭ</v>
          </cell>
          <cell r="J623">
            <v>0.25</v>
          </cell>
          <cell r="T623">
            <v>0.25</v>
          </cell>
        </row>
        <row r="624">
          <cell r="B624" t="str">
            <v>ТМ-250 Ф-2 ПС "Шали" г.Шали ТП 2-27</v>
          </cell>
          <cell r="C624" t="str">
            <v>ЧЭ</v>
          </cell>
          <cell r="J624">
            <v>0.25</v>
          </cell>
          <cell r="T624">
            <v>0.25</v>
          </cell>
        </row>
        <row r="625">
          <cell r="B625" t="str">
            <v>ТМ-160 Ф-2 ПС "Гвардейская" с.Бено-Юрт ТП 2-18</v>
          </cell>
          <cell r="C625" t="str">
            <v>ЧЭ</v>
          </cell>
          <cell r="J625">
            <v>0.16</v>
          </cell>
          <cell r="T625">
            <v>0.16</v>
          </cell>
        </row>
        <row r="626">
          <cell r="B626" t="str">
            <v>ТМ-63 Ф-6 ПС "Знаменская" с.Знаменское ТП 6-13</v>
          </cell>
          <cell r="C626" t="str">
            <v>ЧЭ</v>
          </cell>
          <cell r="J626">
            <v>6.3E-2</v>
          </cell>
          <cell r="T626">
            <v>6.3E-2</v>
          </cell>
        </row>
        <row r="627">
          <cell r="B627" t="str">
            <v>КТП с ТМ 100 кВа Ф-4 ПС "Калиновская" с.Новотерское ТП 4-6</v>
          </cell>
          <cell r="C627" t="str">
            <v>ЧЭ</v>
          </cell>
          <cell r="J627">
            <v>0.1</v>
          </cell>
          <cell r="T627">
            <v>0.1</v>
          </cell>
        </row>
        <row r="628">
          <cell r="B628" t="str">
            <v>КТП с ТМ 100 кВа Ф-16 ПС "Гудермес" с.Новый Беной ТП 16-6</v>
          </cell>
          <cell r="C628" t="str">
            <v>ЧЭ</v>
          </cell>
          <cell r="J628">
            <v>0.1</v>
          </cell>
          <cell r="T628">
            <v>0.1</v>
          </cell>
        </row>
        <row r="629">
          <cell r="B629" t="str">
            <v>ТМ-160 кВа Ф-6 ПС "Ойсунгур" с.Бильты ТП 6-31</v>
          </cell>
          <cell r="C629" t="str">
            <v>ЧЭ</v>
          </cell>
          <cell r="J629">
            <v>0.16</v>
          </cell>
          <cell r="T629">
            <v>0.16</v>
          </cell>
        </row>
        <row r="630">
          <cell r="B630" t="str">
            <v>ТМ-250 кВа Ф-20 ПС "Горец" г.Урус-Мартан ТП 20-27</v>
          </cell>
          <cell r="C630" t="str">
            <v>ЧЭ</v>
          </cell>
          <cell r="J630">
            <v>0.25</v>
          </cell>
          <cell r="T630">
            <v>0.25</v>
          </cell>
        </row>
        <row r="631">
          <cell r="B631" t="str">
            <v>ТМ-160 кВа Ф-2 ПС "Урус-Мартан" с.Танги-Чу ТП 2-20</v>
          </cell>
          <cell r="C631" t="str">
            <v>ЧЭ</v>
          </cell>
          <cell r="J631">
            <v>0.16</v>
          </cell>
          <cell r="T631">
            <v>0.16</v>
          </cell>
        </row>
        <row r="632">
          <cell r="B632" t="str">
            <v>ТМ-100 Ф-1 ПС "Старогладовская" кошара ТП 1-16</v>
          </cell>
          <cell r="C632" t="str">
            <v>ЧЭ</v>
          </cell>
          <cell r="J632">
            <v>0.1</v>
          </cell>
          <cell r="T632">
            <v>0.1</v>
          </cell>
        </row>
        <row r="633">
          <cell r="B633" t="str">
            <v>ТМ-100 кВа Ф-6 ПС "Степная" с.Бурунское ТП 6-3</v>
          </cell>
          <cell r="C633" t="str">
            <v>ЧЭ</v>
          </cell>
          <cell r="J633">
            <v>0.1</v>
          </cell>
          <cell r="T633">
            <v>0.1</v>
          </cell>
        </row>
        <row r="634">
          <cell r="B634" t="str">
            <v>ТМ-25 кВа Ф-1 ПС "Степная" кошара ТП 1-8</v>
          </cell>
          <cell r="C634" t="str">
            <v>ЧЭ</v>
          </cell>
          <cell r="J634">
            <v>2.5000000000000001E-2</v>
          </cell>
          <cell r="T634">
            <v>2.5000000000000001E-2</v>
          </cell>
        </row>
        <row r="635">
          <cell r="B635" t="str">
            <v>КТП с ТМ 100 кВа Ф-8 ПС "Курчалой с.Майртуп ТП 8-43</v>
          </cell>
          <cell r="C635" t="str">
            <v>ЧЭ</v>
          </cell>
          <cell r="J635">
            <v>0.1</v>
          </cell>
          <cell r="T635">
            <v>0.1</v>
          </cell>
        </row>
        <row r="636">
          <cell r="B636" t="str">
            <v>КТП с ТМ 250 кВа Ф-2 ПС "Бачи-Юрт" с.Бачи-Юрт ТП 2-39</v>
          </cell>
          <cell r="C636" t="str">
            <v>ЧЭ</v>
          </cell>
          <cell r="J636">
            <v>0.25</v>
          </cell>
          <cell r="T636">
            <v>0.25</v>
          </cell>
        </row>
        <row r="637">
          <cell r="B637" t="str">
            <v>ТМ-100 кВа Ф-6 ПС "Курчалой" с.Хиди-хутор ТП 6-33</v>
          </cell>
          <cell r="C637" t="str">
            <v>ЧЭ</v>
          </cell>
          <cell r="J637">
            <v>0.1</v>
          </cell>
          <cell r="T637">
            <v>0.1</v>
          </cell>
        </row>
        <row r="638">
          <cell r="B638" t="str">
            <v>ТМ-100 кВа Ф-9 ПС "Курчалой" с.Цоци-Юрт ТП 9-39</v>
          </cell>
          <cell r="C638" t="str">
            <v>ЧЭ</v>
          </cell>
          <cell r="J638">
            <v>0.1</v>
          </cell>
          <cell r="T638">
            <v>0.1</v>
          </cell>
        </row>
        <row r="639">
          <cell r="B639" t="str">
            <v>ТМ-400 кВа Ф-5 ПС "Курчалой" с.Курчалой ТП 5-47</v>
          </cell>
          <cell r="C639" t="str">
            <v>ЧЭ</v>
          </cell>
          <cell r="J639">
            <v>0.4</v>
          </cell>
          <cell r="T639">
            <v>0.4</v>
          </cell>
        </row>
        <row r="640">
          <cell r="B640" t="str">
            <v>ТМ-400 кВа Ф-2 ПС "Курчалой" с.Гелдаган ТП 2-56</v>
          </cell>
          <cell r="C640" t="str">
            <v>ЧЭ</v>
          </cell>
          <cell r="J640">
            <v>0.4</v>
          </cell>
          <cell r="T640">
            <v>0.4</v>
          </cell>
        </row>
        <row r="641">
          <cell r="B641" t="str">
            <v>КТП-160 кВа Ф-8 ПС "Толстой-Юрт" с.Толстой-Юрт ТП 8-20</v>
          </cell>
          <cell r="C641" t="str">
            <v>ЧЭ</v>
          </cell>
          <cell r="J641">
            <v>0</v>
          </cell>
          <cell r="T641">
            <v>0</v>
          </cell>
        </row>
        <row r="642">
          <cell r="B642" t="str">
            <v>КТП-250 кВа Ф-8 ПС "№84" с.Радужное ТП 8-13</v>
          </cell>
          <cell r="C642" t="str">
            <v>ЧЭ</v>
          </cell>
          <cell r="J642">
            <v>0</v>
          </cell>
          <cell r="T642">
            <v>0</v>
          </cell>
        </row>
        <row r="643">
          <cell r="B643" t="str">
            <v>КТП-250 кВа Ф-3 ПС "Октябрьская" с.Чечен-Аул ТП 3-46</v>
          </cell>
          <cell r="C643" t="str">
            <v>ЧЭ</v>
          </cell>
          <cell r="J643">
            <v>0</v>
          </cell>
          <cell r="T643">
            <v>0</v>
          </cell>
        </row>
        <row r="644">
          <cell r="B644" t="str">
            <v>КТП с ТМ 400 кВа Ф-2 ПС "Октябрьская" с.Пригородное ТП 2-8</v>
          </cell>
          <cell r="C644" t="str">
            <v>ЧЭ</v>
          </cell>
          <cell r="J644">
            <v>0.4</v>
          </cell>
          <cell r="T644">
            <v>0.4</v>
          </cell>
        </row>
        <row r="645">
          <cell r="B645" t="str">
            <v>КТП с ТМ 63 кВа Ф-3  ПС "Аэропорт" с.Алхан-Чурт ТП 3-49</v>
          </cell>
          <cell r="C645" t="str">
            <v>ЧЭ</v>
          </cell>
          <cell r="J645">
            <v>6.3E-2</v>
          </cell>
          <cell r="T645">
            <v>6.3E-2</v>
          </cell>
        </row>
        <row r="646">
          <cell r="B646" t="str">
            <v>ТМ-160 кВа Ф-4 ПС "Предгорная" с.Старые Атаги ТП 4-4</v>
          </cell>
          <cell r="C646" t="str">
            <v>ЧЭ</v>
          </cell>
          <cell r="J646">
            <v>0.16</v>
          </cell>
          <cell r="T646">
            <v>0.16</v>
          </cell>
        </row>
        <row r="647">
          <cell r="B647" t="str">
            <v>ТМГ11-160 кВа Ф-2 ПС "Предгорная" с.Старые Атаги ТП 2-7</v>
          </cell>
          <cell r="C647" t="str">
            <v>ЧЭ</v>
          </cell>
          <cell r="J647">
            <v>0.16</v>
          </cell>
          <cell r="T647">
            <v>0.16</v>
          </cell>
        </row>
        <row r="648">
          <cell r="B648" t="str">
            <v>ТМ-250 кВа Ф-6 ПС "Бердыкель" с.Бердыкель ТП 6-2</v>
          </cell>
          <cell r="C648" t="str">
            <v>ЧЭ</v>
          </cell>
          <cell r="J648">
            <v>0.25</v>
          </cell>
          <cell r="T648">
            <v>0.25</v>
          </cell>
        </row>
        <row r="649">
          <cell r="B649" t="str">
            <v>ТМГ11-250 кВа Ф-7 ПС "Электроприбор" с.Садовое ТП 7-12</v>
          </cell>
          <cell r="C649" t="str">
            <v>ЧЭ</v>
          </cell>
          <cell r="J649">
            <v>0.25</v>
          </cell>
          <cell r="T649">
            <v>0.25</v>
          </cell>
        </row>
        <row r="650">
          <cell r="B650" t="str">
            <v>КТП с ТМ 160 кВа Ф-22 ПС "Гудермес" г.Гудермес ул.Карамзина-Зорге ТП 22-72</v>
          </cell>
          <cell r="C650" t="str">
            <v>ЧЭ</v>
          </cell>
          <cell r="J650">
            <v>0.16</v>
          </cell>
          <cell r="T650">
            <v>0.16</v>
          </cell>
        </row>
        <row r="651">
          <cell r="B651" t="str">
            <v>КТП с ТМ 100 кВа Ф-2 ПС "Самашки" с.Закан-Юрт ТП 2-48</v>
          </cell>
          <cell r="C651" t="str">
            <v>ЧЭ</v>
          </cell>
          <cell r="J651">
            <v>0.1</v>
          </cell>
          <cell r="T651">
            <v>0.1</v>
          </cell>
        </row>
        <row r="652">
          <cell r="B652" t="str">
            <v>ТМ-100 кВа Ф-4 ПС "Катар-Юрт" с.Катар-Юрт ТП 4-11</v>
          </cell>
          <cell r="C652" t="str">
            <v>ЧЭ</v>
          </cell>
          <cell r="J652">
            <v>0.1</v>
          </cell>
          <cell r="T652">
            <v>0.1</v>
          </cell>
        </row>
        <row r="653">
          <cell r="B653" t="str">
            <v>ТМ-100 кВа Ф-3 ПС "Серноводская" с.Серноводск ТП 3-7</v>
          </cell>
          <cell r="C653" t="str">
            <v>ЧЭ</v>
          </cell>
          <cell r="J653">
            <v>0.1</v>
          </cell>
          <cell r="T653">
            <v>0.1</v>
          </cell>
        </row>
        <row r="654">
          <cell r="B654" t="str">
            <v>ТМ-250 кВа Ф-2 ПС "Ачхой-Мартан с.Ачхой-Мартан ТП 2-18</v>
          </cell>
          <cell r="C654" t="str">
            <v>ЧЭ</v>
          </cell>
          <cell r="J654">
            <v>0.25</v>
          </cell>
          <cell r="T654">
            <v>0.25</v>
          </cell>
        </row>
        <row r="655">
          <cell r="B655" t="str">
            <v>ТМ-250 кВа Ф-9 ПС "Катар-Юрт" с.Катар-Юрт" ТП 9-40</v>
          </cell>
          <cell r="C655" t="str">
            <v>ЧЭ</v>
          </cell>
          <cell r="J655">
            <v>0.25</v>
          </cell>
          <cell r="T655">
            <v>0.25</v>
          </cell>
        </row>
        <row r="656">
          <cell r="B656" t="str">
            <v>ТМГ-63 кВА  Ф-14  ПС  Гудермес  г.Гудермес  ТП 14-85</v>
          </cell>
          <cell r="C656" t="str">
            <v>ЧЭ</v>
          </cell>
          <cell r="J656">
            <v>6.3E-2</v>
          </cell>
          <cell r="T656">
            <v>6.3E-2</v>
          </cell>
        </row>
        <row r="657">
          <cell r="B657" t="str">
            <v>КТП-400 кВА  Ф-19  ПС  Гудермес-Город  с.Н.Шуани  ТП 19-77</v>
          </cell>
          <cell r="C657" t="str">
            <v>ЧЭ</v>
          </cell>
          <cell r="J657">
            <v>0</v>
          </cell>
          <cell r="T657">
            <v>0</v>
          </cell>
        </row>
        <row r="658">
          <cell r="B658" t="str">
            <v>КТП с ТМ-250 кВА  Ф-4  ПС  Ойсунгур  с.Н.Нойбера  ТП 4-80</v>
          </cell>
          <cell r="C658" t="str">
            <v>ЧЭ</v>
          </cell>
          <cell r="J658">
            <v>0.25</v>
          </cell>
          <cell r="T658">
            <v>0.25</v>
          </cell>
        </row>
        <row r="659">
          <cell r="B659" t="str">
            <v>ТМГ-63кВА  Ф-6   ПС  Ойсунгур  с.Кади-Юрт  ТП  6-70</v>
          </cell>
          <cell r="C659" t="str">
            <v>ЧЭ</v>
          </cell>
          <cell r="J659">
            <v>6.3E-2</v>
          </cell>
          <cell r="T659">
            <v>6.3E-2</v>
          </cell>
        </row>
        <row r="660">
          <cell r="B660" t="str">
            <v>КТП с ТМ-160 кВА  Ф-5  ПС Курчалой  с. Курчалой  ТП 5-33</v>
          </cell>
          <cell r="C660" t="str">
            <v>ЧЭ</v>
          </cell>
          <cell r="J660">
            <v>0.16</v>
          </cell>
          <cell r="T660">
            <v>0.16</v>
          </cell>
        </row>
        <row r="661">
          <cell r="B661" t="str">
            <v>КТП с ТМ-250 кВА  Ф-5  ПС Бачи-Юрт  с. Центорой  ТП 5-21</v>
          </cell>
          <cell r="C661" t="str">
            <v>ЧЭ</v>
          </cell>
          <cell r="J661">
            <v>0.25</v>
          </cell>
          <cell r="T661">
            <v>0.25</v>
          </cell>
        </row>
        <row r="662">
          <cell r="B662" t="str">
            <v>ТМ-100 кВА  Ф-2  ПС Бачи-Юрт  с. Бачи-Юрт  ТП 2-32</v>
          </cell>
          <cell r="C662" t="str">
            <v>ЧЭ</v>
          </cell>
          <cell r="J662">
            <v>0.1</v>
          </cell>
          <cell r="T662">
            <v>0.1</v>
          </cell>
        </row>
        <row r="663">
          <cell r="B663" t="str">
            <v>ТМ-160 кВА  Ф-2  ПС Курчалой  с. Гелдаган  ТП 2-18</v>
          </cell>
          <cell r="C663" t="str">
            <v>ЧЭ</v>
          </cell>
          <cell r="J663">
            <v>0.16</v>
          </cell>
          <cell r="T663">
            <v>0.16</v>
          </cell>
        </row>
        <row r="664">
          <cell r="B664" t="str">
            <v>ТМ-160 кВА  Ф-9  ПС Курчалой  с. Цоци-Юрт  ТП 9-42</v>
          </cell>
          <cell r="C664" t="str">
            <v>ЧЭ</v>
          </cell>
          <cell r="J664">
            <v>0.16</v>
          </cell>
          <cell r="T664">
            <v>0.16</v>
          </cell>
        </row>
        <row r="665">
          <cell r="B665" t="str">
            <v>ТМ-250 кВА  Ф-1  ПС Курчалой  с. Илсхан-Юрт  ТП 1-24</v>
          </cell>
          <cell r="C665" t="str">
            <v>ЧЭ</v>
          </cell>
          <cell r="J665">
            <v>0.25</v>
          </cell>
          <cell r="T665">
            <v>0.25</v>
          </cell>
        </row>
        <row r="666">
          <cell r="B666" t="str">
            <v>ТМ-63 кВА  Ф-9  ПС Курчалой  с. Цоци-Юрт  ТП 9-61</v>
          </cell>
          <cell r="C666" t="str">
            <v>ЧЭ</v>
          </cell>
          <cell r="J666">
            <v>6.3E-2</v>
          </cell>
          <cell r="T666">
            <v>6.3E-2</v>
          </cell>
        </row>
        <row r="667">
          <cell r="B667" t="str">
            <v>ТМГ11-250 кВА  Ф-5  ПС Курчалой  с. Курчалой  ТП 5-4</v>
          </cell>
          <cell r="C667" t="str">
            <v>ЧЭ</v>
          </cell>
          <cell r="J667">
            <v>0.25</v>
          </cell>
          <cell r="T667">
            <v>0.25</v>
          </cell>
        </row>
        <row r="668">
          <cell r="B668" t="str">
            <v>ТМ-25 кВА  Ф-1  ПС Старогладовская  кошара  ТП 1-19</v>
          </cell>
          <cell r="C668" t="str">
            <v>ЧЭ</v>
          </cell>
          <cell r="J668">
            <v>2.5000000000000001E-2</v>
          </cell>
          <cell r="T668">
            <v>2.5000000000000001E-2</v>
          </cell>
        </row>
        <row r="669">
          <cell r="B669" t="str">
            <v>ТМ-25 кВА Ф-1  ПС Старогладовская  кошара  ТП 1-5</v>
          </cell>
          <cell r="C669" t="str">
            <v>ЧЭ</v>
          </cell>
          <cell r="J669">
            <v>2.5000000000000001E-2</v>
          </cell>
          <cell r="T669">
            <v>2.5000000000000001E-2</v>
          </cell>
        </row>
        <row r="670">
          <cell r="B670" t="str">
            <v>КТП с ТМ 100 кВа Ф-2 ТП 2-27 ПС "Гвардейская" с.Бено-Юрт</v>
          </cell>
          <cell r="C670" t="str">
            <v>ЧЭ</v>
          </cell>
          <cell r="T670">
            <v>0.1</v>
          </cell>
        </row>
        <row r="671">
          <cell r="B671" t="str">
            <v>ТМГ-400 кВа Ф-2 ПС "Надтеречная" с.Надтеречное ТП 2-24</v>
          </cell>
          <cell r="C671" t="str">
            <v>ЧЭ</v>
          </cell>
        </row>
        <row r="672">
          <cell r="B672" t="str">
            <v>ТМ-400 кВа Ф-6 ПС "Знаменская" с.Знаменское ТП 6-7</v>
          </cell>
          <cell r="C672" t="str">
            <v>ЧЭ</v>
          </cell>
        </row>
        <row r="673">
          <cell r="B673" t="str">
            <v>КТП-100 кВа Ф-3 ПС "Шатой" с.Н.Дай            ТП 3-26</v>
          </cell>
          <cell r="C673" t="str">
            <v>ЧЭ</v>
          </cell>
        </row>
        <row r="674">
          <cell r="B674" t="str">
            <v>ТМ-100 кВа Ф-2 ПС "Шатой" с.Вашендарой  ТП 2-4</v>
          </cell>
          <cell r="C674" t="str">
            <v>ЧЭ</v>
          </cell>
        </row>
        <row r="675">
          <cell r="B675" t="str">
            <v>КТП-63 кВа Ф-2 ПС "Итум-Кали" с.Гухой ТП 2-6</v>
          </cell>
          <cell r="C675" t="str">
            <v>ЧЭ</v>
          </cell>
        </row>
        <row r="676">
          <cell r="B676" t="str">
            <v>КТП-250 Ква Ф-3 ПС "Энгель-Юрт" с.Энгель-Юрт ТП 3-3</v>
          </cell>
          <cell r="C676" t="str">
            <v>ЧЭ</v>
          </cell>
        </row>
        <row r="677">
          <cell r="B677" t="str">
            <v>КТП-100 кВа Ф-3 ПС "Энгель-Юрт" с.Энгель-Юрт ТП 3-12</v>
          </cell>
          <cell r="C677" t="str">
            <v>ЧЭ</v>
          </cell>
        </row>
        <row r="678">
          <cell r="B678" t="str">
            <v>КТП с ТМ 160 кВа Ф-2 Пс "Энгель-Юрт" с.Н.Герзель ТП 2-13</v>
          </cell>
          <cell r="C678" t="str">
            <v>ЧЭ</v>
          </cell>
        </row>
        <row r="679">
          <cell r="B679" t="str">
            <v>КТПК/ВВ-400 кВа с ТМГ-400 кВа Ф-2 ПС "Энгель-Юрт"  с.Энгель-Юрт ТП 2-12</v>
          </cell>
          <cell r="C679" t="str">
            <v>ЧЭ</v>
          </cell>
        </row>
        <row r="680">
          <cell r="B680" t="str">
            <v>КТП-250 кВа с ТМГ-63 кВа Ф-16 ПС "АТЭЦ г.Аргун ул.Кадырова ТП 16-189</v>
          </cell>
          <cell r="C680" t="str">
            <v>ЧЭ</v>
          </cell>
        </row>
        <row r="681">
          <cell r="B681" t="str">
            <v>КТП с ТМ 160 кВа Ф-5 ПС "ГРП" с.Алхан-Кала ТП 5-55</v>
          </cell>
          <cell r="C681" t="str">
            <v>ЧЭ</v>
          </cell>
        </row>
        <row r="682">
          <cell r="B682" t="str">
            <v>ТМ-100 кВа Ф-14 ПС "Горячеисточненская" с.Толстой-Юрт кошара ТП 14-1</v>
          </cell>
          <cell r="C682" t="str">
            <v>ЧЭ</v>
          </cell>
        </row>
        <row r="683">
          <cell r="B683" t="str">
            <v>ТМ-160 кВа Ф-3 ПС "Предгорная" с.Старые Атаги ТП 3-11</v>
          </cell>
          <cell r="C683" t="str">
            <v>ЧЭ</v>
          </cell>
        </row>
        <row r="684">
          <cell r="B684" t="str">
            <v>ТМ-250 кВа Ф-8 ПС "№84" с.Побединское ТП 8-25</v>
          </cell>
          <cell r="C684" t="str">
            <v>ЧЭ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7.1"/>
      <sheetName val="Приложение 13"/>
      <sheetName val="приложение 7.2"/>
      <sheetName val="приложение 8"/>
      <sheetName val="приложение 9"/>
      <sheetName val="приложение 10(Радиозавод)"/>
      <sheetName val="приложение 11.1(Радиозавод)"/>
      <sheetName val="приложение 11.2(Радиозавод)"/>
      <sheetName val="приложение 10(НПС-4)"/>
      <sheetName val="приложение 11.1(НПС-4)"/>
      <sheetName val="приложение 11.2(НПС-4)"/>
      <sheetName val="Приложение 12"/>
    </sheetNames>
    <sheetDataSet>
      <sheetData sheetId="0">
        <row r="197">
          <cell r="AD197">
            <v>1</v>
          </cell>
          <cell r="AE197">
            <v>279.75137000000001</v>
          </cell>
          <cell r="AF197">
            <v>279.75137000000001</v>
          </cell>
        </row>
        <row r="198">
          <cell r="AD198">
            <v>4</v>
          </cell>
          <cell r="AE198">
            <v>295.23282999999998</v>
          </cell>
          <cell r="AF198">
            <v>290.50695999999999</v>
          </cell>
        </row>
        <row r="199">
          <cell r="AE199">
            <v>1135.2651604399996</v>
          </cell>
          <cell r="AF199">
            <v>824.74150601000008</v>
          </cell>
        </row>
        <row r="200">
          <cell r="AE200">
            <v>55.249139499999991</v>
          </cell>
          <cell r="AF200">
            <v>13.60521</v>
          </cell>
        </row>
        <row r="201">
          <cell r="AE201">
            <v>11.03504</v>
          </cell>
          <cell r="AF201">
            <v>11.03504</v>
          </cell>
        </row>
        <row r="202">
          <cell r="AD202">
            <v>24</v>
          </cell>
          <cell r="AE202">
            <v>0.94942000000000004</v>
          </cell>
          <cell r="AF202">
            <v>0.94942000000000004</v>
          </cell>
        </row>
        <row r="203">
          <cell r="AD203">
            <v>26</v>
          </cell>
          <cell r="AE203">
            <v>3.4277600000000001</v>
          </cell>
          <cell r="AF203">
            <v>3.4277600000000001</v>
          </cell>
        </row>
        <row r="204">
          <cell r="AD204">
            <v>27</v>
          </cell>
          <cell r="AE204">
            <v>6.6578600000000003</v>
          </cell>
          <cell r="AF204">
            <v>6.6578600000000003</v>
          </cell>
        </row>
        <row r="205">
          <cell r="AE205">
            <v>-9.0419688499999999</v>
          </cell>
          <cell r="AF205">
            <v>0</v>
          </cell>
        </row>
        <row r="206">
          <cell r="AD206">
            <v>31</v>
          </cell>
          <cell r="AE206">
            <v>-9.0419688499999999</v>
          </cell>
        </row>
        <row r="207">
          <cell r="AE207">
            <v>53.256068349999993</v>
          </cell>
          <cell r="AF207">
            <v>2.5701700000000001</v>
          </cell>
        </row>
        <row r="208">
          <cell r="AD208">
            <v>34</v>
          </cell>
          <cell r="AE208">
            <v>50.685898349999995</v>
          </cell>
        </row>
        <row r="209">
          <cell r="AD209">
            <v>47</v>
          </cell>
          <cell r="AE209">
            <v>2.5701700000000001</v>
          </cell>
          <cell r="AF209">
            <v>2.5701700000000001</v>
          </cell>
        </row>
        <row r="210">
          <cell r="AE210">
            <v>890.11133015999985</v>
          </cell>
          <cell r="AF210">
            <v>697.59402600999999</v>
          </cell>
        </row>
        <row r="211">
          <cell r="AE211">
            <v>866.07941083999992</v>
          </cell>
          <cell r="AF211">
            <v>686.58789601000001</v>
          </cell>
        </row>
        <row r="212">
          <cell r="AE212">
            <v>18.44784855</v>
          </cell>
          <cell r="AF212">
            <v>6.9600600000000004</v>
          </cell>
        </row>
        <row r="213">
          <cell r="AE213">
            <v>4.2834527900000001</v>
          </cell>
          <cell r="AF213">
            <v>3.1208200000000001</v>
          </cell>
        </row>
        <row r="214">
          <cell r="AE214">
            <v>1.30061798</v>
          </cell>
          <cell r="AF214">
            <v>0.92524999999999991</v>
          </cell>
        </row>
        <row r="215">
          <cell r="AE215">
            <v>890.11087335000002</v>
          </cell>
          <cell r="AF215">
            <v>697.60807600999999</v>
          </cell>
        </row>
        <row r="216">
          <cell r="AE216">
            <v>5.44799539</v>
          </cell>
          <cell r="AF216">
            <v>0.53147999999999995</v>
          </cell>
        </row>
        <row r="217">
          <cell r="AE217">
            <v>0.19800000000000001</v>
          </cell>
          <cell r="AF217">
            <v>0.19800000000000001</v>
          </cell>
        </row>
        <row r="218">
          <cell r="AE218">
            <v>0.19800000000000001</v>
          </cell>
          <cell r="AF218">
            <v>0.19800000000000001</v>
          </cell>
        </row>
        <row r="219">
          <cell r="AE219">
            <v>0.33348</v>
          </cell>
          <cell r="AF219">
            <v>0.33348</v>
          </cell>
        </row>
        <row r="220">
          <cell r="AE220">
            <v>0.33348</v>
          </cell>
          <cell r="AF220">
            <v>0.33348</v>
          </cell>
        </row>
        <row r="221">
          <cell r="AE221">
            <v>4.5556542200000001</v>
          </cell>
          <cell r="AF221">
            <v>0</v>
          </cell>
        </row>
        <row r="222">
          <cell r="AD222">
            <v>83</v>
          </cell>
          <cell r="AE222">
            <v>4.5556542200000001</v>
          </cell>
        </row>
        <row r="223">
          <cell r="AE223">
            <v>0.36086117000000001</v>
          </cell>
          <cell r="AF223">
            <v>0</v>
          </cell>
        </row>
        <row r="224">
          <cell r="AD224">
            <v>87</v>
          </cell>
          <cell r="AE224">
            <v>0.36086117000000001</v>
          </cell>
        </row>
        <row r="225">
          <cell r="AE225">
            <v>884.66287796000006</v>
          </cell>
          <cell r="AF225">
            <v>697.07659601</v>
          </cell>
        </row>
        <row r="226">
          <cell r="AE226">
            <v>355.75984999999997</v>
          </cell>
          <cell r="AF226">
            <v>355.75984999999997</v>
          </cell>
        </row>
        <row r="227">
          <cell r="AD227">
            <v>90</v>
          </cell>
          <cell r="AE227">
            <v>62.561669999999999</v>
          </cell>
          <cell r="AF227">
            <v>62.561669999999999</v>
          </cell>
        </row>
        <row r="228">
          <cell r="AD228">
            <v>91</v>
          </cell>
          <cell r="AE228">
            <v>1.9411499999999999</v>
          </cell>
          <cell r="AF228">
            <v>1.9411499999999999</v>
          </cell>
        </row>
        <row r="229">
          <cell r="AD229">
            <v>92</v>
          </cell>
          <cell r="AE229">
            <v>72.31353</v>
          </cell>
          <cell r="AF229">
            <v>72.31353</v>
          </cell>
        </row>
        <row r="230">
          <cell r="AD230">
            <v>94</v>
          </cell>
          <cell r="AE230">
            <v>83.63194</v>
          </cell>
          <cell r="AF230">
            <v>83.63194</v>
          </cell>
        </row>
        <row r="231">
          <cell r="AD231">
            <v>99</v>
          </cell>
          <cell r="AE231">
            <v>135.31155999999999</v>
          </cell>
          <cell r="AF231">
            <v>135.31155999999999</v>
          </cell>
        </row>
        <row r="232">
          <cell r="AE232">
            <v>48.245298900000002</v>
          </cell>
          <cell r="AF232">
            <v>20.95307</v>
          </cell>
        </row>
        <row r="233">
          <cell r="AE233">
            <v>1.4068385399999999</v>
          </cell>
        </row>
        <row r="234">
          <cell r="AE234">
            <v>0.35716102999999999</v>
          </cell>
        </row>
        <row r="235">
          <cell r="AE235">
            <v>2.1534299700000004</v>
          </cell>
        </row>
        <row r="236">
          <cell r="AE236">
            <v>2.93085</v>
          </cell>
        </row>
        <row r="237">
          <cell r="AE237">
            <v>3.5129369800000001</v>
          </cell>
        </row>
        <row r="238">
          <cell r="AE238">
            <v>0.92798791000000003</v>
          </cell>
        </row>
        <row r="239">
          <cell r="AE239">
            <v>0.37222051</v>
          </cell>
        </row>
        <row r="240">
          <cell r="AE240">
            <v>0.53800000000000003</v>
          </cell>
          <cell r="AF240">
            <v>0.53800000000000003</v>
          </cell>
        </row>
        <row r="241">
          <cell r="AE241">
            <v>0.41673699999999997</v>
          </cell>
        </row>
        <row r="242">
          <cell r="AE242">
            <v>0.66731695999999996</v>
          </cell>
        </row>
        <row r="243">
          <cell r="AE243">
            <v>0.24676999999999999</v>
          </cell>
          <cell r="AF243">
            <v>0.24676999999999999</v>
          </cell>
        </row>
        <row r="244">
          <cell r="AE244">
            <v>3.8801100000000002</v>
          </cell>
          <cell r="AF244">
            <v>3.8801100000000002</v>
          </cell>
        </row>
        <row r="245">
          <cell r="AE245">
            <v>1.9390000000000001</v>
          </cell>
          <cell r="AF245">
            <v>1.9390000000000001</v>
          </cell>
        </row>
        <row r="246">
          <cell r="AE246">
            <v>0.61699999999999999</v>
          </cell>
          <cell r="AF246">
            <v>0.61699999999999999</v>
          </cell>
        </row>
        <row r="247">
          <cell r="AE247">
            <v>0.43093999999999999</v>
          </cell>
          <cell r="AF247">
            <v>0.43093999999999999</v>
          </cell>
        </row>
        <row r="248">
          <cell r="AE248">
            <v>4.6420700000000004</v>
          </cell>
          <cell r="AF248">
            <v>4.6420700000000004</v>
          </cell>
        </row>
        <row r="249">
          <cell r="AE249">
            <v>0.52395000000000003</v>
          </cell>
          <cell r="AF249">
            <v>0.52395000000000003</v>
          </cell>
        </row>
        <row r="250">
          <cell r="AE250">
            <v>22.681980000000003</v>
          </cell>
          <cell r="AF250">
            <v>8.13523</v>
          </cell>
        </row>
        <row r="251">
          <cell r="AE251">
            <v>2.7603842500000004</v>
          </cell>
          <cell r="AF251">
            <v>2.3129300000000006</v>
          </cell>
        </row>
        <row r="252">
          <cell r="AE252">
            <v>0.15729162999999999</v>
          </cell>
        </row>
        <row r="253">
          <cell r="AE253">
            <v>7.9868100000000004E-3</v>
          </cell>
        </row>
        <row r="254">
          <cell r="AE254">
            <v>0.30454999999999999</v>
          </cell>
          <cell r="AF254">
            <v>0.30454999999999999</v>
          </cell>
        </row>
        <row r="255">
          <cell r="AE255">
            <v>1.6146100000000001</v>
          </cell>
          <cell r="AF255">
            <v>1.6146100000000001</v>
          </cell>
        </row>
        <row r="256">
          <cell r="AE256">
            <v>2.767E-2</v>
          </cell>
          <cell r="AF256">
            <v>2.767E-2</v>
          </cell>
        </row>
        <row r="257">
          <cell r="AE257">
            <v>8.4820000000000007E-2</v>
          </cell>
          <cell r="AF257">
            <v>8.4820000000000007E-2</v>
          </cell>
        </row>
        <row r="258">
          <cell r="AE258">
            <v>0.13300000000000001</v>
          </cell>
          <cell r="AF258">
            <v>0.13300000000000001</v>
          </cell>
        </row>
        <row r="259">
          <cell r="AE259">
            <v>0.14828</v>
          </cell>
          <cell r="AF259">
            <v>0.14828</v>
          </cell>
        </row>
        <row r="260">
          <cell r="AE260">
            <v>0.28217581000000003</v>
          </cell>
        </row>
        <row r="261">
          <cell r="AE261">
            <v>477.89734481000005</v>
          </cell>
          <cell r="AF261">
            <v>318.05074601000001</v>
          </cell>
        </row>
        <row r="262">
          <cell r="AE262">
            <v>477.89734481000005</v>
          </cell>
          <cell r="AF262">
            <v>318.05074601000001</v>
          </cell>
        </row>
        <row r="263">
          <cell r="AD263">
            <v>162</v>
          </cell>
          <cell r="AE263">
            <v>20.103508430000002</v>
          </cell>
        </row>
        <row r="264">
          <cell r="AD264">
            <v>165</v>
          </cell>
          <cell r="AE264">
            <v>134.1507</v>
          </cell>
          <cell r="AF264">
            <v>134.1507</v>
          </cell>
        </row>
        <row r="265">
          <cell r="AD265">
            <v>167</v>
          </cell>
          <cell r="AE265">
            <v>170.447</v>
          </cell>
          <cell r="AF265">
            <v>170.447</v>
          </cell>
        </row>
        <row r="266">
          <cell r="AD266">
            <v>168</v>
          </cell>
          <cell r="AE266">
            <v>114.09448999999999</v>
          </cell>
          <cell r="AF266">
            <v>13.453046009999994</v>
          </cell>
        </row>
        <row r="267">
          <cell r="AD267">
            <v>169</v>
          </cell>
          <cell r="AE267">
            <v>36.131221210000007</v>
          </cell>
        </row>
        <row r="268">
          <cell r="AD268">
            <v>179</v>
          </cell>
          <cell r="AE268">
            <v>2.5583039300000001</v>
          </cell>
        </row>
        <row r="269">
          <cell r="AD269">
            <v>180</v>
          </cell>
          <cell r="AE269">
            <v>0.41212124</v>
          </cell>
        </row>
        <row r="270">
          <cell r="AE270">
            <v>30.394674310000003</v>
          </cell>
          <cell r="AF270">
            <v>4.5337399999999999</v>
          </cell>
        </row>
        <row r="271">
          <cell r="AE271">
            <v>30.394674310000003</v>
          </cell>
          <cell r="AF271">
            <v>4.5337399999999999</v>
          </cell>
        </row>
        <row r="272">
          <cell r="AD272">
            <v>351</v>
          </cell>
          <cell r="AE272">
            <v>21.722414390000001</v>
          </cell>
          <cell r="AF272">
            <v>4.3243799999999997</v>
          </cell>
        </row>
        <row r="273">
          <cell r="AE273">
            <v>1.86340266</v>
          </cell>
        </row>
        <row r="274">
          <cell r="AE274">
            <v>0.55329331999999998</v>
          </cell>
        </row>
        <row r="275">
          <cell r="AE275">
            <v>0.78200000000000003</v>
          </cell>
          <cell r="AF275">
            <v>0.78200000000000003</v>
          </cell>
        </row>
        <row r="276">
          <cell r="AE276">
            <v>0.79479</v>
          </cell>
          <cell r="AF276">
            <v>0.79479</v>
          </cell>
        </row>
        <row r="277">
          <cell r="AE277">
            <v>0.15562999999999999</v>
          </cell>
          <cell r="AF277">
            <v>0.15562999999999999</v>
          </cell>
        </row>
        <row r="278">
          <cell r="AE278">
            <v>0.19994999999999999</v>
          </cell>
          <cell r="AF278">
            <v>0.19994999999999999</v>
          </cell>
        </row>
        <row r="279">
          <cell r="AE279">
            <v>0.79800000000000004</v>
          </cell>
          <cell r="AF279">
            <v>0.79800000000000004</v>
          </cell>
        </row>
        <row r="280">
          <cell r="AE280">
            <v>0.23658000000000001</v>
          </cell>
          <cell r="AF280">
            <v>0.23658000000000001</v>
          </cell>
        </row>
        <row r="281">
          <cell r="AE281">
            <v>0.52300000000000002</v>
          </cell>
          <cell r="AF281">
            <v>0.52300000000000002</v>
          </cell>
        </row>
        <row r="282">
          <cell r="AE282">
            <v>1.6962881299999999</v>
          </cell>
        </row>
        <row r="283">
          <cell r="AE283">
            <v>2.1210070399999998</v>
          </cell>
        </row>
        <row r="284">
          <cell r="AE284">
            <v>2.4569502400000003</v>
          </cell>
        </row>
        <row r="285">
          <cell r="AE285">
            <v>0.41513</v>
          </cell>
          <cell r="AF285">
            <v>0.41513</v>
          </cell>
        </row>
        <row r="286">
          <cell r="AE286">
            <v>0.41930000000000001</v>
          </cell>
          <cell r="AF286">
            <v>0.41930000000000001</v>
          </cell>
        </row>
        <row r="287">
          <cell r="AE287">
            <v>3.70444101</v>
          </cell>
        </row>
        <row r="288">
          <cell r="AE288">
            <v>5.0026519900000004</v>
          </cell>
        </row>
        <row r="289">
          <cell r="AE289">
            <v>8.4628999199999999</v>
          </cell>
          <cell r="AF289">
            <v>0</v>
          </cell>
        </row>
        <row r="290">
          <cell r="AE290">
            <v>0.56862405999999999</v>
          </cell>
        </row>
        <row r="291">
          <cell r="AE291">
            <v>0.72311901999999995</v>
          </cell>
        </row>
        <row r="292">
          <cell r="AE292">
            <v>7.1711568400000001</v>
          </cell>
        </row>
        <row r="293">
          <cell r="AE293">
            <v>0.20935999999999999</v>
          </cell>
          <cell r="AF293">
            <v>0.20935999999999999</v>
          </cell>
        </row>
        <row r="294">
          <cell r="AE294">
            <v>0.20935999999999999</v>
          </cell>
          <cell r="AF294">
            <v>0.20935999999999999</v>
          </cell>
        </row>
        <row r="295">
          <cell r="AE295">
            <v>38.334600000000002</v>
          </cell>
          <cell r="AF295">
            <v>38.334600000000002</v>
          </cell>
        </row>
        <row r="296">
          <cell r="AE296">
            <v>38.334600000000002</v>
          </cell>
          <cell r="AF296">
            <v>38.334600000000002</v>
          </cell>
        </row>
        <row r="297">
          <cell r="AD297">
            <v>225</v>
          </cell>
          <cell r="AE297">
            <v>38.334600000000002</v>
          </cell>
          <cell r="AF297">
            <v>38.334600000000002</v>
          </cell>
        </row>
        <row r="298">
          <cell r="AE298">
            <v>44.325969999999998</v>
          </cell>
          <cell r="AF298">
            <v>31.184929999999998</v>
          </cell>
        </row>
        <row r="299">
          <cell r="AD299">
            <v>236</v>
          </cell>
          <cell r="AE299">
            <v>43.243969999999997</v>
          </cell>
          <cell r="AF299">
            <v>30.102929999999997</v>
          </cell>
        </row>
        <row r="300">
          <cell r="AD300">
            <v>241</v>
          </cell>
          <cell r="AE300">
            <v>1.0820000000000001</v>
          </cell>
          <cell r="AF300">
            <v>1.0820000000000001</v>
          </cell>
        </row>
        <row r="301">
          <cell r="AE301">
            <v>16.34863137</v>
          </cell>
          <cell r="AF301">
            <v>10.471</v>
          </cell>
        </row>
        <row r="302">
          <cell r="AD302">
            <v>259</v>
          </cell>
          <cell r="AE302">
            <v>2.99</v>
          </cell>
          <cell r="AF302">
            <v>2.99</v>
          </cell>
        </row>
        <row r="303">
          <cell r="AD303">
            <v>260</v>
          </cell>
          <cell r="AE303">
            <v>3.028</v>
          </cell>
          <cell r="AF303">
            <v>3.028</v>
          </cell>
        </row>
        <row r="304">
          <cell r="AD304">
            <v>262</v>
          </cell>
          <cell r="AE304">
            <v>4.4530000000000003</v>
          </cell>
          <cell r="AF304">
            <v>4.4530000000000003</v>
          </cell>
        </row>
        <row r="305">
          <cell r="AD305">
            <v>261</v>
          </cell>
          <cell r="AE305">
            <v>5.8776313700000005</v>
          </cell>
        </row>
        <row r="306">
          <cell r="AE306">
            <v>60.500815099999997</v>
          </cell>
          <cell r="AF306">
            <v>29.018000000000001</v>
          </cell>
        </row>
        <row r="307">
          <cell r="AD307">
            <v>279</v>
          </cell>
          <cell r="AE307">
            <v>57.587932100000003</v>
          </cell>
          <cell r="AF307">
            <v>29.018000000000001</v>
          </cell>
        </row>
        <row r="308">
          <cell r="AD308">
            <v>360</v>
          </cell>
          <cell r="AE308">
            <v>0.51364200000000004</v>
          </cell>
        </row>
        <row r="309">
          <cell r="AD309">
            <v>361</v>
          </cell>
          <cell r="AE309">
            <v>0.664601</v>
          </cell>
        </row>
        <row r="310">
          <cell r="AD310">
            <v>362</v>
          </cell>
          <cell r="AE310">
            <v>1.7346400000000002</v>
          </cell>
        </row>
        <row r="312">
          <cell r="AD312">
            <v>101</v>
          </cell>
          <cell r="AE312">
            <v>48.443298900000002</v>
          </cell>
          <cell r="AF312">
            <v>21.151070000000001</v>
          </cell>
        </row>
        <row r="313">
          <cell r="AD313">
            <v>133</v>
          </cell>
          <cell r="AE313">
            <v>3.0938642500000002</v>
          </cell>
          <cell r="AF313">
            <v>2.6464100000000004</v>
          </cell>
        </row>
        <row r="314">
          <cell r="AD314">
            <v>204</v>
          </cell>
          <cell r="AE314">
            <v>8.6722599200000001</v>
          </cell>
          <cell r="AF314">
            <v>0.19535999999999998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7.1"/>
      <sheetName val="прил 7.2"/>
      <sheetName val="приложение 8"/>
      <sheetName val="прил 9"/>
      <sheetName val="приложение 10(Радиозавод)"/>
      <sheetName val="приложение 11.1(Радиозавод)"/>
      <sheetName val="приложение 11.2(Радиозавод)"/>
      <sheetName val="приложение 10(НПС-4)"/>
      <sheetName val="приложение 11.1(НПС-4)"/>
      <sheetName val="приложение 11.2(НПС-4)"/>
      <sheetName val="Приложение 12"/>
    </sheetNames>
    <sheetDataSet>
      <sheetData sheetId="0">
        <row r="540">
          <cell r="C540">
            <v>6</v>
          </cell>
          <cell r="D540">
            <v>0.32728000000000002</v>
          </cell>
          <cell r="E540">
            <v>0.39757999999999999</v>
          </cell>
        </row>
        <row r="541">
          <cell r="C541">
            <v>7</v>
          </cell>
          <cell r="D541">
            <v>0</v>
          </cell>
          <cell r="E541">
            <v>0</v>
          </cell>
        </row>
        <row r="542">
          <cell r="C542">
            <v>31</v>
          </cell>
          <cell r="D542">
            <v>0</v>
          </cell>
          <cell r="E542">
            <v>3.39392</v>
          </cell>
        </row>
        <row r="543">
          <cell r="C543">
            <v>32</v>
          </cell>
          <cell r="D543">
            <v>0</v>
          </cell>
          <cell r="E543">
            <v>4.5221599999999995</v>
          </cell>
        </row>
        <row r="544">
          <cell r="C544">
            <v>33</v>
          </cell>
          <cell r="D544">
            <v>0</v>
          </cell>
          <cell r="E544">
            <v>0</v>
          </cell>
          <cell r="AN544">
            <v>1</v>
          </cell>
          <cell r="AP544" t="str">
            <v>Строительство  ПС 110/10кВ "Радиозавод"  с заходами ВЛ 110 кВ  в г Михайловске Шпаковского района     (ОРУ-110кВ по схеме № 110-5 с элегазовыми выкл. в цепях тр-ров и в Мостике, с установкой силовых тр-ров 110/10кВ мощностью 2х25,0 тыс. кВА,  РУ-10 кВ тип</v>
          </cell>
          <cell r="AQ544" t="str">
            <v>СТФ</v>
          </cell>
          <cell r="AR544">
            <v>500.35614999999996</v>
          </cell>
          <cell r="AS544">
            <v>437.11410720000003</v>
          </cell>
          <cell r="AT544">
            <v>197.4860272</v>
          </cell>
          <cell r="AU544">
            <v>200.26300000000001</v>
          </cell>
          <cell r="AV544">
            <v>86.512</v>
          </cell>
          <cell r="AW544">
            <v>83.700040000000001</v>
          </cell>
          <cell r="AX544">
            <v>5</v>
          </cell>
          <cell r="AY544">
            <v>0.35099999999999998</v>
          </cell>
          <cell r="AZ544">
            <v>10</v>
          </cell>
          <cell r="BA544">
            <v>1.0058400000000001</v>
          </cell>
          <cell r="BB544">
            <v>45</v>
          </cell>
          <cell r="BC544">
            <v>38.584199999999996</v>
          </cell>
          <cell r="BD544">
            <v>26.512</v>
          </cell>
          <cell r="BE544">
            <v>43.759</v>
          </cell>
          <cell r="BF544">
            <v>-2.8119599999999991</v>
          </cell>
          <cell r="BG544">
            <v>0.96749630109117812</v>
          </cell>
          <cell r="BH544">
            <v>11.042999999999999</v>
          </cell>
          <cell r="BI544">
            <v>5.2392000000000001E-2</v>
          </cell>
          <cell r="BJ544">
            <v>80.785709999999995</v>
          </cell>
          <cell r="BK544">
            <v>104.58306533</v>
          </cell>
          <cell r="BL544">
            <v>30.498000000000001</v>
          </cell>
          <cell r="BM544">
            <v>11.198065329999999</v>
          </cell>
          <cell r="BN544">
            <v>4.9020000000000001</v>
          </cell>
          <cell r="BO544">
            <v>0.23100000000000001</v>
          </cell>
          <cell r="BP544">
            <v>18.860709999999997</v>
          </cell>
          <cell r="BQ544">
            <v>35</v>
          </cell>
          <cell r="BR544">
            <v>26.524999999999999</v>
          </cell>
          <cell r="BS544">
            <v>58.153999999999996</v>
          </cell>
          <cell r="BT544">
            <v>103.89391000000001</v>
          </cell>
          <cell r="BU544">
            <v>23.797355330000002</v>
          </cell>
          <cell r="BV544">
            <v>1.2945738216573204</v>
          </cell>
        </row>
        <row r="545">
          <cell r="D545">
            <v>0</v>
          </cell>
          <cell r="E545">
            <v>0</v>
          </cell>
          <cell r="AP545" t="str">
            <v>Строительство ВЛ 110 кВ Л-1, Л-2, Л-3</v>
          </cell>
          <cell r="AS545">
            <v>0</v>
          </cell>
          <cell r="AT545">
            <v>86.285139999999998</v>
          </cell>
          <cell r="AU545">
            <v>0</v>
          </cell>
          <cell r="AV545">
            <v>0</v>
          </cell>
          <cell r="AW545">
            <v>73.123000000000005</v>
          </cell>
          <cell r="BC545">
            <v>39.050000000000004</v>
          </cell>
          <cell r="BE545">
            <v>34.073</v>
          </cell>
          <cell r="BK545">
            <v>82.296000000000006</v>
          </cell>
          <cell r="BQ545">
            <v>35</v>
          </cell>
          <cell r="BS545">
            <v>47.296000000000006</v>
          </cell>
        </row>
        <row r="546">
          <cell r="D546">
            <v>0</v>
          </cell>
          <cell r="E546">
            <v>0</v>
          </cell>
          <cell r="AP546" t="str">
            <v>Строительство ПС 110/10 кВ "Радиозавод"</v>
          </cell>
          <cell r="AS546">
            <v>0</v>
          </cell>
          <cell r="AT546">
            <v>111.20084</v>
          </cell>
          <cell r="AU546">
            <v>200.26300000000001</v>
          </cell>
          <cell r="AV546">
            <v>0</v>
          </cell>
          <cell r="AW546">
            <v>10.577</v>
          </cell>
          <cell r="AY546">
            <v>0.35099999999999998</v>
          </cell>
          <cell r="BA546">
            <v>0.54</v>
          </cell>
          <cell r="BE546">
            <v>9.6859999999999999</v>
          </cell>
          <cell r="BH546">
            <v>11.042999999999999</v>
          </cell>
          <cell r="BI546">
            <v>5.1999999999999998E-2</v>
          </cell>
          <cell r="BK546">
            <v>22.287071329999996</v>
          </cell>
          <cell r="BM546">
            <v>11.198065329999999</v>
          </cell>
          <cell r="BO546">
            <v>0.23100000000000001</v>
          </cell>
          <cell r="BS546">
            <v>10.858006</v>
          </cell>
        </row>
        <row r="547">
          <cell r="C547">
            <v>12</v>
          </cell>
          <cell r="D547">
            <v>4.2106249800000004</v>
          </cell>
          <cell r="E547">
            <v>4.1839599999999999</v>
          </cell>
          <cell r="AN547">
            <v>2</v>
          </cell>
          <cell r="AP547" t="str">
            <v>Строительство ПС 110/10 кВ "НПС-4" (КТК)</v>
          </cell>
          <cell r="AQ547" t="str">
            <v>стф</v>
          </cell>
          <cell r="AR547">
            <v>366.30721000000005</v>
          </cell>
          <cell r="AS547">
            <v>362.70074</v>
          </cell>
          <cell r="AT547">
            <v>299.30464000000001</v>
          </cell>
          <cell r="AU547">
            <v>53.709000000000003</v>
          </cell>
          <cell r="AV547">
            <v>261.91809000000001</v>
          </cell>
          <cell r="AW547">
            <v>248.64800000000002</v>
          </cell>
          <cell r="AX547">
            <v>16.478000000000002</v>
          </cell>
          <cell r="AY547">
            <v>47.481000000000002</v>
          </cell>
          <cell r="AZ547">
            <v>15.138</v>
          </cell>
          <cell r="BA547">
            <v>55.64</v>
          </cell>
          <cell r="BB547">
            <v>36.637999999999998</v>
          </cell>
          <cell r="BC547">
            <v>49.06</v>
          </cell>
          <cell r="BD547">
            <v>193.66409000000002</v>
          </cell>
          <cell r="BE547">
            <v>96.466999999999999</v>
          </cell>
          <cell r="BF547">
            <v>-13.270089999999982</v>
          </cell>
          <cell r="BG547">
            <v>0.94933496193409173</v>
          </cell>
          <cell r="BI547">
            <v>101.903704</v>
          </cell>
          <cell r="BJ547">
            <v>176.38306999999998</v>
          </cell>
          <cell r="BK547">
            <v>153.98574200000002</v>
          </cell>
          <cell r="BL547">
            <v>35.539180000000002</v>
          </cell>
          <cell r="BN547">
            <v>37.738570000000003</v>
          </cell>
          <cell r="BO547">
            <v>0.70074199999999998</v>
          </cell>
          <cell r="BP547">
            <v>50.170029999999997</v>
          </cell>
          <cell r="BQ547">
            <v>45.134999999999998</v>
          </cell>
          <cell r="BR547">
            <v>52.935289999999995</v>
          </cell>
          <cell r="BS547">
            <v>108.15</v>
          </cell>
          <cell r="BT547">
            <v>43.415899999999993</v>
          </cell>
          <cell r="BU547">
            <v>-22.397327999999959</v>
          </cell>
          <cell r="BV547">
            <v>0.87301883338349895</v>
          </cell>
        </row>
        <row r="548">
          <cell r="D548">
            <v>0</v>
          </cell>
          <cell r="E548">
            <v>0</v>
          </cell>
          <cell r="AO548" t="str">
            <v>1.4.</v>
          </cell>
          <cell r="AP548" t="str">
            <v xml:space="preserve">Новое строительство ЛЭП 35-330 кВ </v>
          </cell>
          <cell r="BU548">
            <v>0</v>
          </cell>
          <cell r="BV548" t="e">
            <v>#DIV/0!</v>
          </cell>
        </row>
        <row r="549">
          <cell r="C549">
            <v>13</v>
          </cell>
          <cell r="D549">
            <v>0</v>
          </cell>
          <cell r="E549">
            <v>0</v>
          </cell>
        </row>
        <row r="550">
          <cell r="C550">
            <v>14</v>
          </cell>
          <cell r="D550">
            <v>0</v>
          </cell>
          <cell r="E550">
            <v>0</v>
          </cell>
          <cell r="AO550" t="str">
            <v>1.5</v>
          </cell>
          <cell r="AP550" t="str">
            <v>Программы особой важности (федеральные и др.)</v>
          </cell>
          <cell r="BU550">
            <v>0</v>
          </cell>
          <cell r="BV550" t="e">
            <v>#DIV/0!</v>
          </cell>
        </row>
        <row r="551">
          <cell r="D551">
            <v>6.2085913700000006</v>
          </cell>
          <cell r="E551">
            <v>11.39767</v>
          </cell>
        </row>
        <row r="552">
          <cell r="D552">
            <v>0</v>
          </cell>
          <cell r="E552">
            <v>0</v>
          </cell>
          <cell r="AO552">
            <v>2</v>
          </cell>
          <cell r="AP552" t="str">
            <v>Программы</v>
          </cell>
          <cell r="AR552">
            <v>3107.4593368549467</v>
          </cell>
          <cell r="AS552">
            <v>3141.7665670022698</v>
          </cell>
          <cell r="AT552">
            <v>2217.9054075610707</v>
          </cell>
          <cell r="AU552">
            <v>433.53443002</v>
          </cell>
          <cell r="AV552">
            <v>1277.9520712438748</v>
          </cell>
          <cell r="AW552">
            <v>1347.1703225000003</v>
          </cell>
          <cell r="AX552">
            <v>137.993709</v>
          </cell>
          <cell r="AY552">
            <v>125.96819999999997</v>
          </cell>
          <cell r="AZ552">
            <v>239.92694609687479</v>
          </cell>
          <cell r="BA552">
            <v>213.27062000000004</v>
          </cell>
          <cell r="BB552">
            <v>389.50763000000001</v>
          </cell>
          <cell r="BC552">
            <v>406.65799999999984</v>
          </cell>
          <cell r="BD552">
            <v>510.52378614699995</v>
          </cell>
          <cell r="BE552">
            <v>601.27350250000006</v>
          </cell>
          <cell r="BF552">
            <v>69.218251256125541</v>
          </cell>
          <cell r="BG552">
            <v>1.0541634172467462</v>
          </cell>
          <cell r="BH552">
            <v>326.93757918999995</v>
          </cell>
          <cell r="BI552">
            <v>290.12457725000002</v>
          </cell>
          <cell r="BJ552">
            <v>1268.8153943501836</v>
          </cell>
          <cell r="BK552">
            <v>1317.6780694533334</v>
          </cell>
          <cell r="BL552">
            <v>457.84212692</v>
          </cell>
          <cell r="BM552">
            <v>270.20027681000005</v>
          </cell>
          <cell r="BN552">
            <v>212.87409240299999</v>
          </cell>
          <cell r="BO552">
            <v>169.17390188999997</v>
          </cell>
          <cell r="BP552">
            <v>254.82164569385034</v>
          </cell>
          <cell r="BQ552">
            <v>427.12196278000005</v>
          </cell>
          <cell r="BR552">
            <v>343.27752933333329</v>
          </cell>
          <cell r="BS552">
            <v>451.18192797333325</v>
          </cell>
          <cell r="BT552">
            <v>1363.8881720310701</v>
          </cell>
          <cell r="BU552">
            <v>48.862675103149741</v>
          </cell>
          <cell r="BV552">
            <v>1.0385104683634252</v>
          </cell>
          <cell r="BW552">
            <v>0</v>
          </cell>
          <cell r="BX552">
            <v>0</v>
          </cell>
        </row>
        <row r="553">
          <cell r="C553">
            <v>97</v>
          </cell>
          <cell r="D553">
            <v>0.29963999999999996</v>
          </cell>
          <cell r="E553">
            <v>1.45871</v>
          </cell>
          <cell r="AO553" t="str">
            <v>2.2.</v>
          </cell>
          <cell r="AP553" t="str">
            <v>Новое строительство объектов 35-330 кВ</v>
          </cell>
          <cell r="AR553">
            <v>253.4863</v>
          </cell>
          <cell r="AS553">
            <v>254.73721999999998</v>
          </cell>
          <cell r="AT553">
            <v>129.45661999999999</v>
          </cell>
          <cell r="AU553">
            <v>0</v>
          </cell>
          <cell r="AV553">
            <v>0</v>
          </cell>
          <cell r="AW553">
            <v>0.85</v>
          </cell>
          <cell r="AX553">
            <v>0</v>
          </cell>
          <cell r="AY553">
            <v>0</v>
          </cell>
          <cell r="AZ553">
            <v>0</v>
          </cell>
          <cell r="BA553">
            <v>0</v>
          </cell>
          <cell r="BB553">
            <v>0</v>
          </cell>
          <cell r="BC553">
            <v>0</v>
          </cell>
          <cell r="BD553">
            <v>0</v>
          </cell>
          <cell r="BE553">
            <v>0.85</v>
          </cell>
          <cell r="BF553">
            <v>0.85</v>
          </cell>
          <cell r="BG553" t="e">
            <v>#DIV/0!</v>
          </cell>
          <cell r="BH553">
            <v>23.909376569999999</v>
          </cell>
          <cell r="BI553">
            <v>0</v>
          </cell>
          <cell r="BJ553">
            <v>0</v>
          </cell>
          <cell r="BK553">
            <v>25.037738749999999</v>
          </cell>
          <cell r="BL553">
            <v>0</v>
          </cell>
          <cell r="BM553">
            <v>25.856738749999998</v>
          </cell>
          <cell r="BN553">
            <v>0</v>
          </cell>
          <cell r="BO553">
            <v>0</v>
          </cell>
          <cell r="BP553">
            <v>0</v>
          </cell>
          <cell r="BQ553">
            <v>-1.8220000000000001</v>
          </cell>
          <cell r="BR553">
            <v>0</v>
          </cell>
          <cell r="BS553">
            <v>1.0030000000000001</v>
          </cell>
          <cell r="BT553">
            <v>71.179619999999986</v>
          </cell>
          <cell r="BU553">
            <v>25.037738749999999</v>
          </cell>
          <cell r="BV553" t="e">
            <v>#DIV/0!</v>
          </cell>
          <cell r="BW553">
            <v>0</v>
          </cell>
          <cell r="BX553">
            <v>0</v>
          </cell>
        </row>
        <row r="554">
          <cell r="C554">
            <v>98</v>
          </cell>
          <cell r="D554">
            <v>0</v>
          </cell>
          <cell r="E554">
            <v>0.53055999999999992</v>
          </cell>
          <cell r="AO554">
            <v>1</v>
          </cell>
          <cell r="AP554" t="str">
            <v>Воздушные Линии 110-330 кВ (ВН)</v>
          </cell>
          <cell r="AR554">
            <v>11.8</v>
          </cell>
          <cell r="AS554">
            <v>5.722999999999999</v>
          </cell>
          <cell r="AT554">
            <v>5.722999999999999</v>
          </cell>
          <cell r="AU554">
            <v>0</v>
          </cell>
          <cell r="AV554">
            <v>0</v>
          </cell>
          <cell r="AW554">
            <v>0.85</v>
          </cell>
          <cell r="AX554">
            <v>0</v>
          </cell>
          <cell r="AY554">
            <v>0</v>
          </cell>
          <cell r="AZ554">
            <v>0</v>
          </cell>
          <cell r="BA554">
            <v>0</v>
          </cell>
          <cell r="BB554">
            <v>0</v>
          </cell>
          <cell r="BC554">
            <v>0</v>
          </cell>
          <cell r="BD554">
            <v>0</v>
          </cell>
          <cell r="BE554">
            <v>0.85</v>
          </cell>
          <cell r="BF554">
            <v>0.85</v>
          </cell>
          <cell r="BG554" t="e">
            <v>#DIV/0!</v>
          </cell>
          <cell r="BH554">
            <v>0</v>
          </cell>
          <cell r="BI554">
            <v>0</v>
          </cell>
          <cell r="BJ554">
            <v>0</v>
          </cell>
          <cell r="BK554">
            <v>1.0030000000000001</v>
          </cell>
          <cell r="BL554">
            <v>0</v>
          </cell>
          <cell r="BM554">
            <v>0</v>
          </cell>
          <cell r="BN554">
            <v>0</v>
          </cell>
          <cell r="BO554">
            <v>0</v>
          </cell>
          <cell r="BP554">
            <v>0</v>
          </cell>
          <cell r="BQ554">
            <v>0</v>
          </cell>
          <cell r="BR554">
            <v>0</v>
          </cell>
          <cell r="BS554">
            <v>1.0030000000000001</v>
          </cell>
          <cell r="BT554">
            <v>4.72</v>
          </cell>
          <cell r="BU554">
            <v>1.0030000000000001</v>
          </cell>
          <cell r="BV554" t="e">
            <v>#DIV/0!</v>
          </cell>
          <cell r="BW554">
            <v>0</v>
          </cell>
          <cell r="BX554">
            <v>0</v>
          </cell>
        </row>
        <row r="555">
          <cell r="C555">
            <v>99</v>
          </cell>
          <cell r="D555">
            <v>0</v>
          </cell>
          <cell r="E555">
            <v>3.2000000000000001E-2</v>
          </cell>
          <cell r="AN555">
            <v>3</v>
          </cell>
          <cell r="AP555" t="str">
            <v>Строительство заходов от ВЛ 110 Л-170 на ПС "Кисловодск 330"</v>
          </cell>
          <cell r="AQ555" t="str">
            <v>СТФ</v>
          </cell>
          <cell r="AR555">
            <v>11.8</v>
          </cell>
          <cell r="AS555">
            <v>5.722999999999999</v>
          </cell>
          <cell r="AT555">
            <v>5.722999999999999</v>
          </cell>
          <cell r="AU555">
            <v>0</v>
          </cell>
          <cell r="AV555">
            <v>0</v>
          </cell>
          <cell r="AW555">
            <v>0.85</v>
          </cell>
          <cell r="BE555">
            <v>0.85</v>
          </cell>
          <cell r="BF555">
            <v>0.85</v>
          </cell>
          <cell r="BG555" t="e">
            <v>#DIV/0!</v>
          </cell>
          <cell r="BJ555">
            <v>0</v>
          </cell>
          <cell r="BK555">
            <v>1.0030000000000001</v>
          </cell>
          <cell r="BS555">
            <v>1.0030000000000001</v>
          </cell>
          <cell r="BT555">
            <v>4.72</v>
          </cell>
          <cell r="BU555">
            <v>1.0030000000000001</v>
          </cell>
          <cell r="BV555" t="e">
            <v>#DIV/0!</v>
          </cell>
        </row>
        <row r="556">
          <cell r="C556">
            <v>103</v>
          </cell>
          <cell r="D556">
            <v>0</v>
          </cell>
          <cell r="E556">
            <v>1.8995</v>
          </cell>
          <cell r="AO556">
            <v>2</v>
          </cell>
          <cell r="AP556" t="str">
            <v>Воздушные Линии 35 кВ (СН1)</v>
          </cell>
          <cell r="AR556">
            <v>0</v>
          </cell>
          <cell r="AS556">
            <v>0</v>
          </cell>
          <cell r="AT556">
            <v>0</v>
          </cell>
          <cell r="AU556">
            <v>0</v>
          </cell>
          <cell r="AV556">
            <v>0</v>
          </cell>
          <cell r="AW556">
            <v>0</v>
          </cell>
          <cell r="AX556">
            <v>0</v>
          </cell>
          <cell r="AY556">
            <v>0</v>
          </cell>
          <cell r="AZ556">
            <v>0</v>
          </cell>
          <cell r="BA556">
            <v>0</v>
          </cell>
          <cell r="BB556">
            <v>0</v>
          </cell>
          <cell r="BC556">
            <v>0</v>
          </cell>
          <cell r="BD556">
            <v>0</v>
          </cell>
          <cell r="BE556">
            <v>0</v>
          </cell>
          <cell r="BF556">
            <v>0</v>
          </cell>
          <cell r="BG556" t="e">
            <v>#DIV/0!</v>
          </cell>
          <cell r="BH556">
            <v>0</v>
          </cell>
          <cell r="BI556">
            <v>0</v>
          </cell>
          <cell r="BJ556">
            <v>0</v>
          </cell>
          <cell r="BK556">
            <v>0.12515013999999999</v>
          </cell>
          <cell r="BL556">
            <v>0</v>
          </cell>
          <cell r="BM556">
            <v>0.12515013999999999</v>
          </cell>
          <cell r="BN556">
            <v>0</v>
          </cell>
          <cell r="BO556">
            <v>0</v>
          </cell>
          <cell r="BP556">
            <v>0</v>
          </cell>
          <cell r="BQ556">
            <v>0</v>
          </cell>
          <cell r="BR556">
            <v>0</v>
          </cell>
          <cell r="BS556">
            <v>0</v>
          </cell>
          <cell r="BT556">
            <v>0</v>
          </cell>
          <cell r="BU556">
            <v>0.12515013999999999</v>
          </cell>
          <cell r="BV556" t="e">
            <v>#DIV/0!</v>
          </cell>
          <cell r="BW556">
            <v>0</v>
          </cell>
          <cell r="BX556">
            <v>0</v>
          </cell>
        </row>
        <row r="557">
          <cell r="C557">
            <v>104</v>
          </cell>
          <cell r="D557">
            <v>2.1423130000000001</v>
          </cell>
          <cell r="E557">
            <v>0</v>
          </cell>
          <cell r="AN557">
            <v>4</v>
          </cell>
          <cell r="AP557" t="str">
            <v>Строительство ВЛ-35кВ "Победа - Рогатая Балка" с ячейкой 35кВ на ПС "Р.Балка"</v>
          </cell>
          <cell r="AQ557" t="str">
            <v>СТФ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BF557">
            <v>0</v>
          </cell>
          <cell r="BG557" t="e">
            <v>#DIV/0!</v>
          </cell>
          <cell r="BJ557">
            <v>0</v>
          </cell>
          <cell r="BK557">
            <v>0.12515013999999999</v>
          </cell>
          <cell r="BM557">
            <v>0.12515013999999999</v>
          </cell>
          <cell r="BT557">
            <v>0</v>
          </cell>
          <cell r="BU557">
            <v>0.12515013999999999</v>
          </cell>
          <cell r="BV557" t="e">
            <v>#DIV/0!</v>
          </cell>
        </row>
        <row r="558">
          <cell r="C558">
            <v>105</v>
          </cell>
          <cell r="D558">
            <v>0.10277</v>
          </cell>
          <cell r="E558">
            <v>2.2578899999999997</v>
          </cell>
          <cell r="AO558">
            <v>3</v>
          </cell>
          <cell r="AP558" t="str">
            <v>Кабельные Линии 110-330 кВ (ВН)</v>
          </cell>
          <cell r="AR558">
            <v>0</v>
          </cell>
          <cell r="AS558">
            <v>0</v>
          </cell>
          <cell r="AT558">
            <v>0</v>
          </cell>
          <cell r="AU558">
            <v>0</v>
          </cell>
          <cell r="AV558">
            <v>0</v>
          </cell>
          <cell r="AW558">
            <v>0</v>
          </cell>
          <cell r="AX558">
            <v>0</v>
          </cell>
          <cell r="AY558">
            <v>0</v>
          </cell>
          <cell r="AZ558">
            <v>0</v>
          </cell>
          <cell r="BA558">
            <v>0</v>
          </cell>
          <cell r="BB558">
            <v>0</v>
          </cell>
          <cell r="BC558">
            <v>0</v>
          </cell>
          <cell r="BD558">
            <v>0</v>
          </cell>
          <cell r="BE558">
            <v>0</v>
          </cell>
          <cell r="BF558">
            <v>0</v>
          </cell>
          <cell r="BG558">
            <v>0</v>
          </cell>
          <cell r="BH558">
            <v>0</v>
          </cell>
          <cell r="BI558">
            <v>0</v>
          </cell>
          <cell r="BJ558">
            <v>0</v>
          </cell>
          <cell r="BK558">
            <v>0</v>
          </cell>
          <cell r="BL558">
            <v>0</v>
          </cell>
          <cell r="BM558">
            <v>0</v>
          </cell>
          <cell r="BN558">
            <v>0</v>
          </cell>
          <cell r="BO558">
            <v>0</v>
          </cell>
          <cell r="BP558">
            <v>0</v>
          </cell>
          <cell r="BQ558">
            <v>0</v>
          </cell>
          <cell r="BR558">
            <v>0</v>
          </cell>
          <cell r="BS558">
            <v>0</v>
          </cell>
          <cell r="BT558">
            <v>0</v>
          </cell>
          <cell r="BU558">
            <v>0</v>
          </cell>
          <cell r="BV558">
            <v>0</v>
          </cell>
          <cell r="BW558">
            <v>0</v>
          </cell>
          <cell r="BX558">
            <v>0</v>
          </cell>
        </row>
        <row r="559">
          <cell r="C559">
            <v>106</v>
          </cell>
          <cell r="D559">
            <v>3.6482283700000004</v>
          </cell>
          <cell r="E559">
            <v>0</v>
          </cell>
        </row>
        <row r="560">
          <cell r="C560">
            <v>107</v>
          </cell>
          <cell r="D560">
            <v>1.5640000000000001E-2</v>
          </cell>
          <cell r="E560">
            <v>5.2190099999999999</v>
          </cell>
          <cell r="AO560">
            <v>4</v>
          </cell>
          <cell r="AP560" t="str">
            <v>Кабельные Линии 35 кВ (СН1)</v>
          </cell>
          <cell r="AR560">
            <v>0</v>
          </cell>
          <cell r="AS560">
            <v>0</v>
          </cell>
          <cell r="AT560">
            <v>0</v>
          </cell>
          <cell r="AU560">
            <v>0</v>
          </cell>
          <cell r="AV560">
            <v>0</v>
          </cell>
          <cell r="AW560">
            <v>0</v>
          </cell>
          <cell r="AX560">
            <v>0</v>
          </cell>
          <cell r="AY560">
            <v>0</v>
          </cell>
          <cell r="AZ560">
            <v>0</v>
          </cell>
          <cell r="BA560">
            <v>0</v>
          </cell>
          <cell r="BB560">
            <v>0</v>
          </cell>
          <cell r="BC560">
            <v>0</v>
          </cell>
          <cell r="BD560">
            <v>0</v>
          </cell>
          <cell r="BE560">
            <v>0</v>
          </cell>
          <cell r="BF560">
            <v>0</v>
          </cell>
          <cell r="BG560">
            <v>0</v>
          </cell>
          <cell r="BH560">
            <v>0</v>
          </cell>
          <cell r="BI560">
            <v>0</v>
          </cell>
          <cell r="BJ560">
            <v>0</v>
          </cell>
          <cell r="BK560">
            <v>0</v>
          </cell>
          <cell r="BL560">
            <v>0</v>
          </cell>
          <cell r="BM560">
            <v>0</v>
          </cell>
          <cell r="BN560">
            <v>0</v>
          </cell>
          <cell r="BO560">
            <v>0</v>
          </cell>
          <cell r="BP560">
            <v>0</v>
          </cell>
          <cell r="BQ560">
            <v>0</v>
          </cell>
          <cell r="BR560">
            <v>0</v>
          </cell>
          <cell r="BS560">
            <v>0</v>
          </cell>
          <cell r="BT560">
            <v>0</v>
          </cell>
          <cell r="BU560">
            <v>0</v>
          </cell>
          <cell r="BV560">
            <v>0</v>
          </cell>
          <cell r="BW560">
            <v>0</v>
          </cell>
          <cell r="BX560">
            <v>0</v>
          </cell>
        </row>
        <row r="561">
          <cell r="C561">
            <v>108</v>
          </cell>
          <cell r="D561">
            <v>0</v>
          </cell>
          <cell r="E561">
            <v>0</v>
          </cell>
        </row>
        <row r="562">
          <cell r="D562">
            <v>0.74335642000000002</v>
          </cell>
          <cell r="E562">
            <v>0.56455999999999995</v>
          </cell>
          <cell r="AO562">
            <v>5</v>
          </cell>
          <cell r="AP562" t="str">
            <v>ПС 110-330 кВ (ВН)</v>
          </cell>
          <cell r="AR562">
            <v>241.68629999999999</v>
          </cell>
          <cell r="AS562">
            <v>249.01421999999999</v>
          </cell>
          <cell r="AT562">
            <v>123.73361999999999</v>
          </cell>
          <cell r="AU562">
            <v>0</v>
          </cell>
          <cell r="AV562">
            <v>0</v>
          </cell>
          <cell r="AW562">
            <v>0</v>
          </cell>
          <cell r="AX562">
            <v>0</v>
          </cell>
          <cell r="AY562">
            <v>0</v>
          </cell>
          <cell r="AZ562">
            <v>0</v>
          </cell>
          <cell r="BA562">
            <v>0</v>
          </cell>
          <cell r="BB562">
            <v>0</v>
          </cell>
          <cell r="BC562">
            <v>0</v>
          </cell>
          <cell r="BD562">
            <v>0</v>
          </cell>
          <cell r="BE562">
            <v>0</v>
          </cell>
          <cell r="BF562">
            <v>0</v>
          </cell>
          <cell r="BG562" t="e">
            <v>#DIV/0!</v>
          </cell>
          <cell r="BH562">
            <v>23.909376569999999</v>
          </cell>
          <cell r="BI562">
            <v>0</v>
          </cell>
          <cell r="BJ562">
            <v>0</v>
          </cell>
          <cell r="BK562">
            <v>23.90958861</v>
          </cell>
          <cell r="BL562">
            <v>0</v>
          </cell>
          <cell r="BM562">
            <v>25.731588609999999</v>
          </cell>
          <cell r="BN562">
            <v>0</v>
          </cell>
          <cell r="BO562">
            <v>0</v>
          </cell>
          <cell r="BP562">
            <v>0</v>
          </cell>
          <cell r="BQ562">
            <v>-1.8220000000000001</v>
          </cell>
          <cell r="BR562">
            <v>0</v>
          </cell>
          <cell r="BS562">
            <v>0</v>
          </cell>
          <cell r="BT562">
            <v>66.459619999999987</v>
          </cell>
          <cell r="BU562">
            <v>23.90958861</v>
          </cell>
          <cell r="BV562" t="e">
            <v>#DIV/0!</v>
          </cell>
          <cell r="BW562">
            <v>0</v>
          </cell>
          <cell r="BX562">
            <v>0</v>
          </cell>
        </row>
        <row r="563">
          <cell r="D563">
            <v>0</v>
          </cell>
          <cell r="E563">
            <v>0</v>
          </cell>
          <cell r="AN563">
            <v>5</v>
          </cell>
          <cell r="AP563" t="str">
            <v>Расширение  ПС 110/10 кВ "Южная"- ( установка 3-го тр-ра мощностью 25,0 тыс. кВА, устройство трансформаторной ячейки 110 кВ для Т-3; строительство помещения ЗРУ-10 для 3-й С.Ш. РУ-10 кВ, установка ячеек К-63 с вакуумными выкл.в проект. Помещении ЗРУ-10)</v>
          </cell>
          <cell r="AQ563" t="str">
            <v>СТФ</v>
          </cell>
          <cell r="AR563">
            <v>241.68629999999999</v>
          </cell>
          <cell r="AS563">
            <v>249.01421999999999</v>
          </cell>
          <cell r="AT563">
            <v>123.73361999999999</v>
          </cell>
          <cell r="AU563">
            <v>0</v>
          </cell>
          <cell r="AV563">
            <v>0</v>
          </cell>
          <cell r="AW563">
            <v>0</v>
          </cell>
          <cell r="BF563">
            <v>0</v>
          </cell>
          <cell r="BG563" t="e">
            <v>#DIV/0!</v>
          </cell>
          <cell r="BH563">
            <v>23.909376569999999</v>
          </cell>
          <cell r="BJ563">
            <v>0</v>
          </cell>
          <cell r="BK563">
            <v>23.90958861</v>
          </cell>
          <cell r="BM563">
            <v>25.731588609999999</v>
          </cell>
          <cell r="BQ563">
            <v>-1.8220000000000001</v>
          </cell>
          <cell r="BT563">
            <v>66.459619999999987</v>
          </cell>
          <cell r="BU563">
            <v>23.90958861</v>
          </cell>
          <cell r="BV563" t="e">
            <v>#DIV/0!</v>
          </cell>
        </row>
        <row r="564">
          <cell r="C564">
            <v>109</v>
          </cell>
          <cell r="D564">
            <v>0</v>
          </cell>
          <cell r="E564">
            <v>0.56455999999999995</v>
          </cell>
          <cell r="AO564">
            <v>6</v>
          </cell>
          <cell r="AP564" t="str">
            <v>ПС 35 кВ (СН1)</v>
          </cell>
          <cell r="AR564">
            <v>0</v>
          </cell>
          <cell r="AS564">
            <v>0</v>
          </cell>
          <cell r="AT564">
            <v>0</v>
          </cell>
          <cell r="AU564">
            <v>0</v>
          </cell>
          <cell r="AV564">
            <v>0</v>
          </cell>
          <cell r="AW564">
            <v>0</v>
          </cell>
          <cell r="AX564">
            <v>0</v>
          </cell>
          <cell r="AY564">
            <v>0</v>
          </cell>
          <cell r="AZ564">
            <v>0</v>
          </cell>
          <cell r="BA564">
            <v>0</v>
          </cell>
          <cell r="BB564">
            <v>0</v>
          </cell>
          <cell r="BC564">
            <v>0</v>
          </cell>
          <cell r="BD564">
            <v>0</v>
          </cell>
          <cell r="BE564">
            <v>0</v>
          </cell>
          <cell r="BF564">
            <v>0</v>
          </cell>
          <cell r="BG564">
            <v>0</v>
          </cell>
          <cell r="BH564">
            <v>0</v>
          </cell>
          <cell r="BI564">
            <v>0</v>
          </cell>
          <cell r="BJ564">
            <v>0</v>
          </cell>
          <cell r="BK564">
            <v>0</v>
          </cell>
          <cell r="BL564">
            <v>0</v>
          </cell>
          <cell r="BM564">
            <v>0</v>
          </cell>
          <cell r="BN564">
            <v>0</v>
          </cell>
          <cell r="BO564">
            <v>0</v>
          </cell>
          <cell r="BP564">
            <v>0</v>
          </cell>
          <cell r="BQ564">
            <v>0</v>
          </cell>
          <cell r="BR564">
            <v>0</v>
          </cell>
          <cell r="BS564">
            <v>0</v>
          </cell>
          <cell r="BT564">
            <v>0</v>
          </cell>
          <cell r="BU564">
            <v>0</v>
          </cell>
          <cell r="BV564">
            <v>0</v>
          </cell>
          <cell r="BW564">
            <v>0</v>
          </cell>
          <cell r="BX564">
            <v>0</v>
          </cell>
        </row>
        <row r="565">
          <cell r="C565">
            <v>110</v>
          </cell>
          <cell r="D565">
            <v>0.74335642000000002</v>
          </cell>
          <cell r="E565">
            <v>0</v>
          </cell>
        </row>
        <row r="566">
          <cell r="D566">
            <v>0</v>
          </cell>
          <cell r="E566">
            <v>0</v>
          </cell>
          <cell r="AO566" t="str">
            <v>2.3.</v>
          </cell>
          <cell r="AP566" t="str">
            <v>ТПиР объектов 35-330 кВ</v>
          </cell>
          <cell r="AR566">
            <v>509.55331999999999</v>
          </cell>
          <cell r="AS566">
            <v>353.35747515079998</v>
          </cell>
          <cell r="AT566">
            <v>211.7847716</v>
          </cell>
          <cell r="AU566">
            <v>42.232733059999994</v>
          </cell>
          <cell r="AV566">
            <v>21.12</v>
          </cell>
          <cell r="AW566">
            <v>49.933620000000005</v>
          </cell>
          <cell r="AX566">
            <v>0</v>
          </cell>
          <cell r="AY566">
            <v>2.9769999999999999</v>
          </cell>
          <cell r="AZ566">
            <v>6.2270000000000003</v>
          </cell>
          <cell r="BA566">
            <v>9.4606200000000005</v>
          </cell>
          <cell r="BB566">
            <v>8.2810000000000006</v>
          </cell>
          <cell r="BC566">
            <v>6.0149999999999997</v>
          </cell>
          <cell r="BD566">
            <v>6.6120000000000001</v>
          </cell>
          <cell r="BE566">
            <v>31.480999999999998</v>
          </cell>
          <cell r="BF566">
            <v>18.727999999999994</v>
          </cell>
          <cell r="BG566" t="e">
            <v>#DIV/0!</v>
          </cell>
          <cell r="BH566">
            <v>47.813605189999983</v>
          </cell>
          <cell r="BI566">
            <v>0</v>
          </cell>
          <cell r="BJ566">
            <v>114.21054133333334</v>
          </cell>
          <cell r="BK566">
            <v>96.041779020000021</v>
          </cell>
          <cell r="BL566">
            <v>94.668285999999995</v>
          </cell>
          <cell r="BM566">
            <v>37.511143420000039</v>
          </cell>
          <cell r="BN566">
            <v>7.4201939999999986</v>
          </cell>
          <cell r="BO566">
            <v>14.313786</v>
          </cell>
          <cell r="BP566">
            <v>4.0376846666666664</v>
          </cell>
          <cell r="BQ566">
            <v>27.387489599999999</v>
          </cell>
          <cell r="BR566">
            <v>8.0843766666666674</v>
          </cell>
          <cell r="BS566">
            <v>16.829359999999998</v>
          </cell>
          <cell r="BT566">
            <v>93.090399999999988</v>
          </cell>
          <cell r="BU566">
            <v>-18.1687623133333</v>
          </cell>
          <cell r="BV566" t="e">
            <v>#DIV/0!</v>
          </cell>
          <cell r="BW566">
            <v>0</v>
          </cell>
          <cell r="BX566">
            <v>0</v>
          </cell>
        </row>
        <row r="567">
          <cell r="D567">
            <v>7.1635183199999997</v>
          </cell>
          <cell r="E567">
            <v>0.26573000000000002</v>
          </cell>
          <cell r="AO567">
            <v>1</v>
          </cell>
          <cell r="AP567" t="str">
            <v>Воздушные Линии 110-330 кВ (ВН)</v>
          </cell>
          <cell r="AR567">
            <v>152.90186</v>
          </cell>
          <cell r="AS567">
            <v>154.74807381080001</v>
          </cell>
          <cell r="AT567">
            <v>120.4905316</v>
          </cell>
          <cell r="AU567">
            <v>0.17852006000000001</v>
          </cell>
          <cell r="AV567">
            <v>13.848000000000001</v>
          </cell>
          <cell r="AW567">
            <v>48.995620000000002</v>
          </cell>
          <cell r="AX567">
            <v>0</v>
          </cell>
          <cell r="AY567">
            <v>0.38700000000000001</v>
          </cell>
          <cell r="AZ567">
            <v>3.9550000000000001</v>
          </cell>
          <cell r="BA567">
            <v>13.16262</v>
          </cell>
          <cell r="BB567">
            <v>3.2810000000000001</v>
          </cell>
          <cell r="BC567">
            <v>4.2149999999999999</v>
          </cell>
          <cell r="BD567">
            <v>6.6120000000000001</v>
          </cell>
          <cell r="BE567">
            <v>31.230999999999998</v>
          </cell>
          <cell r="BF567">
            <v>25.061999999999998</v>
          </cell>
          <cell r="BG567" t="e">
            <v>#DIV/0!</v>
          </cell>
          <cell r="BH567">
            <v>8.7652400000000004</v>
          </cell>
          <cell r="BI567">
            <v>0</v>
          </cell>
          <cell r="BJ567">
            <v>18.611767999999998</v>
          </cell>
          <cell r="BK567">
            <v>45.216815599999997</v>
          </cell>
          <cell r="BL567">
            <v>5.5950699999999998</v>
          </cell>
          <cell r="BM567">
            <v>0.57024000000000008</v>
          </cell>
          <cell r="BN567">
            <v>6.7946366666666655</v>
          </cell>
          <cell r="BO567">
            <v>7.546786</v>
          </cell>
          <cell r="BP567">
            <v>1.6776846666666667</v>
          </cell>
          <cell r="BQ567">
            <v>20.476929599999998</v>
          </cell>
          <cell r="BR567">
            <v>4.5443766666666665</v>
          </cell>
          <cell r="BS567">
            <v>16.622859999999999</v>
          </cell>
          <cell r="BT567">
            <v>63.572559999999996</v>
          </cell>
          <cell r="BU567">
            <v>26.605047599999999</v>
          </cell>
          <cell r="BV567" t="e">
            <v>#DIV/0!</v>
          </cell>
          <cell r="BW567">
            <v>0</v>
          </cell>
          <cell r="BX567">
            <v>0</v>
          </cell>
        </row>
        <row r="568">
          <cell r="D568">
            <v>7.1488883199999993</v>
          </cell>
          <cell r="E568">
            <v>0.26573000000000002</v>
          </cell>
          <cell r="AN568">
            <v>6</v>
          </cell>
          <cell r="AP568" t="str">
            <v>Реконструкция ВЛ 110 кВ Л-77 ПС "Прикумск-330" - ПС "Покойная" -  (замена сущ. проводов на АС-240, сущ. опор на новые бетонные и металл., вынос ВЛ из зоны затопления от № 58 до № 63, строительство нового 2х цепного участка прот. 6,62 км от ПС Буденовск 1П</v>
          </cell>
          <cell r="AQ568" t="str">
            <v>СТФ</v>
          </cell>
          <cell r="AR568">
            <v>91.205420000000004</v>
          </cell>
          <cell r="AS568">
            <v>92.470835976800004</v>
          </cell>
          <cell r="AT568">
            <v>58.772260000000003</v>
          </cell>
          <cell r="AU568">
            <v>2.8353759999999999E-2</v>
          </cell>
          <cell r="AV568">
            <v>9.8930000000000007</v>
          </cell>
          <cell r="AW568">
            <v>35.204999999999998</v>
          </cell>
          <cell r="AX568">
            <v>0</v>
          </cell>
          <cell r="AY568">
            <v>0.38700000000000001</v>
          </cell>
          <cell r="AZ568">
            <v>0</v>
          </cell>
          <cell r="BA568">
            <v>0.249</v>
          </cell>
          <cell r="BB568">
            <v>3.2810000000000001</v>
          </cell>
          <cell r="BC568">
            <v>3.3379999999999996</v>
          </cell>
          <cell r="BD568">
            <v>6.6120000000000001</v>
          </cell>
          <cell r="BE568">
            <v>31.230999999999998</v>
          </cell>
          <cell r="BF568">
            <v>25.311999999999998</v>
          </cell>
          <cell r="BG568">
            <v>3.5585767714545633</v>
          </cell>
          <cell r="BJ568">
            <v>11.401868</v>
          </cell>
          <cell r="BK568">
            <v>20.178898</v>
          </cell>
          <cell r="BL568">
            <v>0</v>
          </cell>
          <cell r="BM568">
            <v>0.38700000000000001</v>
          </cell>
          <cell r="BN568">
            <v>5.179806666666666</v>
          </cell>
          <cell r="BP568">
            <v>1.6776846666666667</v>
          </cell>
          <cell r="BQ568">
            <v>4.0658979999999998</v>
          </cell>
          <cell r="BR568">
            <v>4.5443766666666665</v>
          </cell>
          <cell r="BS568">
            <v>15.726000000000001</v>
          </cell>
          <cell r="BT568">
            <v>17.230360000000001</v>
          </cell>
          <cell r="BU568">
            <v>8.7770299999999999</v>
          </cell>
          <cell r="BV568">
            <v>1.7697887749621377</v>
          </cell>
        </row>
        <row r="569">
          <cell r="C569">
            <v>15</v>
          </cell>
          <cell r="D569">
            <v>0</v>
          </cell>
          <cell r="E569">
            <v>0</v>
          </cell>
          <cell r="AN569">
            <v>7</v>
          </cell>
          <cell r="AP569" t="str">
            <v>Реконструкция ВЛ 110 кВ Л-111 и Л-115 ГЭС-4 - ПС Азот (вынос опоры № 44 из зоны подмыва)</v>
          </cell>
          <cell r="AQ569" t="str">
            <v>СТФ</v>
          </cell>
          <cell r="AR569">
            <v>1.2768999999999997</v>
          </cell>
          <cell r="AS569">
            <v>1.2486762339999999</v>
          </cell>
          <cell r="AT569">
            <v>1.0348599999999999</v>
          </cell>
          <cell r="AU569">
            <v>0.1501663</v>
          </cell>
          <cell r="AV569">
            <v>0.95499999999999996</v>
          </cell>
          <cell r="AW569">
            <v>0.877</v>
          </cell>
          <cell r="AX569">
            <v>0</v>
          </cell>
          <cell r="AZ569">
            <v>0.95499999999999996</v>
          </cell>
          <cell r="BB569">
            <v>0</v>
          </cell>
          <cell r="BC569">
            <v>0.877</v>
          </cell>
          <cell r="BD569">
            <v>0</v>
          </cell>
          <cell r="BF569">
            <v>-7.7999999999999958E-2</v>
          </cell>
          <cell r="BG569">
            <v>0.918324607329843</v>
          </cell>
          <cell r="BJ569">
            <v>1.1269</v>
          </cell>
          <cell r="BK569">
            <v>1.0348599999999999</v>
          </cell>
          <cell r="BL569">
            <v>0.33806999999999998</v>
          </cell>
          <cell r="BM569">
            <v>0.13800000000000001</v>
          </cell>
          <cell r="BN569">
            <v>0.78882999999999992</v>
          </cell>
          <cell r="BP569">
            <v>0</v>
          </cell>
          <cell r="BR569">
            <v>0</v>
          </cell>
          <cell r="BS569">
            <v>0.89685999999999988</v>
          </cell>
          <cell r="BT569">
            <v>0.89685999999999999</v>
          </cell>
          <cell r="BU569">
            <v>-9.2040000000000122E-2</v>
          </cell>
          <cell r="BV569">
            <v>0.91832460732984278</v>
          </cell>
        </row>
        <row r="570">
          <cell r="C570">
            <v>16</v>
          </cell>
          <cell r="D570">
            <v>4.5088139999999992</v>
          </cell>
          <cell r="E570">
            <v>7.6100000000000004E-3</v>
          </cell>
          <cell r="AN570">
            <v>8</v>
          </cell>
          <cell r="AP570" t="str">
            <v>Реконструкция ВЛ 110 кВ Л-31 ПС "ГЭС 3" - ПС "Водораздел" -  (замена сущ. проводов на АС-240)</v>
          </cell>
          <cell r="AQ570" t="str">
            <v>СТФ</v>
          </cell>
          <cell r="AS570">
            <v>0</v>
          </cell>
          <cell r="AT570">
            <v>0</v>
          </cell>
          <cell r="AU570">
            <v>0</v>
          </cell>
          <cell r="AV570">
            <v>0</v>
          </cell>
          <cell r="AW570">
            <v>0</v>
          </cell>
          <cell r="BF570">
            <v>0</v>
          </cell>
          <cell r="BG570" t="e">
            <v>#DIV/0!</v>
          </cell>
          <cell r="BH570">
            <v>4.5240000000000002E-2</v>
          </cell>
          <cell r="BJ570">
            <v>0</v>
          </cell>
          <cell r="BK570">
            <v>4.5240000000000002E-2</v>
          </cell>
          <cell r="BM570">
            <v>4.5240000000000002E-2</v>
          </cell>
          <cell r="BT570">
            <v>0</v>
          </cell>
          <cell r="BU570">
            <v>4.5240000000000002E-2</v>
          </cell>
          <cell r="BV570" t="e">
            <v>#DIV/0!</v>
          </cell>
        </row>
        <row r="571">
          <cell r="C571">
            <v>36</v>
          </cell>
          <cell r="D571">
            <v>0</v>
          </cell>
          <cell r="E571">
            <v>8.7760000000000005E-2</v>
          </cell>
          <cell r="AN571">
            <v>9</v>
          </cell>
          <cell r="AP571" t="str">
            <v>Реконструкция ВЛ 110 кВ Л-246 c заменой сущ. проводов на провода  АС-185 и частичной заменой опор, изоляторов)</v>
          </cell>
          <cell r="AQ571" t="str">
            <v>СТФ</v>
          </cell>
          <cell r="AR571">
            <v>44.489539999999998</v>
          </cell>
          <cell r="AS571">
            <v>48.897429999999993</v>
          </cell>
          <cell r="AT571">
            <v>48.782379999999996</v>
          </cell>
          <cell r="AU571">
            <v>0</v>
          </cell>
          <cell r="AV571">
            <v>3</v>
          </cell>
          <cell r="AW571">
            <v>2.8279999999999998</v>
          </cell>
          <cell r="AX571">
            <v>0</v>
          </cell>
          <cell r="AZ571">
            <v>3</v>
          </cell>
          <cell r="BA571">
            <v>2.8279999999999998</v>
          </cell>
          <cell r="BB571">
            <v>0</v>
          </cell>
          <cell r="BD571">
            <v>0</v>
          </cell>
          <cell r="BF571">
            <v>-0.17200000000000015</v>
          </cell>
          <cell r="BG571">
            <v>0.94266666666666665</v>
          </cell>
          <cell r="BJ571">
            <v>3.54</v>
          </cell>
          <cell r="BK571">
            <v>3.336786</v>
          </cell>
          <cell r="BL571">
            <v>2.714</v>
          </cell>
          <cell r="BN571">
            <v>0.82599999999999996</v>
          </cell>
          <cell r="BO571">
            <v>3.336786</v>
          </cell>
          <cell r="BP571">
            <v>0</v>
          </cell>
          <cell r="BR571">
            <v>0</v>
          </cell>
          <cell r="BT571">
            <v>45.445339999999995</v>
          </cell>
          <cell r="BU571">
            <v>-0.20321400000000001</v>
          </cell>
          <cell r="BV571">
            <v>0.94259491525423733</v>
          </cell>
        </row>
        <row r="572">
          <cell r="C572">
            <v>25</v>
          </cell>
          <cell r="D572">
            <v>0</v>
          </cell>
          <cell r="E572">
            <v>0</v>
          </cell>
          <cell r="AN572">
            <v>10</v>
          </cell>
          <cell r="AP572" t="str">
            <v>Реконструкция ВЛ 110 кВ ПС "Троицкая" - ПС "Стодеревская"</v>
          </cell>
          <cell r="AQ572" t="str">
            <v>СТФ</v>
          </cell>
          <cell r="AS572">
            <v>4.1598068000000001</v>
          </cell>
          <cell r="AT572">
            <v>4.0447568</v>
          </cell>
          <cell r="AU572">
            <v>0</v>
          </cell>
          <cell r="AV572">
            <v>0</v>
          </cell>
          <cell r="AW572">
            <v>3.4277600000000001</v>
          </cell>
          <cell r="BA572">
            <v>3.4277600000000001</v>
          </cell>
          <cell r="BK572">
            <v>4.0447568</v>
          </cell>
          <cell r="BQ572">
            <v>4.0447568</v>
          </cell>
          <cell r="BU572">
            <v>4.0447568</v>
          </cell>
        </row>
        <row r="573">
          <cell r="C573">
            <v>26</v>
          </cell>
          <cell r="D573">
            <v>0</v>
          </cell>
          <cell r="E573">
            <v>0</v>
          </cell>
          <cell r="AN573">
            <v>11</v>
          </cell>
          <cell r="AP573" t="str">
            <v>Реконструкция ВЛ 110 кВ Л-158 ПС "Моздок" -ПС "Троицкая"</v>
          </cell>
          <cell r="AQ573" t="str">
            <v>СТФ</v>
          </cell>
          <cell r="AS573">
            <v>7.9713247999999997</v>
          </cell>
          <cell r="AT573">
            <v>7.8562747999999996</v>
          </cell>
          <cell r="AU573">
            <v>0</v>
          </cell>
          <cell r="AV573">
            <v>0</v>
          </cell>
          <cell r="AW573">
            <v>6.6578600000000003</v>
          </cell>
          <cell r="BA573">
            <v>6.6578600000000003</v>
          </cell>
          <cell r="BK573">
            <v>7.8562747999999996</v>
          </cell>
          <cell r="BQ573">
            <v>7.8562747999999996</v>
          </cell>
          <cell r="BU573">
            <v>7.8562747999999996</v>
          </cell>
        </row>
        <row r="574">
          <cell r="C574">
            <v>19</v>
          </cell>
          <cell r="D574">
            <v>0</v>
          </cell>
          <cell r="E574">
            <v>0</v>
          </cell>
          <cell r="AN574">
            <v>12</v>
          </cell>
          <cell r="AP574" t="str">
            <v>Мероприятия по внедрению системы температурного мониторинга на ВЛ-110 кВ Сенгилеевская ГЭС – «III Подъем» №132, «Машук» – «Е-2» №10, «ГНС» – «Е-2» №191. (Приказ ОАО «Холдинг МРСК» от 08.10.2010 № 430)</v>
          </cell>
          <cell r="AQ574" t="str">
            <v>СТФ</v>
          </cell>
          <cell r="AR574">
            <v>15.93</v>
          </cell>
          <cell r="AS574">
            <v>0</v>
          </cell>
          <cell r="AT574">
            <v>0</v>
          </cell>
          <cell r="AU574">
            <v>0</v>
          </cell>
          <cell r="AV574">
            <v>0</v>
          </cell>
          <cell r="AW574">
            <v>0</v>
          </cell>
          <cell r="BF574">
            <v>0</v>
          </cell>
          <cell r="BG574" t="e">
            <v>#DIV/0!</v>
          </cell>
          <cell r="BH574">
            <v>8.7200000000000006</v>
          </cell>
          <cell r="BJ574">
            <v>2.5430000000000001</v>
          </cell>
          <cell r="BK574">
            <v>8.7200000000000006</v>
          </cell>
          <cell r="BL574">
            <v>2.5430000000000001</v>
          </cell>
          <cell r="BO574">
            <v>4.21</v>
          </cell>
          <cell r="BQ574">
            <v>4.5100000000000007</v>
          </cell>
          <cell r="BT574">
            <v>0</v>
          </cell>
          <cell r="BU574">
            <v>6.1770000000000005</v>
          </cell>
          <cell r="BV574">
            <v>3.429020841525757</v>
          </cell>
        </row>
        <row r="575">
          <cell r="C575">
            <v>17</v>
          </cell>
          <cell r="D575">
            <v>0</v>
          </cell>
          <cell r="E575">
            <v>0</v>
          </cell>
          <cell r="AO575">
            <v>2</v>
          </cell>
          <cell r="AP575" t="str">
            <v>Воздушные Линии 35 кВ (СН1)</v>
          </cell>
          <cell r="AR575">
            <v>11.0861</v>
          </cell>
          <cell r="AS575">
            <v>0</v>
          </cell>
          <cell r="AT575">
            <v>0</v>
          </cell>
          <cell r="AU575">
            <v>0</v>
          </cell>
          <cell r="AV575">
            <v>0</v>
          </cell>
          <cell r="AW575">
            <v>-9.0419999999999998</v>
          </cell>
          <cell r="AX575">
            <v>0</v>
          </cell>
          <cell r="AY575">
            <v>0</v>
          </cell>
          <cell r="AZ575">
            <v>0</v>
          </cell>
          <cell r="BA575">
            <v>-9.0419999999999998</v>
          </cell>
          <cell r="BB575">
            <v>0</v>
          </cell>
          <cell r="BC575">
            <v>0</v>
          </cell>
          <cell r="BD575">
            <v>0</v>
          </cell>
          <cell r="BE575">
            <v>0</v>
          </cell>
          <cell r="BF575">
            <v>-9.0419999999999998</v>
          </cell>
          <cell r="BG575" t="e">
            <v>#DIV/0!</v>
          </cell>
          <cell r="BH575">
            <v>0.24576259999999964</v>
          </cell>
          <cell r="BI575">
            <v>0</v>
          </cell>
          <cell r="BJ575">
            <v>2.2599999999999998</v>
          </cell>
          <cell r="BK575">
            <v>0.2457626</v>
          </cell>
          <cell r="BL575">
            <v>2.2599999999999998</v>
          </cell>
          <cell r="BM575">
            <v>0.2457626</v>
          </cell>
          <cell r="BN575">
            <v>0</v>
          </cell>
          <cell r="BO575">
            <v>0</v>
          </cell>
          <cell r="BP575">
            <v>0</v>
          </cell>
          <cell r="BQ575">
            <v>0</v>
          </cell>
          <cell r="BR575">
            <v>0</v>
          </cell>
          <cell r="BS575">
            <v>0</v>
          </cell>
          <cell r="BT575">
            <v>0</v>
          </cell>
          <cell r="BU575">
            <v>-2.0142373999999998</v>
          </cell>
          <cell r="BV575">
            <v>0.10874451327433629</v>
          </cell>
          <cell r="BW575">
            <v>0</v>
          </cell>
          <cell r="BX575">
            <v>0</v>
          </cell>
        </row>
        <row r="576">
          <cell r="C576">
            <v>18</v>
          </cell>
          <cell r="D576">
            <v>0</v>
          </cell>
          <cell r="E576">
            <v>0</v>
          </cell>
          <cell r="AN576">
            <v>13</v>
          </cell>
          <cell r="AP576" t="str">
            <v xml:space="preserve">Реконструкция ВЛ -35 кВ Л-323 ПС "Кисловодск" - ПС "Зеленогорская" </v>
          </cell>
          <cell r="AQ576" t="str">
            <v>СТФ</v>
          </cell>
          <cell r="AR576">
            <v>11.0861</v>
          </cell>
          <cell r="AS576">
            <v>0</v>
          </cell>
          <cell r="AT576">
            <v>0</v>
          </cell>
          <cell r="AU576">
            <v>0</v>
          </cell>
          <cell r="AV576">
            <v>0</v>
          </cell>
          <cell r="AW576">
            <v>0</v>
          </cell>
          <cell r="BF576">
            <v>0</v>
          </cell>
          <cell r="BG576" t="e">
            <v>#DIV/0!</v>
          </cell>
          <cell r="BH576">
            <v>0.24576259999999964</v>
          </cell>
          <cell r="BJ576">
            <v>2.2599999999999998</v>
          </cell>
          <cell r="BK576">
            <v>0.2457626</v>
          </cell>
          <cell r="BL576">
            <v>2.2599999999999998</v>
          </cell>
          <cell r="BM576">
            <v>0.2457626</v>
          </cell>
          <cell r="BN576">
            <v>0</v>
          </cell>
          <cell r="BP576">
            <v>0</v>
          </cell>
          <cell r="BQ576">
            <v>0</v>
          </cell>
          <cell r="BR576">
            <v>0</v>
          </cell>
          <cell r="BT576">
            <v>0</v>
          </cell>
          <cell r="BU576">
            <v>-2.0142373999999998</v>
          </cell>
          <cell r="BV576">
            <v>0.10874451327433629</v>
          </cell>
        </row>
        <row r="577">
          <cell r="C577">
            <v>20</v>
          </cell>
          <cell r="D577">
            <v>0</v>
          </cell>
          <cell r="E577">
            <v>0</v>
          </cell>
          <cell r="AN577">
            <v>14</v>
          </cell>
          <cell r="AP577" t="str">
            <v>Реконструкция ВЛ 35 кВ Л-340 ПС "Александровская" - ПС "Н.Ставропольская"</v>
          </cell>
          <cell r="AQ577" t="str">
            <v>СТФ</v>
          </cell>
          <cell r="AW577">
            <v>-9.0419999999999998</v>
          </cell>
          <cell r="BA577">
            <v>-9.0419999999999998</v>
          </cell>
          <cell r="BF577">
            <v>-9.0419999999999998</v>
          </cell>
          <cell r="BU577">
            <v>0</v>
          </cell>
          <cell r="BV577" t="e">
            <v>#DIV/0!</v>
          </cell>
        </row>
        <row r="578">
          <cell r="C578">
            <v>21</v>
          </cell>
          <cell r="D578">
            <v>0</v>
          </cell>
          <cell r="E578">
            <v>0</v>
          </cell>
          <cell r="AO578">
            <v>3</v>
          </cell>
          <cell r="AP578" t="str">
            <v>Кабельные Линии 110-330 кВ (ВН)</v>
          </cell>
          <cell r="AR578">
            <v>0</v>
          </cell>
          <cell r="AS578">
            <v>0</v>
          </cell>
          <cell r="AT578">
            <v>0</v>
          </cell>
          <cell r="AU578">
            <v>0</v>
          </cell>
          <cell r="AV578">
            <v>0</v>
          </cell>
          <cell r="AW578">
            <v>0</v>
          </cell>
          <cell r="AX578">
            <v>0</v>
          </cell>
          <cell r="AY578">
            <v>0</v>
          </cell>
          <cell r="AZ578">
            <v>0</v>
          </cell>
          <cell r="BA578">
            <v>0</v>
          </cell>
          <cell r="BB578">
            <v>0</v>
          </cell>
          <cell r="BC578">
            <v>0</v>
          </cell>
          <cell r="BD578">
            <v>0</v>
          </cell>
          <cell r="BE578">
            <v>0</v>
          </cell>
          <cell r="BF578">
            <v>0</v>
          </cell>
          <cell r="BG578">
            <v>0</v>
          </cell>
          <cell r="BH578">
            <v>0</v>
          </cell>
          <cell r="BI578">
            <v>0</v>
          </cell>
          <cell r="BJ578">
            <v>0</v>
          </cell>
          <cell r="BK578">
            <v>0</v>
          </cell>
          <cell r="BL578">
            <v>0</v>
          </cell>
          <cell r="BM578">
            <v>0</v>
          </cell>
          <cell r="BN578">
            <v>0</v>
          </cell>
          <cell r="BO578">
            <v>0</v>
          </cell>
          <cell r="BP578">
            <v>0</v>
          </cell>
          <cell r="BQ578">
            <v>0</v>
          </cell>
          <cell r="BR578">
            <v>0</v>
          </cell>
          <cell r="BS578">
            <v>0</v>
          </cell>
          <cell r="BT578">
            <v>0</v>
          </cell>
          <cell r="BU578">
            <v>0</v>
          </cell>
          <cell r="BV578">
            <v>0</v>
          </cell>
          <cell r="BW578">
            <v>0</v>
          </cell>
          <cell r="BX578">
            <v>0</v>
          </cell>
        </row>
        <row r="579">
          <cell r="C579">
            <v>22</v>
          </cell>
          <cell r="D579">
            <v>0</v>
          </cell>
          <cell r="E579">
            <v>0</v>
          </cell>
        </row>
        <row r="580">
          <cell r="C580">
            <v>23</v>
          </cell>
          <cell r="D580">
            <v>0</v>
          </cell>
          <cell r="E580">
            <v>0</v>
          </cell>
          <cell r="AO580">
            <v>4</v>
          </cell>
          <cell r="AP580" t="str">
            <v>Кабельные Линии 35 кВ (СН1)</v>
          </cell>
          <cell r="AR580">
            <v>0</v>
          </cell>
          <cell r="AS580">
            <v>0</v>
          </cell>
          <cell r="AT580">
            <v>0</v>
          </cell>
          <cell r="AU580">
            <v>0</v>
          </cell>
          <cell r="AV580">
            <v>0</v>
          </cell>
          <cell r="AW580">
            <v>0</v>
          </cell>
          <cell r="AX580">
            <v>0</v>
          </cell>
          <cell r="AY580">
            <v>0</v>
          </cell>
          <cell r="AZ580">
            <v>0</v>
          </cell>
          <cell r="BA580">
            <v>0</v>
          </cell>
          <cell r="BB580">
            <v>0</v>
          </cell>
          <cell r="BC580">
            <v>0</v>
          </cell>
          <cell r="BD580">
            <v>0</v>
          </cell>
          <cell r="BE580">
            <v>0</v>
          </cell>
          <cell r="BF580">
            <v>0</v>
          </cell>
          <cell r="BG580">
            <v>0</v>
          </cell>
          <cell r="BH580">
            <v>0</v>
          </cell>
          <cell r="BI580">
            <v>0</v>
          </cell>
          <cell r="BJ580">
            <v>0</v>
          </cell>
          <cell r="BK580">
            <v>0</v>
          </cell>
          <cell r="BL580">
            <v>0</v>
          </cell>
          <cell r="BM580">
            <v>0</v>
          </cell>
          <cell r="BN580">
            <v>0</v>
          </cell>
          <cell r="BO580">
            <v>0</v>
          </cell>
          <cell r="BP580">
            <v>0</v>
          </cell>
          <cell r="BQ580">
            <v>0</v>
          </cell>
          <cell r="BR580">
            <v>0</v>
          </cell>
          <cell r="BS580">
            <v>0</v>
          </cell>
          <cell r="BT580">
            <v>0</v>
          </cell>
          <cell r="BU580">
            <v>0</v>
          </cell>
          <cell r="BV580">
            <v>0</v>
          </cell>
          <cell r="BW580">
            <v>0</v>
          </cell>
          <cell r="BX580">
            <v>0</v>
          </cell>
        </row>
        <row r="581">
          <cell r="C581">
            <v>24</v>
          </cell>
          <cell r="D581">
            <v>0</v>
          </cell>
          <cell r="E581">
            <v>0</v>
          </cell>
        </row>
        <row r="582">
          <cell r="C582">
            <v>370</v>
          </cell>
          <cell r="D582">
            <v>2.6400743199999996</v>
          </cell>
          <cell r="E582">
            <v>0.17036000000000001</v>
          </cell>
          <cell r="AO582">
            <v>5</v>
          </cell>
          <cell r="AP582" t="str">
            <v>ПС 110-330 кВ (ВН)</v>
          </cell>
          <cell r="AR582">
            <v>345.56536</v>
          </cell>
          <cell r="AS582">
            <v>198.60940133999998</v>
          </cell>
          <cell r="AT582">
            <v>91.294239999999988</v>
          </cell>
          <cell r="AU582">
            <v>42.054212999999997</v>
          </cell>
          <cell r="AV582">
            <v>7.2720000000000002</v>
          </cell>
          <cell r="AW582">
            <v>9.98</v>
          </cell>
          <cell r="AX582">
            <v>0</v>
          </cell>
          <cell r="AY582">
            <v>2.59</v>
          </cell>
          <cell r="AZ582">
            <v>2.2719999999999998</v>
          </cell>
          <cell r="BA582">
            <v>5.34</v>
          </cell>
          <cell r="BB582">
            <v>5</v>
          </cell>
          <cell r="BC582">
            <v>1.8</v>
          </cell>
          <cell r="BD582">
            <v>0</v>
          </cell>
          <cell r="BE582">
            <v>0.25</v>
          </cell>
          <cell r="BF582">
            <v>2.7079999999999997</v>
          </cell>
          <cell r="BG582" t="e">
            <v>#DIV/0!</v>
          </cell>
          <cell r="BH582">
            <v>38.708923929999983</v>
          </cell>
          <cell r="BI582">
            <v>0</v>
          </cell>
          <cell r="BJ582">
            <v>93.338773333333336</v>
          </cell>
          <cell r="BK582">
            <v>50.485522160000031</v>
          </cell>
          <cell r="BL582">
            <v>86.813215999999997</v>
          </cell>
          <cell r="BM582">
            <v>36.60146216000004</v>
          </cell>
          <cell r="BN582">
            <v>0.6255573333333333</v>
          </cell>
          <cell r="BO582">
            <v>6.7669999999999995</v>
          </cell>
          <cell r="BP582">
            <v>2.36</v>
          </cell>
          <cell r="BQ582">
            <v>6.9105600000000003</v>
          </cell>
          <cell r="BR582">
            <v>3.54</v>
          </cell>
          <cell r="BS582">
            <v>0.20649999999999999</v>
          </cell>
          <cell r="BT582">
            <v>29.517839999999996</v>
          </cell>
          <cell r="BU582">
            <v>-42.853251173333298</v>
          </cell>
          <cell r="BV582" t="e">
            <v>#DIV/0!</v>
          </cell>
          <cell r="BW582">
            <v>0</v>
          </cell>
          <cell r="BX582">
            <v>0</v>
          </cell>
        </row>
        <row r="583">
          <cell r="C583">
            <v>27</v>
          </cell>
          <cell r="D583">
            <v>0</v>
          </cell>
          <cell r="E583">
            <v>0</v>
          </cell>
          <cell r="AN583">
            <v>15</v>
          </cell>
          <cell r="AP583" t="str">
            <v>Реконструкция ПС 110/35/10кВ "Ачикулак" в Нефтекумском районе(замена тр-ра Т-2  на тр-р 10 тыс.кВА,сущ.выкл.110кВ на элегазовые выкл.типа ВЭБ-110, сущ.разъед. на РГ-110 с двигат. приводом, сущ.ТН-110 на ТН типа НАМИ-110, сущ.выкл.35кВ на элегазовые выкл.т</v>
          </cell>
          <cell r="AQ583" t="str">
            <v>СТФ</v>
          </cell>
          <cell r="AR583">
            <v>133.88662000000002</v>
          </cell>
          <cell r="AS583">
            <v>137.37186999999997</v>
          </cell>
          <cell r="AT583">
            <v>79.680679999999995</v>
          </cell>
          <cell r="AU583">
            <v>0</v>
          </cell>
          <cell r="AV583">
            <v>2.2719999999999998</v>
          </cell>
          <cell r="AW583">
            <v>2.1539999999999999</v>
          </cell>
          <cell r="AX583">
            <v>0</v>
          </cell>
          <cell r="AZ583">
            <v>2.2719999999999998</v>
          </cell>
          <cell r="BA583">
            <v>2.1539999999999999</v>
          </cell>
          <cell r="BB583">
            <v>0</v>
          </cell>
          <cell r="BD583">
            <v>0</v>
          </cell>
          <cell r="BF583">
            <v>-0.11799999999999988</v>
          </cell>
          <cell r="BG583">
            <v>0.94806338028169024</v>
          </cell>
          <cell r="BH583">
            <v>2.7574711400000007</v>
          </cell>
          <cell r="BJ583">
            <v>18.822037333333331</v>
          </cell>
          <cell r="BK583">
            <v>5.2994711400000103</v>
          </cell>
          <cell r="BL583">
            <v>18.196479999999998</v>
          </cell>
          <cell r="BM583">
            <v>2.75747114000001</v>
          </cell>
          <cell r="BN583">
            <v>0.6255573333333333</v>
          </cell>
          <cell r="BO583">
            <v>2.5419999999999998</v>
          </cell>
          <cell r="BP583">
            <v>0</v>
          </cell>
          <cell r="BR583">
            <v>0</v>
          </cell>
          <cell r="BT583">
            <v>27.138959999999997</v>
          </cell>
          <cell r="BU583">
            <v>-13.52256619333332</v>
          </cell>
          <cell r="BV583">
            <v>0.28155672237536089</v>
          </cell>
        </row>
        <row r="584">
          <cell r="D584">
            <v>0</v>
          </cell>
          <cell r="E584">
            <v>0</v>
          </cell>
          <cell r="AN584">
            <v>16</v>
          </cell>
          <cell r="AP584" t="str">
            <v>Реконструкция ПС 110/10кВ "Лермонтовская" (замена сущ. силового тр-ра  Т-2 110/10 кВ мощн. 6,3 т. кВА на тр-р мощн. 16 т. кВА, сущ. ОД и КЗ 110 кВ на элегазовые выключатели ВЭБ-110 -2 шт., сущ. разъед. 110 кВ с ручн. привдом на РГ-110 с электродвигательны</v>
          </cell>
          <cell r="AQ584" t="str">
            <v>СТФ</v>
          </cell>
          <cell r="AR584">
            <v>64.445699999999988</v>
          </cell>
          <cell r="AS584">
            <v>58.563651339999993</v>
          </cell>
          <cell r="AT584">
            <v>8.9396799999999992</v>
          </cell>
          <cell r="AU584">
            <v>42.054212999999997</v>
          </cell>
          <cell r="AV584">
            <v>5</v>
          </cell>
          <cell r="AW584">
            <v>7.5759999999999996</v>
          </cell>
          <cell r="AX584">
            <v>0</v>
          </cell>
          <cell r="AY584">
            <v>2.59</v>
          </cell>
          <cell r="AZ584">
            <v>0</v>
          </cell>
          <cell r="BA584">
            <v>3.1859999999999999</v>
          </cell>
          <cell r="BB584">
            <v>5</v>
          </cell>
          <cell r="BC584">
            <v>1.8</v>
          </cell>
          <cell r="BD584">
            <v>0</v>
          </cell>
          <cell r="BF584">
            <v>2.5759999999999996</v>
          </cell>
          <cell r="BG584">
            <v>1.5151999999999999</v>
          </cell>
          <cell r="BH584">
            <v>4.6307175099999904</v>
          </cell>
          <cell r="BJ584">
            <v>16.133700000000001</v>
          </cell>
          <cell r="BK584">
            <v>13.57031574</v>
          </cell>
          <cell r="BL584">
            <v>10.233700000000001</v>
          </cell>
          <cell r="BM584">
            <v>2.4347557399999999</v>
          </cell>
          <cell r="BN584">
            <v>0</v>
          </cell>
          <cell r="BO584">
            <v>4.2249999999999996</v>
          </cell>
          <cell r="BP584">
            <v>2.36</v>
          </cell>
          <cell r="BQ584">
            <v>6.9105600000000003</v>
          </cell>
          <cell r="BR584">
            <v>3.54</v>
          </cell>
          <cell r="BT584">
            <v>0</v>
          </cell>
          <cell r="BU584">
            <v>-2.5633842600000012</v>
          </cell>
          <cell r="BV584">
            <v>0.84111615686420349</v>
          </cell>
        </row>
        <row r="585">
          <cell r="C585">
            <v>38</v>
          </cell>
          <cell r="D585">
            <v>0</v>
          </cell>
          <cell r="E585">
            <v>0</v>
          </cell>
          <cell r="AN585">
            <v>17</v>
          </cell>
          <cell r="AP585" t="str">
            <v>Техническое перевооружение ПС 110/35/10кВ "Дмитриевская"  (замена МВ- 35 кВ на  вакуумные  в количестве 5 шт., сущ. разъед. 35 кВ на разъед. РГ-35, сущ. ТН-35 на ТН типа НАМИ-35 - 2 компл.)</v>
          </cell>
          <cell r="AQ585" t="str">
            <v>СТФ</v>
          </cell>
          <cell r="AS585">
            <v>0</v>
          </cell>
          <cell r="AT585">
            <v>0</v>
          </cell>
          <cell r="AU585">
            <v>0</v>
          </cell>
          <cell r="AV585">
            <v>0</v>
          </cell>
          <cell r="AW585">
            <v>0</v>
          </cell>
          <cell r="BF585">
            <v>0</v>
          </cell>
          <cell r="BG585" t="e">
            <v>#DIV/0!</v>
          </cell>
          <cell r="BH585">
            <v>0.91689456999999996</v>
          </cell>
          <cell r="BJ585">
            <v>0</v>
          </cell>
          <cell r="BK585">
            <v>0.91689456999999996</v>
          </cell>
          <cell r="BM585">
            <v>0.91689456999999996</v>
          </cell>
          <cell r="BT585">
            <v>0</v>
          </cell>
          <cell r="BU585">
            <v>0.91689456999999996</v>
          </cell>
          <cell r="BV585" t="e">
            <v>#DIV/0!</v>
          </cell>
        </row>
        <row r="586">
          <cell r="C586">
            <v>30</v>
          </cell>
          <cell r="D586">
            <v>0</v>
          </cell>
          <cell r="E586">
            <v>0</v>
          </cell>
          <cell r="AN586">
            <v>18</v>
          </cell>
          <cell r="AP586" t="str">
            <v>Реконструкция ПС 110/35/6кВ "Затеречная" ( замена в ЗРУ 6 кВ сущ. МВ на вакуумные с микропроцессорными защитами- 11шт., восстановление строительной части помещения ЗРУ - устройство новой бетонной стяжки полов с покрытием из керамической плитки , покраска)</v>
          </cell>
          <cell r="AQ586" t="str">
            <v>СТФ</v>
          </cell>
          <cell r="AS586">
            <v>0</v>
          </cell>
          <cell r="AT586">
            <v>0</v>
          </cell>
          <cell r="AU586">
            <v>0</v>
          </cell>
          <cell r="AV586">
            <v>0</v>
          </cell>
          <cell r="AW586">
            <v>0</v>
          </cell>
          <cell r="BF586">
            <v>0</v>
          </cell>
          <cell r="BG586" t="e">
            <v>#DIV/0!</v>
          </cell>
          <cell r="BH586">
            <v>3.5764533900000006</v>
          </cell>
          <cell r="BJ586">
            <v>0</v>
          </cell>
          <cell r="BK586">
            <v>3.5764533900000002</v>
          </cell>
          <cell r="BM586">
            <v>3.5764533900000002</v>
          </cell>
          <cell r="BT586">
            <v>0</v>
          </cell>
          <cell r="BU586">
            <v>3.5764533900000002</v>
          </cell>
          <cell r="BV586" t="e">
            <v>#DIV/0!</v>
          </cell>
        </row>
        <row r="587">
          <cell r="D587">
            <v>1.4630000000000001E-2</v>
          </cell>
          <cell r="E587">
            <v>0</v>
          </cell>
          <cell r="AN587">
            <v>19</v>
          </cell>
          <cell r="AP587" t="str">
            <v>Реконструкци ПС 110/35/10 кВ "Дивное" Апанасенковского района (переустройство линейной ячейки 110 кВ Л-ДЭ с установкой в ячейки вакуумного выключателя)</v>
          </cell>
          <cell r="AQ587" t="str">
            <v>СТФ</v>
          </cell>
          <cell r="AS587">
            <v>0</v>
          </cell>
          <cell r="AT587">
            <v>0</v>
          </cell>
          <cell r="AU587">
            <v>0</v>
          </cell>
          <cell r="AV587">
            <v>0</v>
          </cell>
          <cell r="AW587">
            <v>0</v>
          </cell>
          <cell r="BF587">
            <v>0</v>
          </cell>
          <cell r="BG587" t="e">
            <v>#DIV/0!</v>
          </cell>
          <cell r="BH587">
            <v>0.13679597999999998</v>
          </cell>
          <cell r="BJ587">
            <v>0</v>
          </cell>
          <cell r="BK587">
            <v>0.13679598000000001</v>
          </cell>
          <cell r="BM587">
            <v>0.13679598000000001</v>
          </cell>
          <cell r="BT587">
            <v>0</v>
          </cell>
          <cell r="BU587">
            <v>0.13679598000000001</v>
          </cell>
          <cell r="BV587" t="e">
            <v>#DIV/0!</v>
          </cell>
        </row>
        <row r="588">
          <cell r="C588">
            <v>39</v>
          </cell>
          <cell r="D588">
            <v>1.4630000000000001E-2</v>
          </cell>
          <cell r="E588">
            <v>0</v>
          </cell>
          <cell r="AN588">
            <v>20</v>
          </cell>
          <cell r="AP588" t="str">
            <v>Техперевооружение ПС 110/35/10кВ "Промкомплекс" в г. Ставрополе</v>
          </cell>
          <cell r="AQ588" t="str">
            <v>СТФ</v>
          </cell>
          <cell r="AS588">
            <v>0</v>
          </cell>
          <cell r="AT588">
            <v>0</v>
          </cell>
          <cell r="AU588">
            <v>0</v>
          </cell>
          <cell r="AV588">
            <v>0</v>
          </cell>
          <cell r="AW588">
            <v>0</v>
          </cell>
          <cell r="BF588">
            <v>0</v>
          </cell>
          <cell r="BG588" t="e">
            <v>#DIV/0!</v>
          </cell>
          <cell r="BH588">
            <v>0.46893483000000008</v>
          </cell>
          <cell r="BJ588">
            <v>0</v>
          </cell>
          <cell r="BK588">
            <v>0.46893482999999997</v>
          </cell>
          <cell r="BM588">
            <v>0.46893482999999997</v>
          </cell>
          <cell r="BT588">
            <v>0</v>
          </cell>
          <cell r="BU588">
            <v>0.46893482999999997</v>
          </cell>
          <cell r="BV588" t="e">
            <v>#DIV/0!</v>
          </cell>
        </row>
        <row r="589">
          <cell r="D589">
            <v>36.058296870000014</v>
          </cell>
          <cell r="E589">
            <v>5.491200000000001</v>
          </cell>
          <cell r="AN589">
            <v>21</v>
          </cell>
          <cell r="AP589" t="str">
            <v>Реконструкция ПС 110/35/6кВ "Минводы-2" - 1-я очередь (замена сущ. ячеек 6кВ на современные ячейки с вакуумными выкл. 28 шт., , средств ТМ и связи)</v>
          </cell>
          <cell r="AQ589" t="str">
            <v>СТФ</v>
          </cell>
          <cell r="AS589">
            <v>0</v>
          </cell>
          <cell r="AT589">
            <v>0</v>
          </cell>
          <cell r="AU589">
            <v>0</v>
          </cell>
          <cell r="AV589">
            <v>0</v>
          </cell>
          <cell r="AW589">
            <v>0</v>
          </cell>
          <cell r="BF589">
            <v>0</v>
          </cell>
          <cell r="BG589" t="e">
            <v>#DIV/0!</v>
          </cell>
          <cell r="BH589">
            <v>1.2385659699999989</v>
          </cell>
          <cell r="BJ589">
            <v>0</v>
          </cell>
          <cell r="BK589">
            <v>1.23856597</v>
          </cell>
          <cell r="BM589">
            <v>1.23856597</v>
          </cell>
          <cell r="BT589">
            <v>0</v>
          </cell>
          <cell r="BU589">
            <v>1.23856597</v>
          </cell>
          <cell r="BV589" t="e">
            <v>#DIV/0!</v>
          </cell>
        </row>
        <row r="590">
          <cell r="C590">
            <v>118</v>
          </cell>
          <cell r="D590">
            <v>17.681194000000001</v>
          </cell>
          <cell r="E590">
            <v>2.7027600000000001</v>
          </cell>
          <cell r="AN590">
            <v>22</v>
          </cell>
          <cell r="AP590" t="str">
            <v>Реконструкция ПС "Промкомплекс" (замена сущ. ошиновок ОРУ 110 кВ)</v>
          </cell>
          <cell r="AQ590" t="str">
            <v>СТФ</v>
          </cell>
          <cell r="AS590">
            <v>0</v>
          </cell>
          <cell r="AT590">
            <v>0</v>
          </cell>
          <cell r="AU590">
            <v>0</v>
          </cell>
          <cell r="AV590">
            <v>0</v>
          </cell>
          <cell r="AW590">
            <v>0</v>
          </cell>
          <cell r="BF590">
            <v>0</v>
          </cell>
          <cell r="BG590" t="e">
            <v>#DIV/0!</v>
          </cell>
          <cell r="BH590">
            <v>3.1821011500000003</v>
          </cell>
          <cell r="BJ590">
            <v>0</v>
          </cell>
          <cell r="BK590">
            <v>3.1821011499999998</v>
          </cell>
          <cell r="BM590">
            <v>3.1821011499999998</v>
          </cell>
          <cell r="BT590">
            <v>0</v>
          </cell>
          <cell r="BU590">
            <v>3.1821011499999998</v>
          </cell>
          <cell r="BV590" t="e">
            <v>#DIV/0!</v>
          </cell>
        </row>
        <row r="591">
          <cell r="C591">
            <v>114</v>
          </cell>
          <cell r="D591">
            <v>0</v>
          </cell>
          <cell r="E591">
            <v>0</v>
          </cell>
          <cell r="AN591">
            <v>23</v>
          </cell>
          <cell r="AP591" t="str">
            <v>Техническое перевооружение ПС 110/10кВ "Скачки 2" (Монтаж АТПГ- 9 МВА и устройств плавки гололеда)</v>
          </cell>
          <cell r="AQ591" t="str">
            <v>СТФ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BF591">
            <v>0</v>
          </cell>
          <cell r="BG591" t="e">
            <v>#DIV/0!</v>
          </cell>
          <cell r="BH591">
            <v>5.871678000000026E-2</v>
          </cell>
          <cell r="BJ591">
            <v>0</v>
          </cell>
          <cell r="BK591">
            <v>5.8716780000000003E-2</v>
          </cell>
          <cell r="BM591">
            <v>5.8716780000000003E-2</v>
          </cell>
          <cell r="BT591">
            <v>0</v>
          </cell>
          <cell r="BU591">
            <v>5.8716780000000003E-2</v>
          </cell>
          <cell r="BV591" t="e">
            <v>#DIV/0!</v>
          </cell>
        </row>
        <row r="592">
          <cell r="C592">
            <v>130</v>
          </cell>
          <cell r="D592">
            <v>2.5782878200000003</v>
          </cell>
          <cell r="E592">
            <v>0</v>
          </cell>
          <cell r="AN592">
            <v>24</v>
          </cell>
          <cell r="AP592" t="str">
            <v>Реконструкция БСК на ПС 110/35/6кВ "Георгиевская" г.Георгиевска Ставропольского края (замена сущ. БСК на БСК  мощностью 10 МВАр , замена  в ячейке сущ. МВ-10кВ  типа  ВМГ-133   на  вакуумный   выключатель типа ВБЭС-10-31,5\1600А, сущ. кабеля  от ячейки Ф-</v>
          </cell>
          <cell r="AQ592" t="str">
            <v>СТФ</v>
          </cell>
          <cell r="AS592">
            <v>0</v>
          </cell>
          <cell r="AT592">
            <v>0</v>
          </cell>
          <cell r="AU592">
            <v>0</v>
          </cell>
          <cell r="AV592">
            <v>0</v>
          </cell>
          <cell r="AW592">
            <v>0</v>
          </cell>
          <cell r="BF592">
            <v>0</v>
          </cell>
          <cell r="BG592" t="e">
            <v>#DIV/0!</v>
          </cell>
          <cell r="BH592">
            <v>0.71172651999999959</v>
          </cell>
          <cell r="BJ592">
            <v>0</v>
          </cell>
          <cell r="BK592">
            <v>0.71172652000000003</v>
          </cell>
          <cell r="BM592">
            <v>0.71172652000000003</v>
          </cell>
          <cell r="BT592">
            <v>0</v>
          </cell>
          <cell r="BU592">
            <v>0.71172652000000003</v>
          </cell>
          <cell r="BV592" t="e">
            <v>#DIV/0!</v>
          </cell>
        </row>
        <row r="593">
          <cell r="C593">
            <v>131</v>
          </cell>
          <cell r="D593">
            <v>1.4219925099999997</v>
          </cell>
          <cell r="E593">
            <v>0</v>
          </cell>
          <cell r="AN593">
            <v>25</v>
          </cell>
          <cell r="AP593" t="str">
            <v>Техперевооружение ПС 110/35/10кВ "Левокумская" (замена   основного оборудования - ОД и КЗ на элегазовые выкл. Типа ВЭБ-110 - 2шт., сущ. Ячейки 10кВ на К-59 с вакуумн. Выкл. Типа BB/TEL-10 - 19шт., тр-ры тока 110кВ - 21шт., ТН-110 - 6шт., разъед.110кВ с мо</v>
          </cell>
          <cell r="AQ593" t="str">
            <v>СТФ</v>
          </cell>
          <cell r="AR593">
            <v>23.543880000000001</v>
          </cell>
          <cell r="AS593">
            <v>0</v>
          </cell>
          <cell r="AT593">
            <v>0</v>
          </cell>
          <cell r="AU593">
            <v>0</v>
          </cell>
          <cell r="AV593">
            <v>0</v>
          </cell>
          <cell r="AW593">
            <v>0</v>
          </cell>
          <cell r="BF593">
            <v>0</v>
          </cell>
          <cell r="BG593" t="e">
            <v>#DIV/0!</v>
          </cell>
          <cell r="BH593">
            <v>3.4465668999999912</v>
          </cell>
          <cell r="BJ593">
            <v>23.543880000000001</v>
          </cell>
          <cell r="BK593">
            <v>3.4465669000000063</v>
          </cell>
          <cell r="BL593">
            <v>23.543880000000001</v>
          </cell>
          <cell r="BM593">
            <v>3.4465669000000063</v>
          </cell>
          <cell r="BN593">
            <v>0</v>
          </cell>
          <cell r="BP593">
            <v>0</v>
          </cell>
          <cell r="BR593">
            <v>0</v>
          </cell>
          <cell r="BT593">
            <v>0</v>
          </cell>
          <cell r="BU593">
            <v>-20.097313099999994</v>
          </cell>
          <cell r="BV593">
            <v>0.14638907860556569</v>
          </cell>
        </row>
        <row r="594">
          <cell r="C594">
            <v>132</v>
          </cell>
          <cell r="D594">
            <v>0.22034588999999966</v>
          </cell>
          <cell r="E594">
            <v>0</v>
          </cell>
          <cell r="AN594">
            <v>26</v>
          </cell>
          <cell r="AP594" t="str">
            <v>Реконстукция ПС 110/35/10кВ "Зеленогорская" (замена сущ. Т-1 25 т. кВА на тр-р мощностью 40 т. кВА,установка ДК, прокладка контрольных кабелей в сущ.и проектируемых кабельных каналах,  сущ. ячеек РУ-10 кВ на КРУН-10 типа К-59 вакуумными выключателями и  с</v>
          </cell>
          <cell r="AQ594" t="str">
            <v>СТФ</v>
          </cell>
          <cell r="AR594">
            <v>112.65567999999999</v>
          </cell>
          <cell r="AS594">
            <v>0</v>
          </cell>
          <cell r="AT594">
            <v>0</v>
          </cell>
          <cell r="AU594">
            <v>0</v>
          </cell>
          <cell r="AV594">
            <v>0</v>
          </cell>
          <cell r="AW594">
            <v>0</v>
          </cell>
          <cell r="BF594">
            <v>0</v>
          </cell>
          <cell r="BG594" t="e">
            <v>#DIV/0!</v>
          </cell>
          <cell r="BH594">
            <v>13.39307925</v>
          </cell>
          <cell r="BJ594">
            <v>29.99325</v>
          </cell>
          <cell r="BK594">
            <v>13.393079250000016</v>
          </cell>
          <cell r="BL594">
            <v>29.99325</v>
          </cell>
          <cell r="BM594">
            <v>13.393079250000016</v>
          </cell>
          <cell r="BN594">
            <v>0</v>
          </cell>
          <cell r="BP594">
            <v>0</v>
          </cell>
          <cell r="BR594">
            <v>0</v>
          </cell>
          <cell r="BT594">
            <v>0</v>
          </cell>
          <cell r="BU594">
            <v>-16.600170749999982</v>
          </cell>
          <cell r="BV594">
            <v>0.44653644570028306</v>
          </cell>
        </row>
        <row r="595">
          <cell r="C595">
            <v>133</v>
          </cell>
          <cell r="D595">
            <v>-0.10972540999999969</v>
          </cell>
          <cell r="E595">
            <v>0</v>
          </cell>
          <cell r="AN595">
            <v>27</v>
          </cell>
          <cell r="AP595" t="str">
            <v>Реконструкция ПС 110/35/10кВ Горячеводская  в г. Пятигорске ( замена сущ. трансформатора Т-1 мощностью 15,0 тыс. кВА на трансформатор мощностью 25,0 тыс. кВА, з</v>
          </cell>
          <cell r="AQ595" t="str">
            <v>СТФ</v>
          </cell>
          <cell r="AR595">
            <v>8.6546000000000003</v>
          </cell>
          <cell r="AS595">
            <v>0</v>
          </cell>
          <cell r="AT595">
            <v>0</v>
          </cell>
          <cell r="AU595">
            <v>0</v>
          </cell>
          <cell r="AV595">
            <v>0</v>
          </cell>
          <cell r="AW595">
            <v>0</v>
          </cell>
          <cell r="BF595">
            <v>0</v>
          </cell>
          <cell r="BG595" t="e">
            <v>#DIV/0!</v>
          </cell>
          <cell r="BH595">
            <v>3.8368999399999995</v>
          </cell>
          <cell r="BJ595">
            <v>4.8459060000000012</v>
          </cell>
          <cell r="BK595">
            <v>3.8368999399999999</v>
          </cell>
          <cell r="BL595">
            <v>4.8459060000000012</v>
          </cell>
          <cell r="BM595">
            <v>3.8368999399999999</v>
          </cell>
          <cell r="BN595">
            <v>0</v>
          </cell>
          <cell r="BP595">
            <v>0</v>
          </cell>
          <cell r="BR595">
            <v>0</v>
          </cell>
          <cell r="BT595">
            <v>0</v>
          </cell>
          <cell r="BU595">
            <v>-1.0090060600000013</v>
          </cell>
          <cell r="BV595">
            <v>0.79178175144131957</v>
          </cell>
        </row>
        <row r="596">
          <cell r="C596">
            <v>134</v>
          </cell>
          <cell r="D596">
            <v>3.8051786899999991</v>
          </cell>
          <cell r="E596">
            <v>0</v>
          </cell>
          <cell r="AN596">
            <v>28</v>
          </cell>
          <cell r="AP596" t="str">
            <v>Организация грозозащиты оборудования ПС 110 кВ от набегающих волн перенапряжений с ВЛ-110 кВ (подверженных интенсивному гололедообразованию) с помощью нелинейных ОПН с демонтажем грозотроса на подходах к ПС</v>
          </cell>
          <cell r="AQ596" t="str">
            <v>СТФ</v>
          </cell>
          <cell r="AS596">
            <v>0</v>
          </cell>
          <cell r="AT596">
            <v>0</v>
          </cell>
          <cell r="AU596">
            <v>0</v>
          </cell>
          <cell r="AV596">
            <v>0</v>
          </cell>
          <cell r="AW596">
            <v>0</v>
          </cell>
          <cell r="BF596">
            <v>0</v>
          </cell>
          <cell r="BG596" t="e">
            <v>#DIV/0!</v>
          </cell>
          <cell r="BH596">
            <v>0.35399999999999998</v>
          </cell>
          <cell r="BJ596">
            <v>0</v>
          </cell>
          <cell r="BK596">
            <v>0.35399999999999998</v>
          </cell>
          <cell r="BM596">
            <v>0.35399999999999998</v>
          </cell>
          <cell r="BT596">
            <v>0</v>
          </cell>
          <cell r="BU596">
            <v>0.35399999999999998</v>
          </cell>
          <cell r="BV596" t="e">
            <v>#DIV/0!</v>
          </cell>
        </row>
        <row r="597">
          <cell r="C597">
            <v>135</v>
          </cell>
          <cell r="D597">
            <v>0.58190135000000009</v>
          </cell>
          <cell r="E597">
            <v>0</v>
          </cell>
          <cell r="AN597">
            <v>29</v>
          </cell>
          <cell r="AP597" t="str">
            <v>Реконструкция ПС 110/35/10 кВ "Восход" (с заменой проводов шин 110 кВ и ошиновки ВЛ и оборудования 110 кВ на провод АС-185)</v>
          </cell>
          <cell r="AQ597" t="str">
            <v>СТФ</v>
          </cell>
          <cell r="AR597">
            <v>2.3788799999999997</v>
          </cell>
          <cell r="AS597">
            <v>2.67388</v>
          </cell>
          <cell r="AT597">
            <v>2.67388</v>
          </cell>
          <cell r="AU597">
            <v>0</v>
          </cell>
          <cell r="AV597">
            <v>0</v>
          </cell>
          <cell r="AW597">
            <v>0.25</v>
          </cell>
          <cell r="BE597">
            <v>0.25</v>
          </cell>
          <cell r="BF597">
            <v>0.25</v>
          </cell>
          <cell r="BG597" t="e">
            <v>#DIV/0!</v>
          </cell>
          <cell r="BJ597">
            <v>0</v>
          </cell>
          <cell r="BK597">
            <v>0.29499999999999998</v>
          </cell>
          <cell r="BM597">
            <v>8.8499999999999995E-2</v>
          </cell>
          <cell r="BS597">
            <v>0.20649999999999999</v>
          </cell>
          <cell r="BT597">
            <v>2.3788800000000001</v>
          </cell>
          <cell r="BU597">
            <v>0.29499999999999998</v>
          </cell>
          <cell r="BV597" t="e">
            <v>#DIV/0!</v>
          </cell>
        </row>
        <row r="598">
          <cell r="C598">
            <v>136</v>
          </cell>
          <cell r="D598">
            <v>0.53503424000000022</v>
          </cell>
          <cell r="E598">
            <v>0</v>
          </cell>
          <cell r="AO598">
            <v>6</v>
          </cell>
          <cell r="AP598" t="str">
            <v>ПС 35 кВ (СН1)</v>
          </cell>
          <cell r="AR598">
            <v>0</v>
          </cell>
          <cell r="AS598">
            <v>0</v>
          </cell>
          <cell r="AT598">
            <v>0</v>
          </cell>
          <cell r="AU598">
            <v>0</v>
          </cell>
          <cell r="AV598">
            <v>0</v>
          </cell>
          <cell r="AW598">
            <v>0</v>
          </cell>
          <cell r="AX598">
            <v>0</v>
          </cell>
          <cell r="AY598">
            <v>0</v>
          </cell>
          <cell r="AZ598">
            <v>0</v>
          </cell>
          <cell r="BA598">
            <v>0</v>
          </cell>
          <cell r="BB598">
            <v>0</v>
          </cell>
          <cell r="BC598">
            <v>0</v>
          </cell>
          <cell r="BD598">
            <v>0</v>
          </cell>
          <cell r="BE598">
            <v>0</v>
          </cell>
          <cell r="BF598">
            <v>0</v>
          </cell>
          <cell r="BG598" t="e">
            <v>#DIV/0!</v>
          </cell>
          <cell r="BH598">
            <v>9.367866000000015E-2</v>
          </cell>
          <cell r="BI598">
            <v>0</v>
          </cell>
          <cell r="BJ598">
            <v>0</v>
          </cell>
          <cell r="BK598">
            <v>9.3678660000000011E-2</v>
          </cell>
          <cell r="BL598">
            <v>0</v>
          </cell>
          <cell r="BM598">
            <v>9.3678660000000011E-2</v>
          </cell>
          <cell r="BN598">
            <v>0</v>
          </cell>
          <cell r="BO598">
            <v>0</v>
          </cell>
          <cell r="BP598">
            <v>0</v>
          </cell>
          <cell r="BQ598">
            <v>0</v>
          </cell>
          <cell r="BR598">
            <v>0</v>
          </cell>
          <cell r="BS598">
            <v>0</v>
          </cell>
          <cell r="BT598">
            <v>0</v>
          </cell>
          <cell r="BU598">
            <v>9.3678660000000011E-2</v>
          </cell>
          <cell r="BV598" t="e">
            <v>#DIV/0!</v>
          </cell>
          <cell r="BW598">
            <v>0</v>
          </cell>
          <cell r="BX598">
            <v>0</v>
          </cell>
        </row>
        <row r="599">
          <cell r="C599">
            <v>137</v>
          </cell>
          <cell r="D599">
            <v>4.7166278999999998</v>
          </cell>
          <cell r="E599">
            <v>0</v>
          </cell>
          <cell r="AN599">
            <v>30</v>
          </cell>
          <cell r="AP599" t="str">
            <v xml:space="preserve">Реконструкция ПС 35/10кВ "Комсомолец" - 2-й ПК( замена ячеек КРУН-10 на ячейки типа К-59 с вакумн.выкл.и РЗ типа Сириус- 12 шт,замена сетчатого огражд. ПС на ж/б-160 п.м.) </v>
          </cell>
          <cell r="AQ599" t="str">
            <v>СТФ</v>
          </cell>
          <cell r="AS599">
            <v>0</v>
          </cell>
          <cell r="AT599">
            <v>0</v>
          </cell>
          <cell r="AU599">
            <v>0</v>
          </cell>
          <cell r="AV599">
            <v>0</v>
          </cell>
          <cell r="AW599">
            <v>0</v>
          </cell>
          <cell r="BF599">
            <v>0</v>
          </cell>
          <cell r="BG599" t="e">
            <v>#DIV/0!</v>
          </cell>
          <cell r="BH599">
            <v>9.367866000000015E-2</v>
          </cell>
          <cell r="BJ599">
            <v>0</v>
          </cell>
          <cell r="BK599">
            <v>9.3678660000000011E-2</v>
          </cell>
          <cell r="BM599">
            <v>9.3678660000000011E-2</v>
          </cell>
          <cell r="BT599">
            <v>0</v>
          </cell>
          <cell r="BU599">
            <v>9.3678660000000011E-2</v>
          </cell>
          <cell r="BV599" t="e">
            <v>#DIV/0!</v>
          </cell>
        </row>
        <row r="600">
          <cell r="C600">
            <v>138</v>
          </cell>
          <cell r="D600">
            <v>0.78223864999999992</v>
          </cell>
          <cell r="E600">
            <v>0</v>
          </cell>
        </row>
        <row r="601">
          <cell r="D601">
            <v>3.2938793199999998</v>
          </cell>
          <cell r="E601">
            <v>0</v>
          </cell>
          <cell r="AO601" t="str">
            <v>2.4.</v>
          </cell>
          <cell r="AP601" t="str">
            <v>Технологическое присоединение</v>
          </cell>
          <cell r="AR601">
            <v>1808.0316106252767</v>
          </cell>
          <cell r="AS601">
            <v>1977.3763916215999</v>
          </cell>
          <cell r="AT601">
            <v>1405.9538812000001</v>
          </cell>
          <cell r="AU601">
            <v>369.34024612000002</v>
          </cell>
          <cell r="AV601">
            <v>1070.2620712438747</v>
          </cell>
          <cell r="AW601">
            <v>1093.8363400000005</v>
          </cell>
          <cell r="AX601">
            <v>136.743709</v>
          </cell>
          <cell r="AY601">
            <v>89.557999999999964</v>
          </cell>
          <cell r="AZ601">
            <v>195.40694609687478</v>
          </cell>
          <cell r="BA601">
            <v>174.42100000000002</v>
          </cell>
          <cell r="BB601">
            <v>301.75063</v>
          </cell>
          <cell r="BC601">
            <v>340.83999999999992</v>
          </cell>
          <cell r="BD601">
            <v>436.36078614699994</v>
          </cell>
          <cell r="BE601">
            <v>489.01734000000005</v>
          </cell>
          <cell r="BF601">
            <v>18.181268756125263</v>
          </cell>
          <cell r="BG601" t="e">
            <v>#DIV/0!</v>
          </cell>
          <cell r="BH601">
            <v>90.009730519999991</v>
          </cell>
          <cell r="BI601">
            <v>289.33593316000002</v>
          </cell>
          <cell r="BJ601">
            <v>924.5764170168502</v>
          </cell>
          <cell r="BK601">
            <v>823.20020129333341</v>
          </cell>
          <cell r="BL601">
            <v>325.10561092</v>
          </cell>
          <cell r="BM601">
            <v>48.069513230000005</v>
          </cell>
          <cell r="BN601">
            <v>153.815438403</v>
          </cell>
          <cell r="BO601">
            <v>100.76335005999998</v>
          </cell>
          <cell r="BP601">
            <v>183.32314102718365</v>
          </cell>
          <cell r="BQ601">
            <v>309.59940887333335</v>
          </cell>
          <cell r="BR601">
            <v>262.3322266666666</v>
          </cell>
          <cell r="BS601">
            <v>364.76792912999997</v>
          </cell>
          <cell r="BT601">
            <v>371.98498502000001</v>
          </cell>
          <cell r="BU601">
            <v>-101.37621572351703</v>
          </cell>
          <cell r="BV601" t="e">
            <v>#DIV/0!</v>
          </cell>
          <cell r="BW601">
            <v>0</v>
          </cell>
          <cell r="BX601">
            <v>0</v>
          </cell>
        </row>
        <row r="602">
          <cell r="C602">
            <v>139</v>
          </cell>
          <cell r="D602">
            <v>-0.51789499999999999</v>
          </cell>
          <cell r="E602">
            <v>0</v>
          </cell>
          <cell r="AO602">
            <v>1</v>
          </cell>
          <cell r="AP602" t="str">
            <v xml:space="preserve">Объекты технологического присоединения мощностью свыше 750 кВт. </v>
          </cell>
          <cell r="AR602">
            <v>1806.2343906252768</v>
          </cell>
          <cell r="AS602">
            <v>1952.8887646937997</v>
          </cell>
          <cell r="AT602">
            <v>1379.4853012000001</v>
          </cell>
          <cell r="AU602">
            <v>368.11501991</v>
          </cell>
          <cell r="AV602">
            <v>1068.8830712438748</v>
          </cell>
          <cell r="AW602">
            <v>1070.5633400000004</v>
          </cell>
          <cell r="AX602">
            <v>136.743709</v>
          </cell>
          <cell r="AY602">
            <v>83.634999999999977</v>
          </cell>
          <cell r="AZ602">
            <v>194.02794609687479</v>
          </cell>
          <cell r="BA602">
            <v>170.51600000000002</v>
          </cell>
          <cell r="BB602">
            <v>301.75063</v>
          </cell>
          <cell r="BC602">
            <v>329.10699999999997</v>
          </cell>
          <cell r="BD602">
            <v>436.36078614699994</v>
          </cell>
          <cell r="BE602">
            <v>487.30534</v>
          </cell>
          <cell r="BF602">
            <v>1.6802687561252632</v>
          </cell>
          <cell r="BG602" t="e">
            <v>#DIV/0!</v>
          </cell>
          <cell r="BH602">
            <v>88.390540509999994</v>
          </cell>
          <cell r="BI602">
            <v>288.03839316</v>
          </cell>
          <cell r="BJ602">
            <v>922.94919701685023</v>
          </cell>
          <cell r="BK602">
            <v>795.4209807200001</v>
          </cell>
          <cell r="BL602">
            <v>325.10561092</v>
          </cell>
          <cell r="BM602">
            <v>39.833384550000005</v>
          </cell>
          <cell r="BN602">
            <v>152.56790306966667</v>
          </cell>
          <cell r="BO602">
            <v>98.606873039999982</v>
          </cell>
          <cell r="BP602">
            <v>182.94345636051699</v>
          </cell>
          <cell r="BQ602">
            <v>297.184009</v>
          </cell>
          <cell r="BR602">
            <v>262.3322266666666</v>
          </cell>
          <cell r="BS602">
            <v>359.79671413</v>
          </cell>
          <cell r="BT602">
            <v>371.98498502000001</v>
          </cell>
          <cell r="BU602">
            <v>-127.52821629685037</v>
          </cell>
          <cell r="BV602" t="e">
            <v>#DIV/0!</v>
          </cell>
          <cell r="BW602">
            <v>0</v>
          </cell>
          <cell r="BX602">
            <v>0</v>
          </cell>
        </row>
        <row r="603">
          <cell r="C603">
            <v>140</v>
          </cell>
          <cell r="D603">
            <v>0.57181458999999979</v>
          </cell>
          <cell r="E603">
            <v>0</v>
          </cell>
        </row>
        <row r="604">
          <cell r="C604">
            <v>141</v>
          </cell>
          <cell r="D604">
            <v>0.64732600000000007</v>
          </cell>
          <cell r="E604">
            <v>0</v>
          </cell>
          <cell r="AO604">
            <v>2</v>
          </cell>
          <cell r="AP604" t="str">
            <v>Объекты технологического присоединения мощностью от 100 до 750 кВт.</v>
          </cell>
          <cell r="AR604">
            <v>1.79722</v>
          </cell>
          <cell r="AS604">
            <v>18.845780000000001</v>
          </cell>
          <cell r="AT604">
            <v>21.24</v>
          </cell>
          <cell r="AU604">
            <v>0.875</v>
          </cell>
          <cell r="AV604">
            <v>1.379</v>
          </cell>
          <cell r="AW604">
            <v>18</v>
          </cell>
          <cell r="AX604">
            <v>0</v>
          </cell>
          <cell r="AY604">
            <v>5.9179999999999993</v>
          </cell>
          <cell r="AZ604">
            <v>1.379</v>
          </cell>
          <cell r="BA604">
            <v>3.01</v>
          </cell>
          <cell r="BB604">
            <v>0</v>
          </cell>
          <cell r="BC604">
            <v>8.1419999999999995</v>
          </cell>
          <cell r="BD604">
            <v>0</v>
          </cell>
          <cell r="BE604">
            <v>0.93</v>
          </cell>
          <cell r="BF604">
            <v>12.069999999999999</v>
          </cell>
          <cell r="BG604" t="e">
            <v>#DIV/0!</v>
          </cell>
          <cell r="BH604">
            <v>0.29692582000000028</v>
          </cell>
          <cell r="BI604">
            <v>1.2975399999999999</v>
          </cell>
          <cell r="BJ604">
            <v>1.6272199999999999</v>
          </cell>
          <cell r="BK604">
            <v>20.239064646666669</v>
          </cell>
          <cell r="BL604">
            <v>0</v>
          </cell>
          <cell r="BM604">
            <v>6.9121314200000006</v>
          </cell>
          <cell r="BN604">
            <v>1.2475353333333332</v>
          </cell>
          <cell r="BO604">
            <v>1.2301000199999998</v>
          </cell>
          <cell r="BP604">
            <v>0.37968466666666661</v>
          </cell>
          <cell r="BQ604">
            <v>9.9826132066666666</v>
          </cell>
          <cell r="BR604">
            <v>0</v>
          </cell>
          <cell r="BS604">
            <v>2.1142199999999995</v>
          </cell>
          <cell r="BT604">
            <v>0</v>
          </cell>
          <cell r="BU604">
            <v>18.611844646666668</v>
          </cell>
          <cell r="BV604" t="e">
            <v>#DIV/0!</v>
          </cell>
          <cell r="BW604">
            <v>0</v>
          </cell>
          <cell r="BX604">
            <v>0</v>
          </cell>
        </row>
        <row r="605">
          <cell r="C605">
            <v>142</v>
          </cell>
          <cell r="D605">
            <v>-0.16102367999999992</v>
          </cell>
          <cell r="E605">
            <v>0</v>
          </cell>
        </row>
        <row r="606">
          <cell r="C606">
            <v>126</v>
          </cell>
          <cell r="D606">
            <v>1E-3</v>
          </cell>
          <cell r="E606">
            <v>8.7600000000000004E-3</v>
          </cell>
          <cell r="AO606">
            <v>3</v>
          </cell>
          <cell r="AP606" t="str">
            <v>Объекты технологического присоединения мощностью от 15 до 100 кВт.</v>
          </cell>
          <cell r="AR606">
            <v>0</v>
          </cell>
          <cell r="AS606">
            <v>4.3542000000000005</v>
          </cell>
          <cell r="AT606">
            <v>4.3542000000000005</v>
          </cell>
          <cell r="AU606">
            <v>0</v>
          </cell>
          <cell r="AV606">
            <v>0</v>
          </cell>
          <cell r="AW606">
            <v>4.3419999999999996</v>
          </cell>
          <cell r="AX606">
            <v>0</v>
          </cell>
          <cell r="AY606">
            <v>0</v>
          </cell>
          <cell r="AZ606">
            <v>0</v>
          </cell>
          <cell r="BA606">
            <v>0.8660000000000001</v>
          </cell>
          <cell r="BB606">
            <v>0</v>
          </cell>
          <cell r="BC606">
            <v>2.8639999999999999</v>
          </cell>
          <cell r="BD606">
            <v>0</v>
          </cell>
          <cell r="BE606">
            <v>0.61199999999999999</v>
          </cell>
          <cell r="BF606">
            <v>3.69</v>
          </cell>
          <cell r="BG606" t="e">
            <v>#DIV/0!</v>
          </cell>
          <cell r="BH606">
            <v>0.81837811999999999</v>
          </cell>
          <cell r="BI606">
            <v>0</v>
          </cell>
          <cell r="BJ606">
            <v>0</v>
          </cell>
          <cell r="BK606">
            <v>5.9417634533333334</v>
          </cell>
          <cell r="BL606">
            <v>0</v>
          </cell>
          <cell r="BM606">
            <v>0.8183781200000001</v>
          </cell>
          <cell r="BN606">
            <v>0</v>
          </cell>
          <cell r="BO606">
            <v>0.91737700000000011</v>
          </cell>
          <cell r="BP606">
            <v>0</v>
          </cell>
          <cell r="BQ606">
            <v>1.7038133333333327</v>
          </cell>
          <cell r="BR606">
            <v>0</v>
          </cell>
          <cell r="BS606">
            <v>2.5021949999999999</v>
          </cell>
          <cell r="BT606">
            <v>0</v>
          </cell>
          <cell r="BU606">
            <v>5.9417634533333334</v>
          </cell>
          <cell r="BV606" t="e">
            <v>#DIV/0!</v>
          </cell>
          <cell r="BW606">
            <v>0</v>
          </cell>
          <cell r="BX606">
            <v>0</v>
          </cell>
        </row>
        <row r="607">
          <cell r="C607">
            <v>127</v>
          </cell>
          <cell r="D607">
            <v>6.1200000000000004E-3</v>
          </cell>
          <cell r="E607">
            <v>7.79E-3</v>
          </cell>
        </row>
        <row r="608">
          <cell r="C608">
            <v>129</v>
          </cell>
          <cell r="D608">
            <v>0</v>
          </cell>
          <cell r="E608">
            <v>0.13797999999999999</v>
          </cell>
          <cell r="AO608">
            <v>4</v>
          </cell>
          <cell r="AP608" t="str">
            <v>Объекты технологического присоединения мощностью до 15 кВт.</v>
          </cell>
          <cell r="AR608">
            <v>0</v>
          </cell>
          <cell r="AS608">
            <v>1.2876469277999996</v>
          </cell>
          <cell r="AT608">
            <v>0.87438000000000005</v>
          </cell>
          <cell r="AU608">
            <v>0.35022620999999998</v>
          </cell>
          <cell r="AV608">
            <v>0</v>
          </cell>
          <cell r="AW608">
            <v>0.93100000000000005</v>
          </cell>
          <cell r="AX608">
            <v>0</v>
          </cell>
          <cell r="AY608">
            <v>5.0000000000000001E-3</v>
          </cell>
          <cell r="AZ608">
            <v>0</v>
          </cell>
          <cell r="BA608">
            <v>2.9000000000000001E-2</v>
          </cell>
          <cell r="BB608">
            <v>0</v>
          </cell>
          <cell r="BC608">
            <v>0.72699999999999998</v>
          </cell>
          <cell r="BD608">
            <v>0</v>
          </cell>
          <cell r="BE608">
            <v>0.17</v>
          </cell>
          <cell r="BF608">
            <v>0.7410000000000001</v>
          </cell>
          <cell r="BG608" t="e">
            <v>#DIV/0!</v>
          </cell>
          <cell r="BH608">
            <v>0.50388606999999996</v>
          </cell>
          <cell r="BI608">
            <v>0</v>
          </cell>
          <cell r="BJ608">
            <v>0</v>
          </cell>
          <cell r="BK608">
            <v>1.5983924733333332</v>
          </cell>
          <cell r="BL608">
            <v>0</v>
          </cell>
          <cell r="BM608">
            <v>0.50561914000000008</v>
          </cell>
          <cell r="BN608">
            <v>0</v>
          </cell>
          <cell r="BO608">
            <v>8.9999999999999993E-3</v>
          </cell>
          <cell r="BP608">
            <v>0</v>
          </cell>
          <cell r="BQ608">
            <v>0.72897333333333314</v>
          </cell>
          <cell r="BR608">
            <v>0</v>
          </cell>
          <cell r="BS608">
            <v>0.3548</v>
          </cell>
          <cell r="BT608">
            <v>0</v>
          </cell>
          <cell r="BU608">
            <v>1.5983924733333332</v>
          </cell>
          <cell r="BV608" t="e">
            <v>#DIV/0!</v>
          </cell>
          <cell r="BW608">
            <v>0</v>
          </cell>
          <cell r="BX608">
            <v>0</v>
          </cell>
        </row>
        <row r="609">
          <cell r="C609">
            <v>128</v>
          </cell>
          <cell r="D609">
            <v>4.0000000000000001E-3</v>
          </cell>
          <cell r="E609">
            <v>2.6339099999999998</v>
          </cell>
        </row>
        <row r="610">
          <cell r="D610">
            <v>0</v>
          </cell>
          <cell r="E610">
            <v>0</v>
          </cell>
          <cell r="AO610">
            <v>5</v>
          </cell>
          <cell r="AP610" t="str">
            <v>Генерация</v>
          </cell>
          <cell r="AR610">
            <v>0</v>
          </cell>
          <cell r="AS610">
            <v>0</v>
          </cell>
          <cell r="AT610">
            <v>0</v>
          </cell>
          <cell r="AU610">
            <v>0</v>
          </cell>
          <cell r="AV610">
            <v>0</v>
          </cell>
          <cell r="AW610">
            <v>0</v>
          </cell>
          <cell r="AX610">
            <v>0</v>
          </cell>
          <cell r="AY610">
            <v>0</v>
          </cell>
          <cell r="AZ610">
            <v>0</v>
          </cell>
          <cell r="BA610">
            <v>0</v>
          </cell>
          <cell r="BB610">
            <v>0</v>
          </cell>
          <cell r="BC610">
            <v>0</v>
          </cell>
          <cell r="BD610">
            <v>0</v>
          </cell>
          <cell r="BE610">
            <v>0</v>
          </cell>
          <cell r="BF610">
            <v>0</v>
          </cell>
          <cell r="BG610">
            <v>0</v>
          </cell>
          <cell r="BH610">
            <v>0</v>
          </cell>
          <cell r="BI610">
            <v>0</v>
          </cell>
          <cell r="BJ610">
            <v>0</v>
          </cell>
          <cell r="BK610">
            <v>0</v>
          </cell>
          <cell r="BL610">
            <v>0</v>
          </cell>
          <cell r="BM610">
            <v>0</v>
          </cell>
          <cell r="BN610">
            <v>0</v>
          </cell>
          <cell r="BO610">
            <v>0</v>
          </cell>
          <cell r="BP610">
            <v>0</v>
          </cell>
          <cell r="BQ610">
            <v>0</v>
          </cell>
          <cell r="BR610">
            <v>0</v>
          </cell>
          <cell r="BS610">
            <v>0</v>
          </cell>
          <cell r="BT610">
            <v>0</v>
          </cell>
          <cell r="BU610">
            <v>0</v>
          </cell>
          <cell r="BV610">
            <v>0</v>
          </cell>
          <cell r="BW610">
            <v>0</v>
          </cell>
          <cell r="BX610">
            <v>0</v>
          </cell>
        </row>
        <row r="611">
          <cell r="D611">
            <v>0</v>
          </cell>
          <cell r="E611">
            <v>0</v>
          </cell>
        </row>
        <row r="612">
          <cell r="D612">
            <v>0</v>
          </cell>
          <cell r="E612">
            <v>0</v>
          </cell>
          <cell r="AP612" t="str">
            <v>в т.ч.</v>
          </cell>
          <cell r="AR612">
            <v>1808.0316106252769</v>
          </cell>
          <cell r="AS612">
            <v>1977.3763916216001</v>
          </cell>
          <cell r="AT612">
            <v>1405.9538811999998</v>
          </cell>
          <cell r="AU612">
            <v>369.34024612000007</v>
          </cell>
          <cell r="AV612">
            <v>1070.2620712438747</v>
          </cell>
          <cell r="AW612">
            <v>1093.8363400000001</v>
          </cell>
          <cell r="AX612">
            <v>136.743709</v>
          </cell>
          <cell r="AY612">
            <v>89.558000000000007</v>
          </cell>
          <cell r="AZ612">
            <v>195.40694609687478</v>
          </cell>
          <cell r="BA612">
            <v>174.42100000000002</v>
          </cell>
          <cell r="BB612">
            <v>301.75063</v>
          </cell>
          <cell r="BC612">
            <v>340.84</v>
          </cell>
          <cell r="BD612">
            <v>436.360786147</v>
          </cell>
          <cell r="BE612">
            <v>489.01733999999993</v>
          </cell>
          <cell r="BF612">
            <v>18.181268756125256</v>
          </cell>
          <cell r="BG612" t="e">
            <v>#DIV/0!</v>
          </cell>
          <cell r="BH612">
            <v>90.009730519999991</v>
          </cell>
          <cell r="BI612">
            <v>289.33593315999997</v>
          </cell>
          <cell r="BJ612">
            <v>924.57641701685043</v>
          </cell>
          <cell r="BK612">
            <v>823.20020129333329</v>
          </cell>
          <cell r="BL612">
            <v>325.10561092</v>
          </cell>
          <cell r="BM612">
            <v>48.069513229999998</v>
          </cell>
          <cell r="BN612">
            <v>153.81543840300003</v>
          </cell>
          <cell r="BO612">
            <v>100.76335005999999</v>
          </cell>
          <cell r="BP612">
            <v>183.32314102718371</v>
          </cell>
          <cell r="BQ612">
            <v>309.59940887333335</v>
          </cell>
          <cell r="BR612">
            <v>262.3322266666666</v>
          </cell>
          <cell r="BS612">
            <v>364.76792912999997</v>
          </cell>
          <cell r="BT612">
            <v>371.98498502000001</v>
          </cell>
          <cell r="BU612">
            <v>-101.37621572351702</v>
          </cell>
          <cell r="BV612" t="e">
            <v>#DIV/0!</v>
          </cell>
          <cell r="BW612">
            <v>0</v>
          </cell>
          <cell r="BX612">
            <v>0</v>
          </cell>
        </row>
        <row r="613">
          <cell r="C613">
            <v>120</v>
          </cell>
          <cell r="D613">
            <v>0</v>
          </cell>
          <cell r="E613">
            <v>0</v>
          </cell>
          <cell r="AP613" t="str">
            <v xml:space="preserve">Техническое перевооружение и реконструкция, в.т.ч.: </v>
          </cell>
          <cell r="AR613">
            <v>24.98414</v>
          </cell>
          <cell r="AS613">
            <v>24.578646928799998</v>
          </cell>
          <cell r="AT613">
            <v>22.9864</v>
          </cell>
          <cell r="AU613">
            <v>0.66124315999999994</v>
          </cell>
          <cell r="AV613">
            <v>21.173000000000002</v>
          </cell>
          <cell r="AW613">
            <v>19.741999999999997</v>
          </cell>
          <cell r="AX613">
            <v>0</v>
          </cell>
          <cell r="AY613">
            <v>0.53100000000000003</v>
          </cell>
          <cell r="AZ613">
            <v>1.173</v>
          </cell>
          <cell r="BA613">
            <v>3.05</v>
          </cell>
          <cell r="BB613">
            <v>10</v>
          </cell>
          <cell r="BC613">
            <v>3.5870000000000002</v>
          </cell>
          <cell r="BD613">
            <v>10</v>
          </cell>
          <cell r="BE613">
            <v>12.574</v>
          </cell>
          <cell r="BF613">
            <v>-1.6930000000000032</v>
          </cell>
          <cell r="BG613" t="e">
            <v>#DIV/0!</v>
          </cell>
          <cell r="BH613">
            <v>20.446143329999995</v>
          </cell>
          <cell r="BI613">
            <v>1.9478</v>
          </cell>
          <cell r="BJ613">
            <v>24.984139999999996</v>
          </cell>
          <cell r="BK613">
            <v>35.054350879999994</v>
          </cell>
          <cell r="BL613">
            <v>10.190769999999999</v>
          </cell>
          <cell r="BM613">
            <v>12.531775880000001</v>
          </cell>
          <cell r="BN613">
            <v>0.493894</v>
          </cell>
          <cell r="BO613">
            <v>2.64</v>
          </cell>
          <cell r="BP613">
            <v>6.1265599999999996</v>
          </cell>
          <cell r="BQ613">
            <v>13.191663</v>
          </cell>
          <cell r="BR613">
            <v>8.1729160000000007</v>
          </cell>
          <cell r="BS613">
            <v>6.6909119999999973</v>
          </cell>
          <cell r="BT613">
            <v>6.7353855200000003</v>
          </cell>
          <cell r="BU613">
            <v>10.070210880000001</v>
          </cell>
          <cell r="BV613" t="e">
            <v>#DIV/0!</v>
          </cell>
          <cell r="BW613">
            <v>0</v>
          </cell>
          <cell r="BX613">
            <v>0</v>
          </cell>
        </row>
        <row r="614">
          <cell r="D614">
            <v>0</v>
          </cell>
          <cell r="E614">
            <v>0</v>
          </cell>
          <cell r="AP614" t="str">
            <v>Воздушные Линии 110-330 кВ (ВН)</v>
          </cell>
          <cell r="AR614">
            <v>0</v>
          </cell>
          <cell r="AS614">
            <v>0</v>
          </cell>
          <cell r="AT614">
            <v>0</v>
          </cell>
          <cell r="AU614">
            <v>0</v>
          </cell>
          <cell r="AV614">
            <v>0</v>
          </cell>
          <cell r="AW614">
            <v>0</v>
          </cell>
          <cell r="AX614">
            <v>0</v>
          </cell>
          <cell r="AY614">
            <v>0</v>
          </cell>
          <cell r="AZ614">
            <v>0</v>
          </cell>
          <cell r="BA614">
            <v>0</v>
          </cell>
          <cell r="BB614">
            <v>0</v>
          </cell>
          <cell r="BC614">
            <v>0</v>
          </cell>
          <cell r="BD614">
            <v>0</v>
          </cell>
          <cell r="BE614">
            <v>0</v>
          </cell>
          <cell r="BF614">
            <v>0</v>
          </cell>
          <cell r="BG614" t="e">
            <v>#DIV/0!</v>
          </cell>
          <cell r="BH614">
            <v>19.947389479999998</v>
          </cell>
          <cell r="BI614">
            <v>0</v>
          </cell>
          <cell r="BJ614">
            <v>0</v>
          </cell>
          <cell r="BK614">
            <v>19.396288960000003</v>
          </cell>
          <cell r="BL614">
            <v>0</v>
          </cell>
          <cell r="BM614">
            <v>12.031288960000001</v>
          </cell>
          <cell r="BN614">
            <v>0</v>
          </cell>
          <cell r="BO614">
            <v>0</v>
          </cell>
          <cell r="BP614">
            <v>0</v>
          </cell>
          <cell r="BQ614">
            <v>7.3650000000000002</v>
          </cell>
          <cell r="BR614">
            <v>0</v>
          </cell>
          <cell r="BS614">
            <v>0</v>
          </cell>
          <cell r="BT614">
            <v>0.55110051999999998</v>
          </cell>
          <cell r="BU614">
            <v>19.396288960000003</v>
          </cell>
          <cell r="BV614" t="e">
            <v>#DIV/0!</v>
          </cell>
          <cell r="BW614">
            <v>0</v>
          </cell>
          <cell r="BX614">
            <v>0</v>
          </cell>
        </row>
        <row r="615">
          <cell r="D615">
            <v>0</v>
          </cell>
          <cell r="E615">
            <v>0</v>
          </cell>
          <cell r="AN615">
            <v>31</v>
          </cell>
          <cell r="AP615" t="str">
            <v>Реконструкция ВЛ-110кВ Л-63 Восход  - Благодарная 110 (замена опор, сущ. проводов на провода большего сечения, грозозащитного троса и изоляторов в полном объеме) (свыше 750)</v>
          </cell>
          <cell r="AQ615" t="str">
            <v>СТФ</v>
          </cell>
          <cell r="AS615">
            <v>0</v>
          </cell>
          <cell r="AT615">
            <v>0</v>
          </cell>
          <cell r="AU615">
            <v>0</v>
          </cell>
          <cell r="AV615">
            <v>0</v>
          </cell>
          <cell r="AW615">
            <v>0</v>
          </cell>
          <cell r="BF615">
            <v>0</v>
          </cell>
          <cell r="BG615" t="e">
            <v>#DIV/0!</v>
          </cell>
          <cell r="BH615">
            <v>13.327</v>
          </cell>
          <cell r="BJ615">
            <v>0</v>
          </cell>
          <cell r="BK615">
            <v>12.995767550000002</v>
          </cell>
          <cell r="BM615">
            <v>9.9327675500000012</v>
          </cell>
          <cell r="BQ615">
            <v>3.0630000000000002</v>
          </cell>
          <cell r="BT615">
            <v>0.33123245000000001</v>
          </cell>
          <cell r="BU615">
            <v>12.995767550000002</v>
          </cell>
          <cell r="BV615" t="e">
            <v>#DIV/0!</v>
          </cell>
        </row>
        <row r="616">
          <cell r="D616">
            <v>0</v>
          </cell>
          <cell r="E616">
            <v>0</v>
          </cell>
          <cell r="AN616">
            <v>32</v>
          </cell>
          <cell r="AP616" t="str">
            <v>Реконструкция ВЛ-110кВ Л-53 Ипатово   - Н. Балка (замена опор, сущ. проводов на провода большего сечения, грозозащитного троса и изоляторов в полном объеме) (свыше 750)</v>
          </cell>
          <cell r="AQ616" t="str">
            <v>СТФ</v>
          </cell>
          <cell r="AS616">
            <v>0</v>
          </cell>
          <cell r="AT616">
            <v>0</v>
          </cell>
          <cell r="AU616">
            <v>0</v>
          </cell>
          <cell r="AV616">
            <v>0</v>
          </cell>
          <cell r="AW616">
            <v>0</v>
          </cell>
          <cell r="BF616">
            <v>0</v>
          </cell>
          <cell r="BG616" t="e">
            <v>#DIV/0!</v>
          </cell>
          <cell r="BH616">
            <v>4.7460000000000004</v>
          </cell>
          <cell r="BJ616">
            <v>0</v>
          </cell>
          <cell r="BK616">
            <v>4.5261319300000009</v>
          </cell>
          <cell r="BM616">
            <v>0.22413193000000001</v>
          </cell>
          <cell r="BQ616">
            <v>4.3020000000000005</v>
          </cell>
          <cell r="BT616">
            <v>0.21986807</v>
          </cell>
          <cell r="BU616">
            <v>4.5261319300000009</v>
          </cell>
          <cell r="BV616" t="e">
            <v>#DIV/0!</v>
          </cell>
        </row>
        <row r="617">
          <cell r="D617">
            <v>0</v>
          </cell>
          <cell r="E617">
            <v>0</v>
          </cell>
          <cell r="AN617">
            <v>33</v>
          </cell>
          <cell r="AP617" t="str">
            <v>Реконструкция ВЛ-110кВ Л-14 Изобильная - Междуреченская (замена  проводов на провод АС-185, изоляторов и грозозащ. троса в полном объеме, частичная  (свыше 750)</v>
          </cell>
          <cell r="AQ617" t="str">
            <v>СТФ</v>
          </cell>
          <cell r="AS617">
            <v>0</v>
          </cell>
          <cell r="AT617">
            <v>0</v>
          </cell>
          <cell r="AU617">
            <v>0</v>
          </cell>
          <cell r="AV617">
            <v>0</v>
          </cell>
          <cell r="AW617">
            <v>0</v>
          </cell>
          <cell r="BF617">
            <v>0</v>
          </cell>
          <cell r="BG617" t="e">
            <v>#DIV/0!</v>
          </cell>
          <cell r="BH617">
            <v>1.8743894799999967</v>
          </cell>
          <cell r="BJ617">
            <v>0</v>
          </cell>
          <cell r="BK617">
            <v>1.8743894800000001</v>
          </cell>
          <cell r="BM617">
            <v>1.8743894800000001</v>
          </cell>
          <cell r="BT617">
            <v>0</v>
          </cell>
          <cell r="BU617">
            <v>1.8743894800000001</v>
          </cell>
          <cell r="BV617" t="e">
            <v>#DIV/0!</v>
          </cell>
        </row>
        <row r="618">
          <cell r="D618">
            <v>5.8819271999999998</v>
          </cell>
          <cell r="E618">
            <v>5.0400000000000002E-3</v>
          </cell>
          <cell r="AP618" t="str">
            <v>Воздушные Линии 35 кВ (СН1)</v>
          </cell>
          <cell r="AR618">
            <v>0</v>
          </cell>
          <cell r="AS618">
            <v>0</v>
          </cell>
          <cell r="AT618">
            <v>0</v>
          </cell>
          <cell r="AU618">
            <v>0</v>
          </cell>
          <cell r="AV618">
            <v>0</v>
          </cell>
          <cell r="AW618">
            <v>0</v>
          </cell>
          <cell r="AX618">
            <v>0</v>
          </cell>
          <cell r="AY618">
            <v>0</v>
          </cell>
          <cell r="AZ618">
            <v>0</v>
          </cell>
          <cell r="BA618">
            <v>0</v>
          </cell>
          <cell r="BB618">
            <v>0</v>
          </cell>
          <cell r="BC618">
            <v>0</v>
          </cell>
          <cell r="BD618">
            <v>0</v>
          </cell>
          <cell r="BE618">
            <v>0</v>
          </cell>
          <cell r="BF618">
            <v>0</v>
          </cell>
          <cell r="BG618">
            <v>0</v>
          </cell>
          <cell r="BH618">
            <v>0</v>
          </cell>
          <cell r="BI618">
            <v>0</v>
          </cell>
          <cell r="BJ618">
            <v>0</v>
          </cell>
          <cell r="BK618">
            <v>0</v>
          </cell>
          <cell r="BL618">
            <v>0</v>
          </cell>
          <cell r="BM618">
            <v>0</v>
          </cell>
          <cell r="BN618">
            <v>0</v>
          </cell>
          <cell r="BO618">
            <v>0</v>
          </cell>
          <cell r="BP618">
            <v>0</v>
          </cell>
          <cell r="BQ618">
            <v>0</v>
          </cell>
          <cell r="BR618">
            <v>0</v>
          </cell>
          <cell r="BS618">
            <v>0</v>
          </cell>
          <cell r="BT618">
            <v>0</v>
          </cell>
          <cell r="BU618">
            <v>0</v>
          </cell>
          <cell r="BV618">
            <v>0</v>
          </cell>
          <cell r="BW618">
            <v>0</v>
          </cell>
          <cell r="BX618">
            <v>0</v>
          </cell>
        </row>
        <row r="619">
          <cell r="D619">
            <v>0</v>
          </cell>
          <cell r="E619">
            <v>0</v>
          </cell>
        </row>
        <row r="620">
          <cell r="D620">
            <v>0</v>
          </cell>
          <cell r="E620">
            <v>0</v>
          </cell>
          <cell r="AP620" t="str">
            <v>Воздушные Линии 1-20 кВ (СН2)</v>
          </cell>
          <cell r="AR620">
            <v>0</v>
          </cell>
          <cell r="AS620">
            <v>0</v>
          </cell>
          <cell r="AT620">
            <v>0</v>
          </cell>
          <cell r="AU620">
            <v>0</v>
          </cell>
          <cell r="AV620">
            <v>0</v>
          </cell>
          <cell r="AW620">
            <v>0</v>
          </cell>
          <cell r="AX620">
            <v>0</v>
          </cell>
          <cell r="AY620">
            <v>0</v>
          </cell>
          <cell r="AZ620">
            <v>0</v>
          </cell>
          <cell r="BA620">
            <v>0</v>
          </cell>
          <cell r="BB620">
            <v>0</v>
          </cell>
          <cell r="BC620">
            <v>0</v>
          </cell>
          <cell r="BD620">
            <v>0</v>
          </cell>
          <cell r="BE620">
            <v>0</v>
          </cell>
          <cell r="BF620">
            <v>0</v>
          </cell>
          <cell r="BG620">
            <v>0</v>
          </cell>
          <cell r="BH620">
            <v>8.2819299999999929E-3</v>
          </cell>
          <cell r="BI620">
            <v>0</v>
          </cell>
          <cell r="BJ620">
            <v>0</v>
          </cell>
          <cell r="BK620">
            <v>8.2819299999999998E-3</v>
          </cell>
          <cell r="BL620">
            <v>0</v>
          </cell>
          <cell r="BM620">
            <v>8.2819299999999998E-3</v>
          </cell>
          <cell r="BN620">
            <v>0</v>
          </cell>
          <cell r="BO620">
            <v>0</v>
          </cell>
          <cell r="BP620">
            <v>0</v>
          </cell>
          <cell r="BQ620">
            <v>0</v>
          </cell>
          <cell r="BR620">
            <v>0</v>
          </cell>
          <cell r="BS620">
            <v>0</v>
          </cell>
          <cell r="BT620">
            <v>0</v>
          </cell>
          <cell r="BU620">
            <v>8.2819299999999998E-3</v>
          </cell>
          <cell r="BV620" t="e">
            <v>#DIV/0!</v>
          </cell>
          <cell r="BW620">
            <v>0</v>
          </cell>
          <cell r="BX620">
            <v>0</v>
          </cell>
        </row>
        <row r="621">
          <cell r="C621">
            <v>159</v>
          </cell>
          <cell r="D621">
            <v>0</v>
          </cell>
          <cell r="E621">
            <v>0</v>
          </cell>
          <cell r="AN621">
            <v>34</v>
          </cell>
          <cell r="AP621" t="str">
            <v>Реконструкция ВЛ 10 кВ ф-117 от ПС 110/35/10 кВ "Зеленогорская" для тех.присоед. производственных и складских помещений в п.Нежинский  (15-100)</v>
          </cell>
          <cell r="AQ621" t="str">
            <v>СТФ</v>
          </cell>
          <cell r="AS621">
            <v>0</v>
          </cell>
          <cell r="AT621">
            <v>0</v>
          </cell>
          <cell r="AU621">
            <v>0</v>
          </cell>
          <cell r="AV621">
            <v>0</v>
          </cell>
          <cell r="AW621">
            <v>0</v>
          </cell>
          <cell r="BH621">
            <v>8.2819299999999929E-3</v>
          </cell>
          <cell r="BJ621">
            <v>0</v>
          </cell>
          <cell r="BK621">
            <v>8.2819299999999998E-3</v>
          </cell>
          <cell r="BM621">
            <v>8.2819299999999998E-3</v>
          </cell>
          <cell r="BT621">
            <v>0</v>
          </cell>
          <cell r="BU621">
            <v>8.2819299999999998E-3</v>
          </cell>
          <cell r="BV621" t="e">
            <v>#DIV/0!</v>
          </cell>
        </row>
        <row r="622">
          <cell r="C622">
            <v>161</v>
          </cell>
          <cell r="D622">
            <v>0</v>
          </cell>
          <cell r="E622">
            <v>0</v>
          </cell>
        </row>
        <row r="623">
          <cell r="C623">
            <v>162</v>
          </cell>
          <cell r="D623">
            <v>0</v>
          </cell>
          <cell r="E623">
            <v>0</v>
          </cell>
          <cell r="AP623" t="str">
            <v>Воздушные Линии 0,4 кВ (СН2)</v>
          </cell>
          <cell r="AR623">
            <v>0</v>
          </cell>
          <cell r="AS623">
            <v>0</v>
          </cell>
          <cell r="AT623">
            <v>0</v>
          </cell>
          <cell r="AU623">
            <v>0</v>
          </cell>
          <cell r="AV623">
            <v>0</v>
          </cell>
          <cell r="AW623">
            <v>0.26200000000000001</v>
          </cell>
          <cell r="AX623">
            <v>0</v>
          </cell>
          <cell r="AY623">
            <v>0</v>
          </cell>
          <cell r="AZ623">
            <v>0</v>
          </cell>
          <cell r="BA623">
            <v>0</v>
          </cell>
          <cell r="BB623">
            <v>0</v>
          </cell>
          <cell r="BC623">
            <v>0</v>
          </cell>
          <cell r="BD623">
            <v>0</v>
          </cell>
          <cell r="BE623">
            <v>0.26200000000000001</v>
          </cell>
          <cell r="BF623">
            <v>0</v>
          </cell>
          <cell r="BG623">
            <v>0</v>
          </cell>
          <cell r="BH623">
            <v>0</v>
          </cell>
          <cell r="BI623">
            <v>0</v>
          </cell>
          <cell r="BJ623">
            <v>0</v>
          </cell>
          <cell r="BK623">
            <v>0.30915999999999999</v>
          </cell>
          <cell r="BL623">
            <v>0</v>
          </cell>
          <cell r="BM623">
            <v>0</v>
          </cell>
          <cell r="BN623">
            <v>0</v>
          </cell>
          <cell r="BO623">
            <v>0</v>
          </cell>
          <cell r="BP623">
            <v>0</v>
          </cell>
          <cell r="BQ623">
            <v>0</v>
          </cell>
          <cell r="BR623">
            <v>0</v>
          </cell>
          <cell r="BS623">
            <v>0.30915999999999999</v>
          </cell>
          <cell r="BT623">
            <v>0</v>
          </cell>
          <cell r="BU623">
            <v>0.30915999999999999</v>
          </cell>
          <cell r="BV623">
            <v>0</v>
          </cell>
          <cell r="BW623">
            <v>0</v>
          </cell>
          <cell r="BX623">
            <v>0</v>
          </cell>
        </row>
        <row r="624">
          <cell r="C624">
            <v>163</v>
          </cell>
          <cell r="D624">
            <v>0</v>
          </cell>
          <cell r="E624">
            <v>0</v>
          </cell>
          <cell r="AN624">
            <v>35</v>
          </cell>
          <cell r="AP624" t="str">
            <v>Реконструкция ВЛ 0,4 кВ Ф-2 от ТП-2276/124 для обеспечения технологического присоединения магазина пос. Комсомолец, ул. Октябрьская, 37 Кировского района Ставропольского края (Маньшина Д.В.) (15-100)</v>
          </cell>
          <cell r="AQ624" t="str">
            <v>СТФ</v>
          </cell>
          <cell r="AW624">
            <v>0.26200000000000001</v>
          </cell>
          <cell r="BE624">
            <v>0.26200000000000001</v>
          </cell>
          <cell r="BK624">
            <v>0.30915999999999999</v>
          </cell>
          <cell r="BS624">
            <v>0.30915999999999999</v>
          </cell>
          <cell r="BU624">
            <v>0.30915999999999999</v>
          </cell>
        </row>
        <row r="625">
          <cell r="C625">
            <v>165</v>
          </cell>
          <cell r="D625">
            <v>0</v>
          </cell>
          <cell r="E625">
            <v>0</v>
          </cell>
          <cell r="AP625" t="str">
            <v>ПС 110-330 кВ (ВН)</v>
          </cell>
          <cell r="AR625">
            <v>24.98414</v>
          </cell>
          <cell r="AS625">
            <v>24.159480000999999</v>
          </cell>
          <cell r="AT625">
            <v>22.980499999999999</v>
          </cell>
          <cell r="AU625">
            <v>0.31101695000000001</v>
          </cell>
          <cell r="AV625">
            <v>21.173000000000002</v>
          </cell>
          <cell r="AW625">
            <v>19.474999999999998</v>
          </cell>
          <cell r="AX625">
            <v>0</v>
          </cell>
          <cell r="AY625">
            <v>0.52600000000000002</v>
          </cell>
          <cell r="AZ625">
            <v>1.173</v>
          </cell>
          <cell r="BA625">
            <v>3.05</v>
          </cell>
          <cell r="BB625">
            <v>10</v>
          </cell>
          <cell r="BC625">
            <v>3.5870000000000002</v>
          </cell>
          <cell r="BD625">
            <v>10</v>
          </cell>
          <cell r="BE625">
            <v>12.311999999999999</v>
          </cell>
          <cell r="BF625">
            <v>-1.6980000000000031</v>
          </cell>
          <cell r="BG625" t="e">
            <v>#DIV/0!</v>
          </cell>
          <cell r="BH625">
            <v>0</v>
          </cell>
          <cell r="BI625">
            <v>1.9478</v>
          </cell>
          <cell r="BJ625">
            <v>24.984139999999996</v>
          </cell>
          <cell r="BK625">
            <v>14.848414999999997</v>
          </cell>
          <cell r="BL625">
            <v>10.190769999999999</v>
          </cell>
          <cell r="BM625">
            <v>0</v>
          </cell>
          <cell r="BN625">
            <v>0.493894</v>
          </cell>
          <cell r="BO625">
            <v>2.64</v>
          </cell>
          <cell r="BP625">
            <v>6.1265599999999996</v>
          </cell>
          <cell r="BQ625">
            <v>5.8266629999999999</v>
          </cell>
          <cell r="BR625">
            <v>8.1729160000000007</v>
          </cell>
          <cell r="BS625">
            <v>6.381751999999997</v>
          </cell>
          <cell r="BT625">
            <v>6.184285</v>
          </cell>
          <cell r="BU625">
            <v>-10.135724999999999</v>
          </cell>
          <cell r="BV625" t="e">
            <v>#DIV/0!</v>
          </cell>
          <cell r="BW625">
            <v>0</v>
          </cell>
          <cell r="BX625">
            <v>0</v>
          </cell>
        </row>
        <row r="626">
          <cell r="C626">
            <v>169</v>
          </cell>
          <cell r="D626">
            <v>0</v>
          </cell>
          <cell r="E626">
            <v>0</v>
          </cell>
          <cell r="AN626">
            <v>36</v>
          </cell>
          <cell r="AP626" t="str">
            <v>Реконструкция ПС 110/10 кВ Колодезная (ячейка 110 кВ Л-76) для НПС-2 (свыше 750)</v>
          </cell>
          <cell r="AQ626" t="str">
            <v>СТФ</v>
          </cell>
          <cell r="AR626">
            <v>24.98414</v>
          </cell>
          <cell r="AS626">
            <v>19.572799999999997</v>
          </cell>
          <cell r="AT626">
            <v>18.760819999999999</v>
          </cell>
          <cell r="AU626">
            <v>0</v>
          </cell>
          <cell r="AV626">
            <v>21.173000000000002</v>
          </cell>
          <cell r="AW626">
            <v>15.898999999999999</v>
          </cell>
          <cell r="AX626">
            <v>0</v>
          </cell>
          <cell r="AZ626">
            <v>1.173</v>
          </cell>
          <cell r="BB626">
            <v>10</v>
          </cell>
          <cell r="BC626">
            <v>3.5870000000000002</v>
          </cell>
          <cell r="BD626">
            <v>10</v>
          </cell>
          <cell r="BE626">
            <v>12.311999999999999</v>
          </cell>
          <cell r="BF626">
            <v>-5.2740000000000027</v>
          </cell>
          <cell r="BG626">
            <v>0.75090917678175029</v>
          </cell>
          <cell r="BJ626">
            <v>24.984139999999996</v>
          </cell>
          <cell r="BK626">
            <v>12.208414999999997</v>
          </cell>
          <cell r="BL626">
            <v>10.190769999999999</v>
          </cell>
          <cell r="BN626">
            <v>0.493894</v>
          </cell>
          <cell r="BP626">
            <v>6.1265599999999996</v>
          </cell>
          <cell r="BQ626">
            <v>5.8266629999999999</v>
          </cell>
          <cell r="BR626">
            <v>8.1729160000000007</v>
          </cell>
          <cell r="BS626">
            <v>6.381751999999997</v>
          </cell>
          <cell r="BT626">
            <v>6.5524050000000003</v>
          </cell>
          <cell r="BU626">
            <v>-12.775725</v>
          </cell>
          <cell r="BV626">
            <v>0.48864659740139138</v>
          </cell>
        </row>
        <row r="627">
          <cell r="C627">
            <v>176</v>
          </cell>
          <cell r="D627">
            <v>0</v>
          </cell>
          <cell r="E627">
            <v>0</v>
          </cell>
          <cell r="AN627">
            <v>37</v>
          </cell>
          <cell r="AP627" t="str">
            <v>Техническое перевооружение ПС 110/6 кВ "Лесная" (свыше 750)</v>
          </cell>
          <cell r="AQ627" t="str">
            <v>СТФ</v>
          </cell>
          <cell r="AS627">
            <v>4.5866800009999995</v>
          </cell>
          <cell r="AT627">
            <v>4.2196799999999994</v>
          </cell>
          <cell r="AU627">
            <v>0.31101695000000001</v>
          </cell>
          <cell r="AV627">
            <v>0</v>
          </cell>
          <cell r="AW627">
            <v>3.5759999999999996</v>
          </cell>
          <cell r="AY627">
            <v>0.52600000000000002</v>
          </cell>
          <cell r="BA627">
            <v>3.05</v>
          </cell>
          <cell r="BF627">
            <v>3.5759999999999996</v>
          </cell>
          <cell r="BG627" t="e">
            <v>#DIV/0!</v>
          </cell>
          <cell r="BI627">
            <v>1.9478</v>
          </cell>
          <cell r="BJ627">
            <v>0</v>
          </cell>
          <cell r="BK627">
            <v>2.64</v>
          </cell>
          <cell r="BO627">
            <v>2.64</v>
          </cell>
          <cell r="BT627">
            <v>-0.36812</v>
          </cell>
          <cell r="BU627">
            <v>2.64</v>
          </cell>
          <cell r="BV627" t="e">
            <v>#DIV/0!</v>
          </cell>
        </row>
        <row r="628">
          <cell r="C628">
            <v>177</v>
          </cell>
          <cell r="D628">
            <v>0</v>
          </cell>
          <cell r="E628">
            <v>0</v>
          </cell>
          <cell r="AP628" t="str">
            <v>ПС 35 кВ (СН1)</v>
          </cell>
          <cell r="AR628">
            <v>0</v>
          </cell>
          <cell r="AS628">
            <v>0</v>
          </cell>
          <cell r="AT628">
            <v>0</v>
          </cell>
          <cell r="AU628">
            <v>0</v>
          </cell>
          <cell r="AV628">
            <v>0</v>
          </cell>
          <cell r="AW628">
            <v>0</v>
          </cell>
          <cell r="AX628">
            <v>0</v>
          </cell>
          <cell r="AY628">
            <v>0</v>
          </cell>
          <cell r="AZ628">
            <v>0</v>
          </cell>
          <cell r="BA628">
            <v>0</v>
          </cell>
          <cell r="BB628">
            <v>0</v>
          </cell>
          <cell r="BC628">
            <v>0</v>
          </cell>
          <cell r="BD628">
            <v>0</v>
          </cell>
          <cell r="BE628">
            <v>0</v>
          </cell>
          <cell r="BF628">
            <v>0</v>
          </cell>
          <cell r="BG628" t="e">
            <v>#DIV/0!</v>
          </cell>
          <cell r="BH628">
            <v>7.7204989999999987E-2</v>
          </cell>
          <cell r="BI628">
            <v>0</v>
          </cell>
          <cell r="BJ628">
            <v>0</v>
          </cell>
          <cell r="BK628">
            <v>7.7204990000000015E-2</v>
          </cell>
          <cell r="BL628">
            <v>0</v>
          </cell>
          <cell r="BM628">
            <v>7.7204990000000015E-2</v>
          </cell>
          <cell r="BN628">
            <v>0</v>
          </cell>
          <cell r="BO628">
            <v>0</v>
          </cell>
          <cell r="BP628">
            <v>0</v>
          </cell>
          <cell r="BQ628">
            <v>0</v>
          </cell>
          <cell r="BR628">
            <v>0</v>
          </cell>
          <cell r="BS628">
            <v>0</v>
          </cell>
          <cell r="BT628">
            <v>0</v>
          </cell>
          <cell r="BU628">
            <v>7.7204990000000015E-2</v>
          </cell>
          <cell r="BV628" t="e">
            <v>#DIV/0!</v>
          </cell>
          <cell r="BW628">
            <v>0</v>
          </cell>
          <cell r="BX628">
            <v>0</v>
          </cell>
        </row>
        <row r="629">
          <cell r="C629">
            <v>181</v>
          </cell>
          <cell r="D629">
            <v>0</v>
          </cell>
          <cell r="E629">
            <v>0</v>
          </cell>
          <cell r="AN629">
            <v>38</v>
          </cell>
          <cell r="AP629" t="str">
            <v>Расширение ПС 35/10 Кв "Чкаловская"(замена МВ 10 кВ на ВВ,тех.прис.учебно-тренажерного комплекса аэродрома"Чкаловский" в г.Буденовске) (15-100)</v>
          </cell>
          <cell r="AQ629" t="str">
            <v>СТФ</v>
          </cell>
          <cell r="AS629">
            <v>0</v>
          </cell>
          <cell r="AT629">
            <v>0</v>
          </cell>
          <cell r="AU629">
            <v>0</v>
          </cell>
          <cell r="AV629">
            <v>0</v>
          </cell>
          <cell r="AW629">
            <v>0</v>
          </cell>
          <cell r="BF629">
            <v>0</v>
          </cell>
          <cell r="BG629" t="e">
            <v>#DIV/0!</v>
          </cell>
          <cell r="BH629">
            <v>7.7204989999999987E-2</v>
          </cell>
          <cell r="BJ629">
            <v>0</v>
          </cell>
          <cell r="BK629">
            <v>7.7204990000000015E-2</v>
          </cell>
          <cell r="BM629">
            <v>7.7204990000000015E-2</v>
          </cell>
          <cell r="BT629">
            <v>0</v>
          </cell>
          <cell r="BU629">
            <v>7.7204990000000015E-2</v>
          </cell>
          <cell r="BV629" t="e">
            <v>#DIV/0!</v>
          </cell>
        </row>
        <row r="630">
          <cell r="C630">
            <v>182</v>
          </cell>
          <cell r="D630">
            <v>0</v>
          </cell>
          <cell r="E630">
            <v>0</v>
          </cell>
          <cell r="AP630" t="str">
            <v>ТП (СН2)</v>
          </cell>
          <cell r="AR630">
            <v>0</v>
          </cell>
          <cell r="AS630">
            <v>0.41916692779999998</v>
          </cell>
          <cell r="AT630">
            <v>5.8999999999999999E-3</v>
          </cell>
          <cell r="AU630">
            <v>0.35022620999999998</v>
          </cell>
          <cell r="AV630">
            <v>0</v>
          </cell>
          <cell r="AW630">
            <v>5.0000000000000001E-3</v>
          </cell>
          <cell r="AX630">
            <v>0</v>
          </cell>
          <cell r="AY630">
            <v>5.0000000000000001E-3</v>
          </cell>
          <cell r="AZ630">
            <v>0</v>
          </cell>
          <cell r="BA630">
            <v>0</v>
          </cell>
          <cell r="BB630">
            <v>0</v>
          </cell>
          <cell r="BC630">
            <v>0</v>
          </cell>
          <cell r="BD630">
            <v>0</v>
          </cell>
          <cell r="BE630">
            <v>0</v>
          </cell>
          <cell r="BF630">
            <v>5.0000000000000001E-3</v>
          </cell>
          <cell r="BG630" t="e">
            <v>#DIV/0!</v>
          </cell>
          <cell r="BH630">
            <v>0.41326692999999998</v>
          </cell>
          <cell r="BI630">
            <v>0</v>
          </cell>
          <cell r="BJ630">
            <v>0</v>
          </cell>
          <cell r="BK630">
            <v>0.41500000000000004</v>
          </cell>
          <cell r="BL630">
            <v>0</v>
          </cell>
          <cell r="BM630">
            <v>0.41500000000000004</v>
          </cell>
          <cell r="BN630">
            <v>0</v>
          </cell>
          <cell r="BO630">
            <v>0</v>
          </cell>
          <cell r="BP630">
            <v>0</v>
          </cell>
          <cell r="BQ630">
            <v>0</v>
          </cell>
          <cell r="BR630">
            <v>0</v>
          </cell>
          <cell r="BS630">
            <v>0</v>
          </cell>
          <cell r="BT630">
            <v>0</v>
          </cell>
          <cell r="BU630">
            <v>0.41500000000000004</v>
          </cell>
          <cell r="BV630" t="e">
            <v>#DIV/0!</v>
          </cell>
          <cell r="BW630">
            <v>0</v>
          </cell>
          <cell r="BX630">
            <v>0</v>
          </cell>
        </row>
        <row r="631">
          <cell r="C631">
            <v>183</v>
          </cell>
          <cell r="D631">
            <v>0</v>
          </cell>
          <cell r="E631">
            <v>0</v>
          </cell>
          <cell r="AN631">
            <v>39</v>
          </cell>
          <cell r="AP631" t="str">
            <v>Реконструкция  МТП 828 Ф-153 ( тех.прис.строит.площадки жил.дома в г. Ессентуки дог. № 553 от 09.11.2011 г. Антонович В.Н.) (до 15)</v>
          </cell>
          <cell r="AQ631" t="str">
            <v>СТФ</v>
          </cell>
          <cell r="AS631">
            <v>0.41916692779999998</v>
          </cell>
          <cell r="AT631">
            <v>5.8999999999999999E-3</v>
          </cell>
          <cell r="AU631">
            <v>0.35022620999999998</v>
          </cell>
          <cell r="AV631">
            <v>0</v>
          </cell>
          <cell r="AW631">
            <v>5.0000000000000001E-3</v>
          </cell>
          <cell r="AY631">
            <v>5.0000000000000001E-3</v>
          </cell>
          <cell r="BF631">
            <v>5.0000000000000001E-3</v>
          </cell>
          <cell r="BG631" t="e">
            <v>#DIV/0!</v>
          </cell>
          <cell r="BH631">
            <v>0.41326692999999998</v>
          </cell>
          <cell r="BJ631">
            <v>0</v>
          </cell>
          <cell r="BK631">
            <v>0.41500000000000004</v>
          </cell>
          <cell r="BM631">
            <v>0.41500000000000004</v>
          </cell>
          <cell r="BT631">
            <v>0</v>
          </cell>
          <cell r="BU631">
            <v>0.41500000000000004</v>
          </cell>
          <cell r="BV631" t="e">
            <v>#DIV/0!</v>
          </cell>
        </row>
        <row r="632">
          <cell r="C632">
            <v>184</v>
          </cell>
          <cell r="D632">
            <v>0</v>
          </cell>
          <cell r="E632">
            <v>0</v>
          </cell>
          <cell r="AP632" t="str">
            <v>Новое строительство и расширение, в.т.ч.:</v>
          </cell>
          <cell r="AR632">
            <v>1783.0474706252769</v>
          </cell>
          <cell r="AS632">
            <v>1952.7977446928001</v>
          </cell>
          <cell r="AT632">
            <v>1382.9674811999998</v>
          </cell>
          <cell r="AU632">
            <v>368.67900296000005</v>
          </cell>
          <cell r="AV632">
            <v>1049.0890712438747</v>
          </cell>
          <cell r="AW632">
            <v>1074.0943400000001</v>
          </cell>
          <cell r="AX632">
            <v>136.743709</v>
          </cell>
          <cell r="AY632">
            <v>89.027000000000001</v>
          </cell>
          <cell r="AZ632">
            <v>194.23394609687477</v>
          </cell>
          <cell r="BA632">
            <v>171.37100000000001</v>
          </cell>
          <cell r="BB632">
            <v>291.75063</v>
          </cell>
          <cell r="BC632">
            <v>337.25299999999999</v>
          </cell>
          <cell r="BD632">
            <v>426.360786147</v>
          </cell>
          <cell r="BE632">
            <v>476.44333999999992</v>
          </cell>
          <cell r="BF632">
            <v>19.874268756125257</v>
          </cell>
          <cell r="BG632" t="e">
            <v>#DIV/0!</v>
          </cell>
          <cell r="BH632">
            <v>69.563587189999993</v>
          </cell>
          <cell r="BI632">
            <v>287.38813316</v>
          </cell>
          <cell r="BJ632">
            <v>899.5922770168504</v>
          </cell>
          <cell r="BK632">
            <v>788.14585041333328</v>
          </cell>
          <cell r="BL632">
            <v>314.91484092000002</v>
          </cell>
          <cell r="BM632">
            <v>35.53773735</v>
          </cell>
          <cell r="BN632">
            <v>153.32154440300002</v>
          </cell>
          <cell r="BO632">
            <v>98.123350059999993</v>
          </cell>
          <cell r="BP632">
            <v>177.1965810271837</v>
          </cell>
          <cell r="BQ632">
            <v>296.40774587333334</v>
          </cell>
          <cell r="BR632">
            <v>254.15931066666661</v>
          </cell>
          <cell r="BS632">
            <v>358.07701713</v>
          </cell>
          <cell r="BT632">
            <v>365.24959949999999</v>
          </cell>
          <cell r="BU632">
            <v>-111.44642660351703</v>
          </cell>
          <cell r="BV632" t="e">
            <v>#DIV/0!</v>
          </cell>
          <cell r="BW632">
            <v>0</v>
          </cell>
          <cell r="BX632">
            <v>0</v>
          </cell>
        </row>
        <row r="633">
          <cell r="C633">
            <v>186</v>
          </cell>
          <cell r="D633">
            <v>0</v>
          </cell>
          <cell r="E633">
            <v>0</v>
          </cell>
          <cell r="AP633" t="str">
            <v>Воздушные Линии 110-330 кВ (ВН)</v>
          </cell>
          <cell r="AR633">
            <v>784.21637222527693</v>
          </cell>
          <cell r="AS633">
            <v>813.77915918600002</v>
          </cell>
          <cell r="AT633">
            <v>531.1983580000001</v>
          </cell>
          <cell r="AU633">
            <v>176.05910269999998</v>
          </cell>
          <cell r="AV633">
            <v>441.29229124387479</v>
          </cell>
          <cell r="AW633">
            <v>389.40510000000006</v>
          </cell>
          <cell r="AX633">
            <v>94.432008999999994</v>
          </cell>
          <cell r="AY633">
            <v>73.697000000000003</v>
          </cell>
          <cell r="AZ633">
            <v>93.706426096874779</v>
          </cell>
          <cell r="BA633">
            <v>62.40100000000001</v>
          </cell>
          <cell r="BB633">
            <v>139.40725</v>
          </cell>
          <cell r="BC633">
            <v>77.550000000000011</v>
          </cell>
          <cell r="BD633">
            <v>113.74660614700001</v>
          </cell>
          <cell r="BE633">
            <v>175.75710000000001</v>
          </cell>
          <cell r="BF633">
            <v>-51.887191243874774</v>
          </cell>
          <cell r="BG633">
            <v>5.6380522644834121</v>
          </cell>
          <cell r="BH633">
            <v>27.878</v>
          </cell>
          <cell r="BI633">
            <v>43.866327999999996</v>
          </cell>
          <cell r="BJ633">
            <v>424.90108555861036</v>
          </cell>
          <cell r="BK633">
            <v>344.66181071</v>
          </cell>
          <cell r="BL633">
            <v>159.38646652</v>
          </cell>
          <cell r="BM633">
            <v>9.0626834299999999</v>
          </cell>
          <cell r="BN633">
            <v>71.489954402999999</v>
          </cell>
          <cell r="BO633">
            <v>82.565809000000002</v>
          </cell>
          <cell r="BP633">
            <v>90.462101302277006</v>
          </cell>
          <cell r="BQ633">
            <v>115.14020099999999</v>
          </cell>
          <cell r="BR633">
            <v>103.56256333333332</v>
          </cell>
          <cell r="BS633">
            <v>137.89311727999998</v>
          </cell>
          <cell r="BT633">
            <v>170.55058635</v>
          </cell>
          <cell r="BU633">
            <v>-80.239274848610336</v>
          </cell>
          <cell r="BV633">
            <v>5.6231548307553672</v>
          </cell>
          <cell r="BW633">
            <v>0</v>
          </cell>
          <cell r="BX633">
            <v>0</v>
          </cell>
        </row>
        <row r="634">
          <cell r="C634">
            <v>187</v>
          </cell>
          <cell r="D634">
            <v>0</v>
          </cell>
          <cell r="E634">
            <v>0</v>
          </cell>
          <cell r="AN634">
            <v>40</v>
          </cell>
          <cell r="AP634" t="str">
            <v>Строительство ВЛ-110кВ ПС "Ипатово" - ПС "НПС-4" (КТК) (свыше 750)</v>
          </cell>
          <cell r="AQ634" t="str">
            <v>СТФ</v>
          </cell>
          <cell r="AR634">
            <v>57.269619000000006</v>
          </cell>
          <cell r="AS634">
            <v>65.038810006600002</v>
          </cell>
          <cell r="AT634">
            <v>49.772399999999998</v>
          </cell>
          <cell r="AU634">
            <v>12.89571187</v>
          </cell>
          <cell r="AV634">
            <v>16.859036698000004</v>
          </cell>
          <cell r="AW634">
            <v>42.18</v>
          </cell>
          <cell r="AX634">
            <v>9.6394699999999993</v>
          </cell>
          <cell r="AY634">
            <v>13.198</v>
          </cell>
          <cell r="AZ634">
            <v>3.0590999999999999</v>
          </cell>
          <cell r="BA634">
            <v>14.446999999999999</v>
          </cell>
          <cell r="BB634">
            <v>3.1486700000000001</v>
          </cell>
          <cell r="BC634">
            <v>12.138999999999999</v>
          </cell>
          <cell r="BD634">
            <v>1.011796698000003</v>
          </cell>
          <cell r="BE634">
            <v>2.3959999999999999</v>
          </cell>
          <cell r="BF634">
            <v>25.320963301999996</v>
          </cell>
          <cell r="BG634">
            <v>2.5019223076371757</v>
          </cell>
          <cell r="BH634">
            <v>0.23599999999999999</v>
          </cell>
          <cell r="BI634">
            <v>12.776</v>
          </cell>
          <cell r="BJ634">
            <v>15.660539999999999</v>
          </cell>
          <cell r="BK634">
            <v>37.232158779999999</v>
          </cell>
          <cell r="BL634">
            <v>6.4009999999999998</v>
          </cell>
          <cell r="BM634">
            <v>0.23623978000000034</v>
          </cell>
          <cell r="BN634">
            <v>2.7212099999999997</v>
          </cell>
          <cell r="BO634">
            <v>19.528138999999999</v>
          </cell>
          <cell r="BP634">
            <v>2.3858000000000001</v>
          </cell>
          <cell r="BQ634">
            <v>12.5548</v>
          </cell>
          <cell r="BR634">
            <v>4.1525300000000005</v>
          </cell>
          <cell r="BS634">
            <v>4.9129799999999992</v>
          </cell>
          <cell r="BT634">
            <v>0</v>
          </cell>
          <cell r="BU634">
            <v>21.571618780000001</v>
          </cell>
          <cell r="BV634">
            <v>2.3774505080923136</v>
          </cell>
        </row>
        <row r="635">
          <cell r="C635">
            <v>197</v>
          </cell>
          <cell r="D635">
            <v>0</v>
          </cell>
          <cell r="E635">
            <v>0</v>
          </cell>
          <cell r="AN635">
            <v>41</v>
          </cell>
          <cell r="AP635" t="str">
            <v>Строительство ВЛ-110кВ ПС "Безопасная" - ПС "НПС-5" (КТК) (свыше 750)</v>
          </cell>
          <cell r="AQ635" t="str">
            <v>СТФ</v>
          </cell>
          <cell r="AR635">
            <v>60.047953225276999</v>
          </cell>
          <cell r="AS635">
            <v>72.156400000000005</v>
          </cell>
          <cell r="AT635">
            <v>3.7582999999999998</v>
          </cell>
          <cell r="AU635">
            <v>0</v>
          </cell>
          <cell r="AV635">
            <v>16.943559000000008</v>
          </cell>
          <cell r="AW635">
            <v>3.1850000000000001</v>
          </cell>
          <cell r="AX635">
            <v>10.988429</v>
          </cell>
          <cell r="AY635">
            <v>2.306</v>
          </cell>
          <cell r="AZ635">
            <v>5.1345299999999998</v>
          </cell>
          <cell r="BA635">
            <v>3.0000000000000001E-3</v>
          </cell>
          <cell r="BB635">
            <v>0.82060000000000533</v>
          </cell>
          <cell r="BC635">
            <v>0.876</v>
          </cell>
          <cell r="BD635">
            <v>0</v>
          </cell>
          <cell r="BF635">
            <v>-13.758559000000007</v>
          </cell>
          <cell r="BG635">
            <v>0.18797703599344143</v>
          </cell>
          <cell r="BH635">
            <v>11.737</v>
          </cell>
          <cell r="BJ635">
            <v>12.329942225277</v>
          </cell>
          <cell r="BK635">
            <v>4.12168665</v>
          </cell>
          <cell r="BL635">
            <v>5.5357565200000005</v>
          </cell>
          <cell r="BM635">
            <v>0.41623165000000001</v>
          </cell>
          <cell r="BN635">
            <v>3.7840244030000001</v>
          </cell>
          <cell r="BO635">
            <v>3.4719449999999998</v>
          </cell>
          <cell r="BP635">
            <v>3.010161302277</v>
          </cell>
          <cell r="BQ635">
            <v>0.23351</v>
          </cell>
          <cell r="BR635">
            <v>0</v>
          </cell>
          <cell r="BT635">
            <v>11.373613349999999</v>
          </cell>
          <cell r="BU635">
            <v>-8.2082555752770006</v>
          </cell>
          <cell r="BV635">
            <v>0.33428272206745102</v>
          </cell>
        </row>
        <row r="636">
          <cell r="C636">
            <v>301</v>
          </cell>
          <cell r="D636">
            <v>2.5421212</v>
          </cell>
          <cell r="E636">
            <v>0</v>
          </cell>
          <cell r="AN636">
            <v>42</v>
          </cell>
          <cell r="AP636" t="str">
            <v>Строительство ВЛ-110кВ ПС "Баклановская" - ПС "НПС-5" (КТК) (свыше 750)</v>
          </cell>
          <cell r="AQ636" t="str">
            <v>СТФ</v>
          </cell>
          <cell r="AR636">
            <v>101.02600000000001</v>
          </cell>
          <cell r="AS636">
            <v>85.344740000000002</v>
          </cell>
          <cell r="AT636">
            <v>9.3691999999999993</v>
          </cell>
          <cell r="AU636">
            <v>64.28</v>
          </cell>
          <cell r="AV636">
            <v>48.419000000000004</v>
          </cell>
          <cell r="AW636">
            <v>7.94</v>
          </cell>
          <cell r="AX636">
            <v>34.180109999999999</v>
          </cell>
          <cell r="AY636">
            <v>6.4</v>
          </cell>
          <cell r="AZ636">
            <v>11.08891</v>
          </cell>
          <cell r="BA636">
            <v>0.94199999999999995</v>
          </cell>
          <cell r="BB636">
            <v>3.1499800000000069</v>
          </cell>
          <cell r="BC636">
            <v>0.59799999999999998</v>
          </cell>
          <cell r="BD636">
            <v>0</v>
          </cell>
          <cell r="BF636">
            <v>-40.479000000000006</v>
          </cell>
          <cell r="BG636">
            <v>0.16398521241661332</v>
          </cell>
          <cell r="BI636">
            <v>5.4880000000000004</v>
          </cell>
          <cell r="BJ636">
            <v>44.637889999999999</v>
          </cell>
          <cell r="BK636">
            <v>4.3416649999999999</v>
          </cell>
          <cell r="BL636">
            <v>35.781190000000002</v>
          </cell>
          <cell r="BM636">
            <v>0.64394000000000007</v>
          </cell>
          <cell r="BN636">
            <v>5.13706</v>
          </cell>
          <cell r="BO636">
            <v>3.6977249999999997</v>
          </cell>
          <cell r="BP636">
            <v>3.7196400000000005</v>
          </cell>
          <cell r="BR636">
            <v>0</v>
          </cell>
          <cell r="BT636">
            <v>-0.46046500000000001</v>
          </cell>
          <cell r="BU636">
            <v>-40.296225</v>
          </cell>
          <cell r="BV636">
            <v>9.7264117994824581E-2</v>
          </cell>
        </row>
        <row r="637">
          <cell r="C637">
            <v>302</v>
          </cell>
          <cell r="D637">
            <v>3.336786</v>
          </cell>
          <cell r="E637">
            <v>2E-3</v>
          </cell>
          <cell r="AN637">
            <v>43</v>
          </cell>
          <cell r="AP637" t="str">
            <v>Строительство ВЛ-110кВ ПС "Южная" - ПС "ГЭС-4" по ТУ для НПС-5 (КТК)  (свыше 750)</v>
          </cell>
          <cell r="AQ637" t="str">
            <v>СТФ</v>
          </cell>
          <cell r="AR637">
            <v>251.35787999999999</v>
          </cell>
          <cell r="AS637">
            <v>279.93499800000001</v>
          </cell>
          <cell r="AT637">
            <v>233.18109800000002</v>
          </cell>
          <cell r="AU637">
            <v>39.049999999999997</v>
          </cell>
          <cell r="AV637">
            <v>142.26500000000001</v>
          </cell>
          <cell r="AW637">
            <v>136.84810000000002</v>
          </cell>
          <cell r="AX637">
            <v>16.14</v>
          </cell>
          <cell r="AY637">
            <v>18.646999999999998</v>
          </cell>
          <cell r="AZ637">
            <v>26.067</v>
          </cell>
          <cell r="BA637">
            <v>32.776000000000003</v>
          </cell>
          <cell r="BB637">
            <v>39.787999999999997</v>
          </cell>
          <cell r="BC637">
            <v>10.121</v>
          </cell>
          <cell r="BD637">
            <v>60.27</v>
          </cell>
          <cell r="BE637">
            <v>75.304100000000005</v>
          </cell>
          <cell r="BF637">
            <v>-5.4168999999999983</v>
          </cell>
          <cell r="BG637">
            <v>0.96192387445963523</v>
          </cell>
          <cell r="BI637">
            <v>25.602328</v>
          </cell>
          <cell r="BJ637">
            <v>118.93401333333333</v>
          </cell>
          <cell r="BK637">
            <v>94.791020000000003</v>
          </cell>
          <cell r="BL637">
            <v>15.548</v>
          </cell>
          <cell r="BM637">
            <v>0.44800000000000001</v>
          </cell>
          <cell r="BN637">
            <v>26.442</v>
          </cell>
          <cell r="BO637">
            <v>7.726</v>
          </cell>
          <cell r="BP637">
            <v>32.741999999999997</v>
          </cell>
          <cell r="BQ637">
            <v>25.133929999999999</v>
          </cell>
          <cell r="BR637">
            <v>44.202013333333326</v>
          </cell>
          <cell r="BS637">
            <v>61.483089999999997</v>
          </cell>
          <cell r="BT637">
            <v>112.79007799999999</v>
          </cell>
          <cell r="BU637">
            <v>-24.142993333333322</v>
          </cell>
          <cell r="BV637">
            <v>0.79700514044146165</v>
          </cell>
        </row>
        <row r="638">
          <cell r="C638">
            <v>199</v>
          </cell>
          <cell r="D638">
            <v>3.0200000000000001E-3</v>
          </cell>
          <cell r="E638">
            <v>3.0400000000000002E-3</v>
          </cell>
          <cell r="AN638">
            <v>44</v>
          </cell>
          <cell r="AP638" t="str">
            <v>Строительство ВЛ-110кВ ПС "Рагули" - ПС "НПС-3" (до границы Республики Калмыкия) для НПС-3 (свыше 750)</v>
          </cell>
          <cell r="AQ638" t="str">
            <v>СТФ</v>
          </cell>
          <cell r="AR638">
            <v>162.04098000000002</v>
          </cell>
          <cell r="AS638">
            <v>159.98128</v>
          </cell>
          <cell r="AT638">
            <v>154.62719999999999</v>
          </cell>
          <cell r="AU638">
            <v>0</v>
          </cell>
          <cell r="AV638">
            <v>139.61099999999999</v>
          </cell>
          <cell r="AW638">
            <v>131.04</v>
          </cell>
          <cell r="AX638">
            <v>0</v>
          </cell>
          <cell r="AZ638">
            <v>29.611000000000001</v>
          </cell>
          <cell r="BA638">
            <v>0</v>
          </cell>
          <cell r="BB638">
            <v>60</v>
          </cell>
          <cell r="BC638">
            <v>35.615000000000002</v>
          </cell>
          <cell r="BD638">
            <v>50</v>
          </cell>
          <cell r="BE638">
            <v>95.424999999999997</v>
          </cell>
          <cell r="BF638">
            <v>-8.570999999999998</v>
          </cell>
          <cell r="BG638">
            <v>0.938607989341814</v>
          </cell>
          <cell r="BJ638">
            <v>162.04097999999999</v>
          </cell>
          <cell r="BK638">
            <v>107.77983999999998</v>
          </cell>
          <cell r="BL638">
            <v>59.113</v>
          </cell>
          <cell r="BM638">
            <v>0.10199999999999999</v>
          </cell>
          <cell r="BN638">
            <v>15.141</v>
          </cell>
          <cell r="BP638">
            <v>38.25</v>
          </cell>
          <cell r="BQ638">
            <v>56.814639999999997</v>
          </cell>
          <cell r="BR638">
            <v>49.536979999999978</v>
          </cell>
          <cell r="BS638">
            <v>50.863199999999992</v>
          </cell>
          <cell r="BT638">
            <v>46.847360000000002</v>
          </cell>
          <cell r="BU638">
            <v>-54.261140000000012</v>
          </cell>
          <cell r="BV638">
            <v>0.66513939868791205</v>
          </cell>
        </row>
        <row r="639">
          <cell r="C639">
            <v>198</v>
          </cell>
          <cell r="D639">
            <v>0</v>
          </cell>
          <cell r="E639">
            <v>0</v>
          </cell>
          <cell r="AN639">
            <v>45</v>
          </cell>
          <cell r="AP639" t="str">
            <v>Строительство ВЛ-110кВ ПС "Рагули" - ПС "НПС-4" (КТК) (свыше 750)</v>
          </cell>
          <cell r="AQ639" t="str">
            <v>СТФ</v>
          </cell>
          <cell r="AR639">
            <v>152.47394</v>
          </cell>
          <cell r="AS639">
            <v>151.32293117940003</v>
          </cell>
          <cell r="AT639">
            <v>80.490160000000017</v>
          </cell>
          <cell r="AU639">
            <v>59.833390829999999</v>
          </cell>
          <cell r="AV639">
            <v>77.194695545874779</v>
          </cell>
          <cell r="AW639">
            <v>68.212000000000018</v>
          </cell>
          <cell r="AX639">
            <v>23.484000000000002</v>
          </cell>
          <cell r="AY639">
            <v>33.146000000000001</v>
          </cell>
          <cell r="AZ639">
            <v>18.745886096874781</v>
          </cell>
          <cell r="BA639">
            <v>14.233000000000001</v>
          </cell>
          <cell r="BB639">
            <v>32.5</v>
          </cell>
          <cell r="BC639">
            <v>18.201000000000001</v>
          </cell>
          <cell r="BD639">
            <v>2.4648094489999965</v>
          </cell>
          <cell r="BE639">
            <v>2.6320000000000001</v>
          </cell>
          <cell r="BF639">
            <v>-8.9826955458747619</v>
          </cell>
          <cell r="BG639">
            <v>0.88363584463473166</v>
          </cell>
          <cell r="BH639">
            <v>15.904999999999999</v>
          </cell>
          <cell r="BJ639">
            <v>71.297719999999998</v>
          </cell>
          <cell r="BK639">
            <v>96.395440280000003</v>
          </cell>
          <cell r="BL639">
            <v>37.00752</v>
          </cell>
          <cell r="BM639">
            <v>7.216272</v>
          </cell>
          <cell r="BN639">
            <v>18.264659999999999</v>
          </cell>
          <cell r="BO639">
            <v>48.141999999999996</v>
          </cell>
          <cell r="BP639">
            <v>10.3545</v>
          </cell>
          <cell r="BQ639">
            <v>20.403320999999998</v>
          </cell>
          <cell r="BR639">
            <v>5.6710399999999996</v>
          </cell>
          <cell r="BS639">
            <v>20.633847280000001</v>
          </cell>
          <cell r="BT639">
            <v>0</v>
          </cell>
          <cell r="BU639">
            <v>25.097720280000004</v>
          </cell>
          <cell r="BV639">
            <v>1.3520129434714041</v>
          </cell>
        </row>
        <row r="640">
          <cell r="C640">
            <v>200</v>
          </cell>
          <cell r="D640">
            <v>0</v>
          </cell>
          <cell r="E640">
            <v>0</v>
          </cell>
          <cell r="AP640" t="str">
            <v>Воздушные Линии 35 кВ (СН1)</v>
          </cell>
          <cell r="AR640">
            <v>0</v>
          </cell>
          <cell r="AS640">
            <v>0</v>
          </cell>
          <cell r="AT640">
            <v>0</v>
          </cell>
          <cell r="AU640">
            <v>0</v>
          </cell>
          <cell r="AV640">
            <v>0</v>
          </cell>
          <cell r="AW640">
            <v>0</v>
          </cell>
          <cell r="AX640">
            <v>0</v>
          </cell>
          <cell r="AY640">
            <v>0</v>
          </cell>
          <cell r="AZ640">
            <v>0</v>
          </cell>
          <cell r="BA640">
            <v>0</v>
          </cell>
          <cell r="BB640">
            <v>0</v>
          </cell>
          <cell r="BC640">
            <v>0</v>
          </cell>
          <cell r="BD640">
            <v>0</v>
          </cell>
          <cell r="BE640">
            <v>0</v>
          </cell>
          <cell r="BF640">
            <v>0</v>
          </cell>
          <cell r="BG640">
            <v>0</v>
          </cell>
          <cell r="BH640">
            <v>0</v>
          </cell>
          <cell r="BI640">
            <v>0</v>
          </cell>
          <cell r="BJ640">
            <v>0</v>
          </cell>
          <cell r="BK640">
            <v>0</v>
          </cell>
          <cell r="BL640">
            <v>0</v>
          </cell>
          <cell r="BM640">
            <v>0</v>
          </cell>
          <cell r="BN640">
            <v>0</v>
          </cell>
          <cell r="BO640">
            <v>0</v>
          </cell>
          <cell r="BP640">
            <v>0</v>
          </cell>
          <cell r="BQ640">
            <v>0</v>
          </cell>
          <cell r="BR640">
            <v>0</v>
          </cell>
          <cell r="BS640">
            <v>0</v>
          </cell>
          <cell r="BT640">
            <v>0</v>
          </cell>
          <cell r="BU640">
            <v>0</v>
          </cell>
          <cell r="BV640">
            <v>0</v>
          </cell>
          <cell r="BW640">
            <v>0</v>
          </cell>
          <cell r="BX640">
            <v>0</v>
          </cell>
        </row>
        <row r="641">
          <cell r="C641">
            <v>303</v>
          </cell>
          <cell r="D641">
            <v>0</v>
          </cell>
          <cell r="E641">
            <v>0</v>
          </cell>
        </row>
        <row r="642">
          <cell r="C642">
            <v>304</v>
          </cell>
          <cell r="D642">
            <v>0</v>
          </cell>
          <cell r="E642">
            <v>0</v>
          </cell>
          <cell r="AP642" t="str">
            <v>Воздушные Линии 1-20 кВ (СН2)</v>
          </cell>
          <cell r="AR642">
            <v>12.274439999999998</v>
          </cell>
          <cell r="AS642">
            <v>54.466958122199983</v>
          </cell>
          <cell r="AT642">
            <v>36.301519999999996</v>
          </cell>
          <cell r="AU642">
            <v>15.10587129</v>
          </cell>
          <cell r="AV642">
            <v>10.257999999999999</v>
          </cell>
          <cell r="AW642">
            <v>31.154</v>
          </cell>
          <cell r="AX642">
            <v>0</v>
          </cell>
          <cell r="AY642">
            <v>5.9320000000000004</v>
          </cell>
          <cell r="AZ642">
            <v>5.3789999999999996</v>
          </cell>
          <cell r="BA642">
            <v>7.8209999999999997</v>
          </cell>
          <cell r="BB642">
            <v>4.8789999999999996</v>
          </cell>
          <cell r="BC642">
            <v>16.121000000000002</v>
          </cell>
          <cell r="BD642">
            <v>0</v>
          </cell>
          <cell r="BE642">
            <v>1.2800000000000002</v>
          </cell>
          <cell r="BF642">
            <v>18.557000000000002</v>
          </cell>
          <cell r="BG642" t="e">
            <v>#DIV/0!</v>
          </cell>
          <cell r="BH642">
            <v>1.3746498900000002</v>
          </cell>
          <cell r="BI642">
            <v>0</v>
          </cell>
          <cell r="BJ642">
            <v>12.104439999999997</v>
          </cell>
          <cell r="BK642">
            <v>38.135893379999999</v>
          </cell>
          <cell r="BL642">
            <v>0</v>
          </cell>
          <cell r="BM642">
            <v>7.2525238200000004</v>
          </cell>
          <cell r="BN642">
            <v>6.5933679999999999</v>
          </cell>
          <cell r="BO642">
            <v>2.5144770199999997</v>
          </cell>
          <cell r="BP642">
            <v>4.167720666666666</v>
          </cell>
          <cell r="BQ642">
            <v>17.564866540000001</v>
          </cell>
          <cell r="BR642">
            <v>1.3433513333333331</v>
          </cell>
          <cell r="BS642">
            <v>10.804026</v>
          </cell>
          <cell r="BT642">
            <v>0</v>
          </cell>
          <cell r="BU642">
            <v>26.031453380000006</v>
          </cell>
          <cell r="BV642" t="e">
            <v>#DIV/0!</v>
          </cell>
          <cell r="BW642">
            <v>0</v>
          </cell>
          <cell r="BX642">
            <v>0</v>
          </cell>
        </row>
        <row r="643">
          <cell r="C643">
            <v>305</v>
          </cell>
          <cell r="D643">
            <v>0</v>
          </cell>
          <cell r="E643">
            <v>0</v>
          </cell>
          <cell r="AN643">
            <v>46</v>
          </cell>
          <cell r="AP643" t="str">
            <v>Усиление ВЛ-10 кВ Ф-124 от ПС "Комсомолец" для обеспечения технологического присоединения электроустановок приемно-отгрузочной зерновой площадки ООО "Агрос" в пос. Комсомолец Кировского района (100-750)</v>
          </cell>
          <cell r="AQ643" t="str">
            <v>СТФ</v>
          </cell>
          <cell r="AR643">
            <v>1.79722</v>
          </cell>
          <cell r="AS643">
            <v>1.6602599999999998</v>
          </cell>
          <cell r="AT643">
            <v>1.5422599999999997</v>
          </cell>
          <cell r="AU643">
            <v>0.1</v>
          </cell>
          <cell r="AV643">
            <v>1.379</v>
          </cell>
          <cell r="AW643">
            <v>1.3069999999999999</v>
          </cell>
          <cell r="AX643">
            <v>0</v>
          </cell>
          <cell r="AY643">
            <v>1.3069999999999999</v>
          </cell>
          <cell r="AZ643">
            <v>1.379</v>
          </cell>
          <cell r="BB643">
            <v>0</v>
          </cell>
          <cell r="BD643">
            <v>0</v>
          </cell>
          <cell r="BF643">
            <v>-7.2000000000000064E-2</v>
          </cell>
          <cell r="BG643">
            <v>0.94778825235678021</v>
          </cell>
          <cell r="BJ643">
            <v>1.6272199999999999</v>
          </cell>
          <cell r="BK643">
            <v>1.5422599999999997</v>
          </cell>
          <cell r="BL643">
            <v>0</v>
          </cell>
          <cell r="BM643">
            <v>1.44554044</v>
          </cell>
          <cell r="BN643">
            <v>1.2475353333333332</v>
          </cell>
          <cell r="BO643">
            <v>6.7660020000000015E-2</v>
          </cell>
          <cell r="BP643">
            <v>0.37968466666666661</v>
          </cell>
          <cell r="BQ643">
            <v>2.9059539999999773E-2</v>
          </cell>
          <cell r="BR643">
            <v>0</v>
          </cell>
          <cell r="BT643">
            <v>0</v>
          </cell>
          <cell r="BU643">
            <v>-8.4960000000000147E-2</v>
          </cell>
          <cell r="BV643">
            <v>0.94778825235678021</v>
          </cell>
        </row>
        <row r="644">
          <cell r="C644">
            <v>158</v>
          </cell>
          <cell r="D644">
            <v>0</v>
          </cell>
          <cell r="E644">
            <v>0</v>
          </cell>
          <cell r="AN644">
            <v>47</v>
          </cell>
          <cell r="AP644" t="str">
            <v>Строительство ВЛ 10 кВ от РУ-10 кВ ПС 110/10 "Провал" с установкой дополнительной линейной ячейки (техприсоединение энергопринимающих устройств рынка "Лира")  (свыше 750)</v>
          </cell>
          <cell r="AQ644" t="str">
            <v>СТФ</v>
          </cell>
          <cell r="AR644">
            <v>10.477219999999999</v>
          </cell>
          <cell r="AS644">
            <v>27.501598122199994</v>
          </cell>
          <cell r="AT644">
            <v>10.012299999999998</v>
          </cell>
          <cell r="AU644">
            <v>14.532871289999999</v>
          </cell>
          <cell r="AV644">
            <v>8.8789999999999996</v>
          </cell>
          <cell r="AW644">
            <v>8.4849999999999994</v>
          </cell>
          <cell r="AX644">
            <v>0</v>
          </cell>
          <cell r="AY644">
            <v>1.4E-2</v>
          </cell>
          <cell r="AZ644">
            <v>4</v>
          </cell>
          <cell r="BA644">
            <v>2</v>
          </cell>
          <cell r="BB644">
            <v>4.8789999999999996</v>
          </cell>
          <cell r="BC644">
            <v>6.4710000000000001</v>
          </cell>
          <cell r="BD644">
            <v>0</v>
          </cell>
          <cell r="BF644">
            <v>-0.39400000000000013</v>
          </cell>
          <cell r="BG644">
            <v>0.95562563351728802</v>
          </cell>
          <cell r="BH644">
            <v>0.75495166999999996</v>
          </cell>
          <cell r="BJ644">
            <v>10.477219999999997</v>
          </cell>
          <cell r="BK644">
            <v>10.767610999999999</v>
          </cell>
          <cell r="BL644">
            <v>0</v>
          </cell>
          <cell r="BM644">
            <v>1.762E-2</v>
          </cell>
          <cell r="BN644">
            <v>5.3458326666666665</v>
          </cell>
          <cell r="BP644">
            <v>3.7880359999999991</v>
          </cell>
          <cell r="BQ644">
            <v>2.242</v>
          </cell>
          <cell r="BR644">
            <v>1.3433513333333331</v>
          </cell>
          <cell r="BS644">
            <v>8.5079909999999987</v>
          </cell>
          <cell r="BT644">
            <v>0</v>
          </cell>
          <cell r="BU644">
            <v>0.2903910000000014</v>
          </cell>
          <cell r="BV644">
            <v>1.0277164171411883</v>
          </cell>
        </row>
        <row r="645">
          <cell r="D645">
            <v>0</v>
          </cell>
          <cell r="E645">
            <v>0</v>
          </cell>
          <cell r="AN645">
            <v>48</v>
          </cell>
          <cell r="AP645" t="str">
            <v>Строительство ВЛ 10 кВ Ф-471 ПС 110/10 кВ "Кировская" от в/в оп. №94 для технологического присоединения производственной базы в ст. Зольская ул. Первомайская 2 "б" Кировского района Ставропольского края (Якименко А.А.) (15-100)</v>
          </cell>
          <cell r="AQ645" t="str">
            <v>СТФ</v>
          </cell>
          <cell r="AW645">
            <v>0.38999999999999996</v>
          </cell>
          <cell r="BC645">
            <v>0.04</v>
          </cell>
          <cell r="BE645">
            <v>0.35</v>
          </cell>
          <cell r="BK645">
            <v>0.4602</v>
          </cell>
          <cell r="BQ645">
            <v>4.7199999999999999E-2</v>
          </cell>
          <cell r="BS645">
            <v>0.41299999999999998</v>
          </cell>
          <cell r="BU645">
            <v>0.4602</v>
          </cell>
        </row>
        <row r="646">
          <cell r="D646">
            <v>0</v>
          </cell>
          <cell r="E646">
            <v>0</v>
          </cell>
          <cell r="AN646">
            <v>49</v>
          </cell>
          <cell r="AP646" t="str">
            <v>Усиление ВЛ-10 кВ Ф-240 и Ф-121 от ПС 35/10 кВ "Марьинская" (тех.прис. ООО "Эко-Культура" тепличный комплекс в ст.Марьинская Кировского р-н  (100-750)</v>
          </cell>
          <cell r="AQ646" t="str">
            <v>СТФ</v>
          </cell>
          <cell r="AS646">
            <v>2.54054</v>
          </cell>
          <cell r="AT646">
            <v>2.2915599999999996</v>
          </cell>
          <cell r="AU646">
            <v>0.21099999999999999</v>
          </cell>
          <cell r="AV646">
            <v>0</v>
          </cell>
          <cell r="AW646">
            <v>1.9419999999999999</v>
          </cell>
          <cell r="AY646">
            <v>1.9419999999999999</v>
          </cell>
          <cell r="BF646">
            <v>1.9419999999999999</v>
          </cell>
          <cell r="BG646" t="e">
            <v>#DIV/0!</v>
          </cell>
          <cell r="BJ646">
            <v>0</v>
          </cell>
          <cell r="BK646">
            <v>2.29146399</v>
          </cell>
          <cell r="BM646">
            <v>2.1774639900000001</v>
          </cell>
          <cell r="BO646">
            <v>0.114</v>
          </cell>
          <cell r="BT646">
            <v>0</v>
          </cell>
          <cell r="BU646">
            <v>2.29146399</v>
          </cell>
          <cell r="BV646" t="e">
            <v>#DIV/0!</v>
          </cell>
        </row>
        <row r="647">
          <cell r="C647">
            <v>145</v>
          </cell>
          <cell r="D647">
            <v>0</v>
          </cell>
          <cell r="E647">
            <v>0</v>
          </cell>
          <cell r="AN647">
            <v>50</v>
          </cell>
          <cell r="AP647" t="str">
            <v xml:space="preserve">Отпайка от ВЛ 10 кВ Ф-188 ТП-10/0,4, для технологического присоединения энергопринимающего устройства ВРУ-0,4 кВ магазина "Магнит", Буденовского района, с.Покойное. (15-100)
</v>
          </cell>
          <cell r="AQ647" t="str">
            <v>СТФ</v>
          </cell>
          <cell r="AS647">
            <v>0.43069999999999997</v>
          </cell>
          <cell r="AT647">
            <v>0.43069999999999997</v>
          </cell>
          <cell r="AU647">
            <v>0</v>
          </cell>
          <cell r="AV647">
            <v>0</v>
          </cell>
          <cell r="AW647">
            <v>0.36499999999999999</v>
          </cell>
          <cell r="BA647">
            <v>0.36499999999999999</v>
          </cell>
          <cell r="BF647">
            <v>0.36499999999999999</v>
          </cell>
          <cell r="BG647" t="e">
            <v>#DIV/0!</v>
          </cell>
          <cell r="BJ647">
            <v>0</v>
          </cell>
          <cell r="BK647">
            <v>0.43091199999999996</v>
          </cell>
          <cell r="BO647">
            <v>0.40037699999999998</v>
          </cell>
          <cell r="BS647">
            <v>3.0535E-2</v>
          </cell>
          <cell r="BT647">
            <v>0</v>
          </cell>
          <cell r="BU647">
            <v>0.43091199999999996</v>
          </cell>
          <cell r="BV647" t="e">
            <v>#DIV/0!</v>
          </cell>
        </row>
        <row r="648">
          <cell r="C648">
            <v>144</v>
          </cell>
          <cell r="D648">
            <v>0</v>
          </cell>
          <cell r="E648">
            <v>0</v>
          </cell>
          <cell r="AN648">
            <v>51</v>
          </cell>
          <cell r="AP648" t="str">
            <v>Строительство ВЛ 6 кВ от  ПС  "Т-303"  (техприсоединение энергопринимающих устройств цеха по производству преформ ООО "Стимул-А" в г. Минеральные Воды) (100-750)</v>
          </cell>
          <cell r="AQ648" t="str">
            <v>СТФ</v>
          </cell>
          <cell r="AS648">
            <v>3.45858</v>
          </cell>
          <cell r="AT648">
            <v>3.1494199999999997</v>
          </cell>
          <cell r="AU648">
            <v>0.26200000000000001</v>
          </cell>
          <cell r="AV648">
            <v>0</v>
          </cell>
          <cell r="AW648">
            <v>2.669</v>
          </cell>
          <cell r="AY648">
            <v>2.669</v>
          </cell>
          <cell r="BF648">
            <v>2.669</v>
          </cell>
          <cell r="BG648" t="e">
            <v>#DIV/0!</v>
          </cell>
          <cell r="BJ648">
            <v>0</v>
          </cell>
          <cell r="BK648">
            <v>3.1496721700000005</v>
          </cell>
          <cell r="BM648">
            <v>2.9922011700000004</v>
          </cell>
          <cell r="BQ648">
            <v>0.157471</v>
          </cell>
          <cell r="BT648">
            <v>0</v>
          </cell>
          <cell r="BU648">
            <v>3.1496721700000005</v>
          </cell>
          <cell r="BV648" t="e">
            <v>#DIV/0!</v>
          </cell>
        </row>
        <row r="649">
          <cell r="D649">
            <v>0</v>
          </cell>
          <cell r="E649">
            <v>0</v>
          </cell>
          <cell r="AN649">
            <v>52</v>
          </cell>
          <cell r="AP649" t="str">
            <v>Строительство ЛЭП 10 кВ до границы участка жилого дома, г. Ессентуки, мкр. Опытник, 3 очередь, 28 (тех.прис. Гавриленко Раиса Ивановна) (до 15)</v>
          </cell>
          <cell r="AQ649" t="str">
            <v>СТФ</v>
          </cell>
          <cell r="AS649">
            <v>0.38704</v>
          </cell>
          <cell r="AT649">
            <v>0.38704</v>
          </cell>
          <cell r="AU649">
            <v>0</v>
          </cell>
          <cell r="AV649">
            <v>0</v>
          </cell>
          <cell r="AW649">
            <v>0.32800000000000001</v>
          </cell>
          <cell r="BC649">
            <v>0.32800000000000001</v>
          </cell>
          <cell r="BF649">
            <v>0.32800000000000001</v>
          </cell>
          <cell r="BG649" t="e">
            <v>#DIV/0!</v>
          </cell>
          <cell r="BJ649">
            <v>0</v>
          </cell>
          <cell r="BK649">
            <v>0.38704</v>
          </cell>
          <cell r="BQ649">
            <v>0.38704</v>
          </cell>
          <cell r="BT649">
            <v>0</v>
          </cell>
          <cell r="BU649">
            <v>0.38704</v>
          </cell>
          <cell r="BV649" t="e">
            <v>#DIV/0!</v>
          </cell>
        </row>
        <row r="650">
          <cell r="D650">
            <v>0</v>
          </cell>
          <cell r="E650">
            <v>0</v>
          </cell>
          <cell r="AN650">
            <v>53</v>
          </cell>
          <cell r="AP650" t="str">
            <v>Строительство ЛЭП 10 кВ до границы строительной площадки под кафе-магазин Минераловодский район, пос. Змейка, ул. Пролетарская, 12 (тех.прис. Ярсанаев Б.А.) (15-100)</v>
          </cell>
          <cell r="AQ650" t="str">
            <v>СТФ</v>
          </cell>
          <cell r="AS650">
            <v>0.49914000000000003</v>
          </cell>
          <cell r="AT650">
            <v>0.49914000000000003</v>
          </cell>
          <cell r="AU650">
            <v>0</v>
          </cell>
          <cell r="AV650">
            <v>0</v>
          </cell>
          <cell r="AW650">
            <v>0.42300000000000004</v>
          </cell>
          <cell r="BA650">
            <v>2.3E-2</v>
          </cell>
          <cell r="BC650">
            <v>0.4</v>
          </cell>
          <cell r="BF650">
            <v>0.42300000000000004</v>
          </cell>
          <cell r="BG650" t="e">
            <v>#DIV/0!</v>
          </cell>
          <cell r="BJ650">
            <v>0</v>
          </cell>
          <cell r="BK650">
            <v>0.49880000000000002</v>
          </cell>
          <cell r="BO650">
            <v>2.7E-2</v>
          </cell>
          <cell r="BQ650">
            <v>0.36</v>
          </cell>
          <cell r="BS650">
            <v>0.1118</v>
          </cell>
          <cell r="BT650">
            <v>0</v>
          </cell>
          <cell r="BU650">
            <v>0.49880000000000002</v>
          </cell>
          <cell r="BV650" t="e">
            <v>#DIV/0!</v>
          </cell>
        </row>
        <row r="651">
          <cell r="D651">
            <v>0</v>
          </cell>
          <cell r="E651">
            <v>0</v>
          </cell>
          <cell r="AN651">
            <v>54</v>
          </cell>
          <cell r="AP651" t="str">
            <v>Строительство ВЛ-6 кВ до границы участка Минераловодский район, п. Загорский, ул. Пионерская, № 7 (тех.прис. ООО «Монтажно-строительная компания  Русь») (100-750)</v>
          </cell>
          <cell r="AQ651" t="str">
            <v>СТФ</v>
          </cell>
          <cell r="AS651">
            <v>1.0855999999999999</v>
          </cell>
          <cell r="AT651">
            <v>1.0855999999999999</v>
          </cell>
          <cell r="AU651">
            <v>0</v>
          </cell>
          <cell r="AV651">
            <v>0</v>
          </cell>
          <cell r="AW651">
            <v>0.91999999999999993</v>
          </cell>
          <cell r="BA651">
            <v>0.40799999999999997</v>
          </cell>
          <cell r="BC651">
            <v>0.51200000000000001</v>
          </cell>
          <cell r="BF651">
            <v>0.91999999999999993</v>
          </cell>
          <cell r="BG651" t="e">
            <v>#DIV/0!</v>
          </cell>
          <cell r="BJ651">
            <v>0</v>
          </cell>
          <cell r="BK651">
            <v>1.0855999999999999</v>
          </cell>
          <cell r="BO651">
            <v>0.48143999999999992</v>
          </cell>
          <cell r="BQ651">
            <v>0.60416000000000003</v>
          </cell>
          <cell r="BT651">
            <v>0</v>
          </cell>
          <cell r="BU651">
            <v>1.0855999999999999</v>
          </cell>
          <cell r="BV651" t="e">
            <v>#DIV/0!</v>
          </cell>
        </row>
        <row r="652">
          <cell r="D652">
            <v>0</v>
          </cell>
          <cell r="E652">
            <v>0</v>
          </cell>
          <cell r="AN652">
            <v>55</v>
          </cell>
          <cell r="AP652" t="str">
            <v>Строительство ЛЭП 6 кВ до границы участка расположенного в 15 м. на северо-запад от ориентира магазин адрес ориентира: Минераловодский район, с. Канглы, ул. Шоссейная, 11 «Б» (тех.прис. Алиев М.М.)  (15-100)</v>
          </cell>
          <cell r="AQ652" t="str">
            <v>СТФ</v>
          </cell>
          <cell r="AS652">
            <v>0.33747999999999995</v>
          </cell>
          <cell r="AT652">
            <v>0.33747999999999995</v>
          </cell>
          <cell r="AU652">
            <v>0</v>
          </cell>
          <cell r="AV652">
            <v>0</v>
          </cell>
          <cell r="AW652">
            <v>0.28599999999999998</v>
          </cell>
          <cell r="BC652">
            <v>0.28599999999999998</v>
          </cell>
          <cell r="BF652">
            <v>0.28599999999999998</v>
          </cell>
          <cell r="BG652" t="e">
            <v>#DIV/0!</v>
          </cell>
          <cell r="BJ652">
            <v>0</v>
          </cell>
          <cell r="BK652">
            <v>0.33747999999999995</v>
          </cell>
          <cell r="BQ652">
            <v>0.33747999999999995</v>
          </cell>
          <cell r="BT652">
            <v>0</v>
          </cell>
          <cell r="BU652">
            <v>0.33747999999999995</v>
          </cell>
          <cell r="BV652" t="e">
            <v>#DIV/0!</v>
          </cell>
        </row>
        <row r="653">
          <cell r="D653">
            <v>0</v>
          </cell>
          <cell r="E653">
            <v>0</v>
          </cell>
          <cell r="AN653">
            <v>56</v>
          </cell>
          <cell r="AP653" t="str">
            <v>Строительство ЛЭП 10 кВ до границы участка СПК "Делибалтовых" Домик рыбака, туриста, располженный в Предгорный р-н, ст. т Суворовская, пойма реки Кума, 300 м. выше по течению от границы ст. Суворовской на 1-ой Левобережной пойменной терассе (15-100)</v>
          </cell>
          <cell r="AQ653" t="str">
            <v>СТФ</v>
          </cell>
          <cell r="AS653">
            <v>0.43659999999999999</v>
          </cell>
          <cell r="AT653">
            <v>0.43659999999999999</v>
          </cell>
          <cell r="AU653">
            <v>0</v>
          </cell>
          <cell r="AV653">
            <v>0</v>
          </cell>
          <cell r="AW653">
            <v>0.37</v>
          </cell>
          <cell r="BC653">
            <v>0.37</v>
          </cell>
          <cell r="BF653">
            <v>0.37</v>
          </cell>
          <cell r="BG653" t="e">
            <v>#DIV/0!</v>
          </cell>
          <cell r="BJ653">
            <v>0</v>
          </cell>
          <cell r="BK653">
            <v>0.43663333333333298</v>
          </cell>
          <cell r="BQ653">
            <v>0.27533333333333299</v>
          </cell>
          <cell r="BS653">
            <v>0.16129999999999997</v>
          </cell>
          <cell r="BT653">
            <v>0</v>
          </cell>
          <cell r="BU653">
            <v>0.43663333333333298</v>
          </cell>
          <cell r="BV653" t="e">
            <v>#DIV/0!</v>
          </cell>
        </row>
        <row r="654">
          <cell r="D654">
            <v>0</v>
          </cell>
          <cell r="E654">
            <v>0</v>
          </cell>
          <cell r="AN654">
            <v>57</v>
          </cell>
          <cell r="AP654" t="str">
            <v>Строительство ВЛ-6 кВ для обеспечения технологического присоединения энергопринимающих устройств завода по производству спирта ООО «Первый винокуренный завод» в г. Минеральные Воды (100-750)</v>
          </cell>
          <cell r="AQ654" t="str">
            <v>СТФ</v>
          </cell>
          <cell r="AS654">
            <v>1.3865000000000001</v>
          </cell>
          <cell r="AT654">
            <v>1.3865000000000001</v>
          </cell>
          <cell r="AU654">
            <v>0</v>
          </cell>
          <cell r="AV654">
            <v>0</v>
          </cell>
          <cell r="AW654">
            <v>1.175</v>
          </cell>
          <cell r="BC654">
            <v>1.175</v>
          </cell>
          <cell r="BF654">
            <v>1.175</v>
          </cell>
          <cell r="BG654" t="e">
            <v>#DIV/0!</v>
          </cell>
          <cell r="BJ654">
            <v>0</v>
          </cell>
          <cell r="BK654">
            <v>1.3861226666666671</v>
          </cell>
          <cell r="BQ654">
            <v>0.70392266666666703</v>
          </cell>
          <cell r="BS654">
            <v>0.68220000000000003</v>
          </cell>
          <cell r="BT654">
            <v>0</v>
          </cell>
          <cell r="BU654">
            <v>1.3861226666666671</v>
          </cell>
          <cell r="BV654" t="e">
            <v>#DIV/0!</v>
          </cell>
        </row>
        <row r="655">
          <cell r="D655">
            <v>0</v>
          </cell>
          <cell r="E655">
            <v>0</v>
          </cell>
          <cell r="AN655">
            <v>58</v>
          </cell>
          <cell r="AP655" t="str">
            <v>Строительство ВЛ 10 кВ Ф-153 опора № 33 от ПС "Подгорненская" (Тех.прис.стоянка грузовых автомобилей ст.Подгорненская Вартанов)  (15-100)</v>
          </cell>
          <cell r="AQ655" t="str">
            <v>СТФ</v>
          </cell>
          <cell r="AS655">
            <v>0</v>
          </cell>
          <cell r="AT655">
            <v>0</v>
          </cell>
          <cell r="AU655">
            <v>0</v>
          </cell>
          <cell r="AV655">
            <v>0</v>
          </cell>
          <cell r="AW655">
            <v>0</v>
          </cell>
          <cell r="BF655">
            <v>0</v>
          </cell>
          <cell r="BG655" t="e">
            <v>#DIV/0!</v>
          </cell>
          <cell r="BH655">
            <v>0.32277240000000001</v>
          </cell>
          <cell r="BJ655">
            <v>0</v>
          </cell>
          <cell r="BK655">
            <v>0.32277240000000001</v>
          </cell>
          <cell r="BM655">
            <v>0.32277240000000001</v>
          </cell>
          <cell r="BT655">
            <v>0</v>
          </cell>
          <cell r="BU655">
            <v>0.32277240000000001</v>
          </cell>
          <cell r="BV655" t="e">
            <v>#DIV/0!</v>
          </cell>
        </row>
        <row r="656">
          <cell r="C656">
            <v>201</v>
          </cell>
          <cell r="D656">
            <v>0</v>
          </cell>
          <cell r="E656">
            <v>0</v>
          </cell>
          <cell r="AN656">
            <v>59</v>
          </cell>
          <cell r="AP656" t="str">
            <v>Строительство ВЛ-10 кВ для обеспечения технологического присоединения энергопринимающих устройств производственной базы ООО «Европа» в с. Кочубеевском (100-750)</v>
          </cell>
          <cell r="AQ656" t="str">
            <v>СТФ</v>
          </cell>
          <cell r="AS656">
            <v>1.72044</v>
          </cell>
          <cell r="AT656">
            <v>1.72044</v>
          </cell>
          <cell r="AU656">
            <v>0</v>
          </cell>
          <cell r="AV656">
            <v>0</v>
          </cell>
          <cell r="AW656">
            <v>1.458</v>
          </cell>
          <cell r="BA656">
            <v>0.13600000000000001</v>
          </cell>
          <cell r="BC656">
            <v>1.1220000000000001</v>
          </cell>
          <cell r="BE656">
            <v>0.2</v>
          </cell>
          <cell r="BF656">
            <v>1.458</v>
          </cell>
          <cell r="BG656" t="e">
            <v>#DIV/0!</v>
          </cell>
          <cell r="BJ656">
            <v>0</v>
          </cell>
          <cell r="BK656">
            <v>1.7203999999999999</v>
          </cell>
          <cell r="BO656">
            <v>0.16</v>
          </cell>
          <cell r="BQ656">
            <v>1.25</v>
          </cell>
          <cell r="BS656">
            <v>0.31040000000000001</v>
          </cell>
          <cell r="BT656">
            <v>0</v>
          </cell>
          <cell r="BU656">
            <v>1.7203999999999999</v>
          </cell>
          <cell r="BV656" t="e">
            <v>#DIV/0!</v>
          </cell>
        </row>
        <row r="657">
          <cell r="D657">
            <v>13.692</v>
          </cell>
          <cell r="E657">
            <v>7.5672669699999995</v>
          </cell>
          <cell r="AN657">
            <v>60</v>
          </cell>
          <cell r="AP657" t="str">
            <v>Строительство ВЛ-10 кВ  для осуществления технологического присоединения «Дожимной компрессорной станции «Алексеевская» ЗАО «Газпром инвест Юг» в Петровском районе (100-750)</v>
          </cell>
          <cell r="AQ657" t="str">
            <v>СТФ</v>
          </cell>
          <cell r="AS657">
            <v>4.6940399999999993</v>
          </cell>
          <cell r="AT657">
            <v>4.6940399999999993</v>
          </cell>
          <cell r="AU657">
            <v>0</v>
          </cell>
          <cell r="AV657">
            <v>0</v>
          </cell>
          <cell r="AW657">
            <v>3.9779999999999998</v>
          </cell>
          <cell r="BA657">
            <v>0.34499999999999997</v>
          </cell>
          <cell r="BC657">
            <v>3.3029999999999999</v>
          </cell>
          <cell r="BE657">
            <v>0.33</v>
          </cell>
          <cell r="BF657">
            <v>3.9779999999999998</v>
          </cell>
          <cell r="BG657" t="e">
            <v>#DIV/0!</v>
          </cell>
          <cell r="BJ657">
            <v>0</v>
          </cell>
          <cell r="BK657">
            <v>4.694</v>
          </cell>
          <cell r="BO657">
            <v>0.40699999999999997</v>
          </cell>
          <cell r="BQ657">
            <v>4</v>
          </cell>
          <cell r="BS657">
            <v>0.28699999999999998</v>
          </cell>
          <cell r="BT657">
            <v>0</v>
          </cell>
          <cell r="BU657">
            <v>4.694</v>
          </cell>
          <cell r="BV657" t="e">
            <v>#DIV/0!</v>
          </cell>
        </row>
        <row r="658">
          <cell r="C658" t="str">
            <v>147</v>
          </cell>
          <cell r="D658">
            <v>13.692</v>
          </cell>
          <cell r="E658">
            <v>7.5672669699999995</v>
          </cell>
          <cell r="AN658">
            <v>61</v>
          </cell>
          <cell r="AP658" t="str">
            <v>Электроснабжение строительной площадки жилого района Русский лес" в с. Верхнерусском Шпаковского района СК" (100-750)</v>
          </cell>
          <cell r="AQ658" t="str">
            <v>СТФ</v>
          </cell>
          <cell r="AS658">
            <v>2.2998199999999995</v>
          </cell>
          <cell r="AT658">
            <v>2.2998199999999995</v>
          </cell>
          <cell r="AU658">
            <v>0</v>
          </cell>
          <cell r="AV658">
            <v>0</v>
          </cell>
          <cell r="AW658">
            <v>1.9489999999999998</v>
          </cell>
          <cell r="BC658">
            <v>1.5489999999999999</v>
          </cell>
          <cell r="BE658">
            <v>0.4</v>
          </cell>
          <cell r="BK658">
            <v>2.2997999999999998</v>
          </cell>
          <cell r="BQ658">
            <v>2</v>
          </cell>
          <cell r="BS658">
            <v>0.29980000000000001</v>
          </cell>
          <cell r="BU658">
            <v>2.2997999999999998</v>
          </cell>
        </row>
        <row r="659">
          <cell r="D659">
            <v>0</v>
          </cell>
          <cell r="E659">
            <v>0</v>
          </cell>
          <cell r="AN659">
            <v>62</v>
          </cell>
          <cell r="AP659" t="str">
            <v>Строительство ВЛ-10 кВ для осуществления технологического присоединения строительной площадки ЗАО «Ставропольский завод строительных материалов» в с. Спасское Благодарненского района (свыше 750)</v>
          </cell>
          <cell r="AQ659" t="str">
            <v>СТФ</v>
          </cell>
          <cell r="AS659">
            <v>0.37641999999999998</v>
          </cell>
          <cell r="AT659">
            <v>0.37641999999999998</v>
          </cell>
          <cell r="AU659">
            <v>0</v>
          </cell>
          <cell r="AV659">
            <v>0</v>
          </cell>
          <cell r="AW659">
            <v>0.31900000000000001</v>
          </cell>
          <cell r="BA659">
            <v>0.31900000000000001</v>
          </cell>
          <cell r="BF659">
            <v>0.31900000000000001</v>
          </cell>
          <cell r="BG659" t="e">
            <v>#DIV/0!</v>
          </cell>
          <cell r="BJ659">
            <v>0</v>
          </cell>
          <cell r="BK659">
            <v>0.376</v>
          </cell>
          <cell r="BO659">
            <v>0.376</v>
          </cell>
          <cell r="BT659">
            <v>0</v>
          </cell>
          <cell r="BU659">
            <v>0.376</v>
          </cell>
          <cell r="BV659" t="e">
            <v>#DIV/0!</v>
          </cell>
        </row>
        <row r="660">
          <cell r="D660">
            <v>0</v>
          </cell>
          <cell r="E660">
            <v>0</v>
          </cell>
          <cell r="AN660">
            <v>63</v>
          </cell>
          <cell r="AP660" t="str">
            <v>Строительство ВЛ 10 кВ от опоры № 7 Ф-390 ПС "Кинжал" (техприсоединение энергопринимающих устройств стройплощадки логистического центра АПП "Ставрополье" в с. Ульяновка Минераловодского р-на) (свыше 750)</v>
          </cell>
          <cell r="AQ660" t="str">
            <v>СТФ</v>
          </cell>
          <cell r="AS660">
            <v>5.6521999999999997</v>
          </cell>
          <cell r="AT660">
            <v>5.6521999999999997</v>
          </cell>
          <cell r="AU660">
            <v>0</v>
          </cell>
          <cell r="AV660">
            <v>0</v>
          </cell>
          <cell r="AW660">
            <v>4.79</v>
          </cell>
          <cell r="BA660">
            <v>4.2249999999999996</v>
          </cell>
          <cell r="BC660">
            <v>0.56500000000000039</v>
          </cell>
          <cell r="BF660">
            <v>4.79</v>
          </cell>
          <cell r="BG660" t="e">
            <v>#DIV/0!</v>
          </cell>
          <cell r="BJ660">
            <v>0</v>
          </cell>
          <cell r="BK660">
            <v>5.6521999999999997</v>
          </cell>
          <cell r="BO660">
            <v>0.48099999999999998</v>
          </cell>
          <cell r="BQ660">
            <v>5.1711999999999998</v>
          </cell>
          <cell r="BT660">
            <v>0</v>
          </cell>
          <cell r="BU660">
            <v>5.6521999999999997</v>
          </cell>
          <cell r="BV660" t="e">
            <v>#DIV/0!</v>
          </cell>
        </row>
        <row r="661">
          <cell r="D661">
            <v>0</v>
          </cell>
          <cell r="E661">
            <v>0</v>
          </cell>
          <cell r="AN661">
            <v>64</v>
          </cell>
          <cell r="AP661" t="str">
            <v>Строит.ПКУ-10 и ВЛЗ-10 кВ от Ф-296 ПС Курская-2"  (100-750)</v>
          </cell>
          <cell r="AQ661" t="str">
            <v>СТФ</v>
          </cell>
          <cell r="AS661">
            <v>0</v>
          </cell>
          <cell r="AT661">
            <v>0</v>
          </cell>
          <cell r="AU661">
            <v>0</v>
          </cell>
          <cell r="AV661">
            <v>0</v>
          </cell>
          <cell r="AW661">
            <v>0</v>
          </cell>
          <cell r="BF661">
            <v>0</v>
          </cell>
          <cell r="BG661" t="e">
            <v>#DIV/0!</v>
          </cell>
          <cell r="BH661">
            <v>0.21694376000000001</v>
          </cell>
          <cell r="BJ661">
            <v>0</v>
          </cell>
          <cell r="BK661">
            <v>0.21694375999999999</v>
          </cell>
          <cell r="BM661">
            <v>0.21694375999999999</v>
          </cell>
          <cell r="BT661">
            <v>0</v>
          </cell>
          <cell r="BU661">
            <v>0.21694375999999999</v>
          </cell>
          <cell r="BV661" t="e">
            <v>#DIV/0!</v>
          </cell>
        </row>
        <row r="662">
          <cell r="D662">
            <v>0</v>
          </cell>
          <cell r="E662">
            <v>0</v>
          </cell>
          <cell r="AN662">
            <v>65</v>
          </cell>
          <cell r="AP662" t="str">
            <v>"Строительство ВЛ 10 кВ от Ф-161,ПС Железноводская до РУ-10 кВ ПС "ДРСУ" (100-750)</v>
          </cell>
          <cell r="AQ662" t="str">
            <v>СТФ</v>
          </cell>
          <cell r="AS662">
            <v>0</v>
          </cell>
          <cell r="AT662">
            <v>0</v>
          </cell>
          <cell r="AU662">
            <v>0</v>
          </cell>
          <cell r="AV662">
            <v>0</v>
          </cell>
          <cell r="AW662">
            <v>0</v>
          </cell>
          <cell r="BF662">
            <v>0</v>
          </cell>
          <cell r="BG662" t="e">
            <v>#DIV/0!</v>
          </cell>
          <cell r="BH662">
            <v>3.2000010000000245E-2</v>
          </cell>
          <cell r="BJ662">
            <v>0</v>
          </cell>
          <cell r="BK662">
            <v>3.2000010000000002E-2</v>
          </cell>
          <cell r="BM662">
            <v>3.2000010000000002E-2</v>
          </cell>
          <cell r="BT662">
            <v>0</v>
          </cell>
          <cell r="BU662">
            <v>3.2000010000000002E-2</v>
          </cell>
          <cell r="BV662" t="e">
            <v>#DIV/0!</v>
          </cell>
        </row>
        <row r="663">
          <cell r="D663">
            <v>100.28820168</v>
          </cell>
          <cell r="E663">
            <v>190.400038</v>
          </cell>
          <cell r="AN663">
            <v>66</v>
          </cell>
          <cell r="AP663" t="str">
            <v>Строительство ВЛ-10 кВ Ф-152 от ПС"Е-2" до границы земельного участка в п. Санамер (тех.прис.скважины) (100-750)</v>
          </cell>
          <cell r="AQ663" t="str">
            <v>СТФ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0</v>
          </cell>
          <cell r="BF663">
            <v>0</v>
          </cell>
          <cell r="BG663" t="e">
            <v>#DIV/0!</v>
          </cell>
          <cell r="BH663">
            <v>4.7982050000000047E-2</v>
          </cell>
          <cell r="BJ663">
            <v>0</v>
          </cell>
          <cell r="BK663">
            <v>4.7982049999999998E-2</v>
          </cell>
          <cell r="BM663">
            <v>4.7982049999999998E-2</v>
          </cell>
          <cell r="BT663">
            <v>0</v>
          </cell>
          <cell r="BU663">
            <v>4.7982049999999998E-2</v>
          </cell>
          <cell r="BV663" t="e">
            <v>#DIV/0!</v>
          </cell>
        </row>
        <row r="664">
          <cell r="D664">
            <v>100.28820168</v>
          </cell>
          <cell r="E664">
            <v>190.400038</v>
          </cell>
          <cell r="AP664" t="str">
            <v>Воздушные Линии 0,4 кВ (СН2)</v>
          </cell>
          <cell r="AR664">
            <v>0</v>
          </cell>
          <cell r="AS664">
            <v>3.1317199999999996</v>
          </cell>
          <cell r="AT664">
            <v>3.1317199999999996</v>
          </cell>
          <cell r="AU664">
            <v>0</v>
          </cell>
          <cell r="AV664">
            <v>0</v>
          </cell>
          <cell r="AW664">
            <v>2.8440000000000003</v>
          </cell>
          <cell r="AX664">
            <v>0</v>
          </cell>
          <cell r="AY664">
            <v>0</v>
          </cell>
          <cell r="AZ664">
            <v>0</v>
          </cell>
          <cell r="BA664">
            <v>0.50700000000000001</v>
          </cell>
          <cell r="BB664">
            <v>0</v>
          </cell>
          <cell r="BC664">
            <v>2.1670000000000003</v>
          </cell>
          <cell r="BD664">
            <v>0</v>
          </cell>
          <cell r="BE664">
            <v>0.17</v>
          </cell>
          <cell r="BF664">
            <v>2.6540000000000004</v>
          </cell>
          <cell r="BG664" t="e">
            <v>#DIV/0!</v>
          </cell>
          <cell r="BH664">
            <v>0.50073794000000005</v>
          </cell>
          <cell r="BI664">
            <v>0</v>
          </cell>
          <cell r="BJ664">
            <v>0</v>
          </cell>
          <cell r="BK664">
            <v>3.8566712733333337</v>
          </cell>
          <cell r="BL664">
            <v>0</v>
          </cell>
          <cell r="BM664">
            <v>0.50073794000000005</v>
          </cell>
          <cell r="BN664">
            <v>0</v>
          </cell>
          <cell r="BO664">
            <v>0.499</v>
          </cell>
          <cell r="BP664">
            <v>0</v>
          </cell>
          <cell r="BQ664">
            <v>1.0257333333333334</v>
          </cell>
          <cell r="BR664">
            <v>0</v>
          </cell>
          <cell r="BS664">
            <v>1.8312000000000002</v>
          </cell>
          <cell r="BT664">
            <v>0</v>
          </cell>
          <cell r="BU664">
            <v>3.8566712733333337</v>
          </cell>
          <cell r="BV664" t="e">
            <v>#DIV/0!</v>
          </cell>
          <cell r="BW664">
            <v>0</v>
          </cell>
          <cell r="BX664">
            <v>0</v>
          </cell>
        </row>
        <row r="665">
          <cell r="D665">
            <v>99.675639120000014</v>
          </cell>
          <cell r="E665">
            <v>189.89025799999999</v>
          </cell>
          <cell r="AN665">
            <v>67</v>
          </cell>
          <cell r="AP665" t="str">
            <v>Строительство ЛЭП 0,4 кВ до границы участка жилого дома, г. Ессентуки ст. Казанская, уч №6 (тех.прис. Щербаков  В.В.) (до 15)</v>
          </cell>
          <cell r="AQ665" t="str">
            <v>СТФ</v>
          </cell>
          <cell r="AS665">
            <v>0.28909999999999997</v>
          </cell>
          <cell r="AT665">
            <v>0.28909999999999997</v>
          </cell>
          <cell r="AU665">
            <v>0</v>
          </cell>
          <cell r="AV665">
            <v>0</v>
          </cell>
          <cell r="AW665">
            <v>0.245</v>
          </cell>
          <cell r="BC665">
            <v>0.245</v>
          </cell>
          <cell r="BF665">
            <v>0.245</v>
          </cell>
          <cell r="BG665" t="e">
            <v>#DIV/0!</v>
          </cell>
          <cell r="BJ665">
            <v>0</v>
          </cell>
          <cell r="BK665">
            <v>0.28911333333333333</v>
          </cell>
          <cell r="BQ665">
            <v>0.13491333333333333</v>
          </cell>
          <cell r="BS665">
            <v>0.15419999999999998</v>
          </cell>
          <cell r="BT665">
            <v>0</v>
          </cell>
          <cell r="BU665">
            <v>0.28911333333333333</v>
          </cell>
          <cell r="BV665" t="e">
            <v>#DIV/0!</v>
          </cell>
        </row>
        <row r="666">
          <cell r="D666">
            <v>84.969188120000013</v>
          </cell>
          <cell r="E666">
            <v>69.719930000000005</v>
          </cell>
          <cell r="AN666">
            <v>68</v>
          </cell>
          <cell r="AP666" t="str">
            <v>Строительство ЛЭП 0,4 кВ до границы участка жилого дома, г. Ессентуки, ул. им. Н. Панасенко, дом  №9 (тех.прис. Пророкин Г.Г. ) (до 15)</v>
          </cell>
          <cell r="AQ666" t="str">
            <v>СТФ</v>
          </cell>
          <cell r="AS666">
            <v>8.26E-3</v>
          </cell>
          <cell r="AT666">
            <v>8.26E-3</v>
          </cell>
          <cell r="AU666">
            <v>0</v>
          </cell>
          <cell r="AV666">
            <v>0</v>
          </cell>
          <cell r="AW666">
            <v>7.0000000000000001E-3</v>
          </cell>
          <cell r="BC666">
            <v>7.0000000000000001E-3</v>
          </cell>
          <cell r="BF666">
            <v>7.0000000000000001E-3</v>
          </cell>
          <cell r="BG666" t="e">
            <v>#DIV/0!</v>
          </cell>
          <cell r="BJ666">
            <v>0</v>
          </cell>
          <cell r="BK666">
            <v>8.3000000000000001E-3</v>
          </cell>
          <cell r="BQ666">
            <v>8.3000000000000001E-3</v>
          </cell>
          <cell r="BT666">
            <v>0</v>
          </cell>
          <cell r="BU666">
            <v>8.3000000000000001E-3</v>
          </cell>
          <cell r="BV666" t="e">
            <v>#DIV/0!</v>
          </cell>
        </row>
        <row r="667">
          <cell r="D667">
            <v>84.969188120000013</v>
          </cell>
          <cell r="E667">
            <v>69.719930000000005</v>
          </cell>
          <cell r="AN667">
            <v>69</v>
          </cell>
          <cell r="AP667" t="str">
            <v>Строительство ВЛ 0,4 кВ для осуществления тех.прис. Жилого дома ул. Новая, 44 в а. Эдельбай Благодарненского района (Тойкиев З.С.) (до 15)</v>
          </cell>
          <cell r="AQ667" t="str">
            <v>СТФ</v>
          </cell>
          <cell r="AW667">
            <v>0.19</v>
          </cell>
          <cell r="BC667">
            <v>0.02</v>
          </cell>
          <cell r="BE667">
            <v>0.17</v>
          </cell>
          <cell r="BK667">
            <v>0.22420000000000001</v>
          </cell>
          <cell r="BQ667">
            <v>2.3599999999999999E-2</v>
          </cell>
          <cell r="BS667">
            <v>0.2006</v>
          </cell>
          <cell r="BU667">
            <v>0.22420000000000001</v>
          </cell>
        </row>
        <row r="668">
          <cell r="D668">
            <v>83.000917999999999</v>
          </cell>
          <cell r="E668">
            <v>54.432910000000007</v>
          </cell>
          <cell r="AN668">
            <v>70</v>
          </cell>
          <cell r="AP668" t="str">
            <v>Строительство ЛЭП 0,4 кВ до границы участка жилого дома, г. Ессентуки ст. Казанская, уч №7 (тех.прис. Камышов В.И.) (до 15)</v>
          </cell>
          <cell r="AQ668" t="str">
            <v>СТФ</v>
          </cell>
          <cell r="AS668">
            <v>8.26E-3</v>
          </cell>
          <cell r="AT668">
            <v>8.26E-3</v>
          </cell>
          <cell r="AU668">
            <v>0</v>
          </cell>
          <cell r="AV668">
            <v>0</v>
          </cell>
          <cell r="AW668">
            <v>7.0000000000000001E-3</v>
          </cell>
          <cell r="BC668">
            <v>7.0000000000000001E-3</v>
          </cell>
          <cell r="BF668">
            <v>7.0000000000000001E-3</v>
          </cell>
          <cell r="BG668" t="e">
            <v>#DIV/0!</v>
          </cell>
          <cell r="BJ668">
            <v>0</v>
          </cell>
          <cell r="BK668">
            <v>8.3000000000000001E-3</v>
          </cell>
          <cell r="BQ668">
            <v>8.3000000000000001E-3</v>
          </cell>
          <cell r="BT668">
            <v>0</v>
          </cell>
          <cell r="BU668">
            <v>8.3000000000000001E-3</v>
          </cell>
          <cell r="BV668" t="e">
            <v>#DIV/0!</v>
          </cell>
        </row>
        <row r="669">
          <cell r="C669">
            <v>40</v>
          </cell>
          <cell r="D669">
            <v>30.155285000000003</v>
          </cell>
          <cell r="E669">
            <v>0.10348</v>
          </cell>
          <cell r="AN669">
            <v>71</v>
          </cell>
          <cell r="AP669" t="str">
            <v>Строительство ЛЭП 0,4 кВ до границы 66 участков по ул. 60 лет Победы и ул. Лесная в Пос. Пятигорском Предгорного района (тех.прис. К.С. Алисултанов, И. Г. - Б. Ли) (15-100)</v>
          </cell>
          <cell r="AQ669" t="str">
            <v>СТФ</v>
          </cell>
          <cell r="AS669">
            <v>2.0862400000000001</v>
          </cell>
          <cell r="AT669">
            <v>2.0862400000000001</v>
          </cell>
          <cell r="AU669">
            <v>0</v>
          </cell>
          <cell r="AV669">
            <v>0</v>
          </cell>
          <cell r="AW669">
            <v>1.768</v>
          </cell>
          <cell r="BC669">
            <v>1.768</v>
          </cell>
          <cell r="BF669">
            <v>1.768</v>
          </cell>
          <cell r="BG669" t="e">
            <v>#DIV/0!</v>
          </cell>
          <cell r="BJ669">
            <v>0</v>
          </cell>
          <cell r="BK669">
            <v>2.0862000000000003</v>
          </cell>
          <cell r="BQ669">
            <v>0.60980000000000001</v>
          </cell>
          <cell r="BS669">
            <v>1.4764000000000002</v>
          </cell>
          <cell r="BT669">
            <v>0</v>
          </cell>
          <cell r="BU669">
            <v>2.0862000000000003</v>
          </cell>
          <cell r="BV669" t="e">
            <v>#DIV/0!</v>
          </cell>
        </row>
        <row r="670">
          <cell r="C670">
            <v>41</v>
          </cell>
          <cell r="D670">
            <v>1.8442550000000002</v>
          </cell>
          <cell r="E670">
            <v>0.49378</v>
          </cell>
          <cell r="AN670">
            <v>72</v>
          </cell>
          <cell r="AP670" t="str">
            <v>Строительство ЛЭП 0,4 кВ до границы участка ул. Тупиковая, 4,  с. Прикумское, Минераловодский район (тех.прис. Ефименко Р.П.) (15-100)</v>
          </cell>
          <cell r="AQ670" t="str">
            <v>СТФ</v>
          </cell>
          <cell r="AS670">
            <v>0.22183999999999998</v>
          </cell>
          <cell r="AT670">
            <v>0.22183999999999998</v>
          </cell>
          <cell r="AU670">
            <v>0</v>
          </cell>
          <cell r="AV670">
            <v>0</v>
          </cell>
          <cell r="AW670">
            <v>0.188</v>
          </cell>
          <cell r="BA670">
            <v>0.188</v>
          </cell>
          <cell r="BF670">
            <v>0.188</v>
          </cell>
          <cell r="BG670" t="e">
            <v>#DIV/0!</v>
          </cell>
          <cell r="BJ670">
            <v>0</v>
          </cell>
          <cell r="BK670">
            <v>0.22199999999999998</v>
          </cell>
          <cell r="BO670">
            <v>0.17599999999999999</v>
          </cell>
          <cell r="BQ670">
            <v>4.5999999999999999E-2</v>
          </cell>
          <cell r="BT670">
            <v>0</v>
          </cell>
          <cell r="BU670">
            <v>0.22199999999999998</v>
          </cell>
          <cell r="BV670" t="e">
            <v>#DIV/0!</v>
          </cell>
        </row>
        <row r="671">
          <cell r="C671">
            <v>42</v>
          </cell>
          <cell r="D671">
            <v>5.4912350000000005</v>
          </cell>
          <cell r="E671">
            <v>2.1950000000000001E-2</v>
          </cell>
          <cell r="AN671">
            <v>73</v>
          </cell>
          <cell r="AP671" t="str">
            <v>Строительство ЛЭП 0,4 кВ до границы участка жилого дома, с. Ульяновка, ул. Ленина, 46е, Минераловодский район (тех.прис. Арабов С.Г.) (до 15)</v>
          </cell>
          <cell r="AQ671" t="str">
            <v>СТФ</v>
          </cell>
          <cell r="AS671">
            <v>0.14159999999999998</v>
          </cell>
          <cell r="AT671">
            <v>0.14159999999999998</v>
          </cell>
          <cell r="AU671">
            <v>0</v>
          </cell>
          <cell r="AV671">
            <v>0</v>
          </cell>
          <cell r="AW671">
            <v>0.12</v>
          </cell>
          <cell r="BC671">
            <v>0.12</v>
          </cell>
          <cell r="BF671">
            <v>0.12</v>
          </cell>
          <cell r="BG671" t="e">
            <v>#DIV/0!</v>
          </cell>
          <cell r="BJ671">
            <v>0</v>
          </cell>
          <cell r="BK671">
            <v>0.14159999999999998</v>
          </cell>
          <cell r="BQ671">
            <v>0.14159999999999998</v>
          </cell>
          <cell r="BT671">
            <v>0</v>
          </cell>
          <cell r="BU671">
            <v>0.14159999999999998</v>
          </cell>
          <cell r="BV671" t="e">
            <v>#DIV/0!</v>
          </cell>
        </row>
        <row r="672">
          <cell r="C672">
            <v>43</v>
          </cell>
          <cell r="D672">
            <v>7.9666490000000003</v>
          </cell>
          <cell r="E672">
            <v>29.47682</v>
          </cell>
          <cell r="AN672">
            <v>74</v>
          </cell>
          <cell r="AP672" t="str">
            <v>Строительство ЛЭП 0,4 кВ до границы строительной площадки жилого дома, Предгорный район, МО Ессентукский с/с, пос. Горный, ул. Садовая, 33 (тех.прис. Корикова Юлия Викторовна) (до 15)</v>
          </cell>
          <cell r="AQ672" t="str">
            <v>СТФ</v>
          </cell>
          <cell r="AS672">
            <v>3.422E-2</v>
          </cell>
          <cell r="AT672">
            <v>3.422E-2</v>
          </cell>
          <cell r="AU672">
            <v>0</v>
          </cell>
          <cell r="AV672">
            <v>0</v>
          </cell>
          <cell r="AW672">
            <v>2.9000000000000001E-2</v>
          </cell>
          <cell r="BA672">
            <v>2.9000000000000001E-2</v>
          </cell>
          <cell r="BF672">
            <v>2.9000000000000001E-2</v>
          </cell>
          <cell r="BG672" t="e">
            <v>#DIV/0!</v>
          </cell>
          <cell r="BJ672">
            <v>0</v>
          </cell>
          <cell r="BK672">
            <v>3.422E-2</v>
          </cell>
          <cell r="BO672">
            <v>8.9999999999999993E-3</v>
          </cell>
          <cell r="BQ672">
            <v>2.5219999999999999E-2</v>
          </cell>
          <cell r="BT672">
            <v>0</v>
          </cell>
          <cell r="BU672">
            <v>3.422E-2</v>
          </cell>
          <cell r="BV672" t="e">
            <v>#DIV/0!</v>
          </cell>
        </row>
        <row r="673">
          <cell r="C673">
            <v>44</v>
          </cell>
          <cell r="D673">
            <v>0</v>
          </cell>
          <cell r="E673">
            <v>0.25845000000000001</v>
          </cell>
          <cell r="AN673">
            <v>75</v>
          </cell>
          <cell r="AP673" t="str">
            <v>Строительство ЛЭП 0,4 кВ до границы участка подсобного хозяйства и базы отдыха, в ст.Боргустанская Предгорного района (тех.прис. Санаторий внутренних войск МВД России «Дон») (15-100)</v>
          </cell>
          <cell r="AQ673" t="str">
            <v>СТФ</v>
          </cell>
          <cell r="AS673">
            <v>0.34219999999999995</v>
          </cell>
          <cell r="AT673">
            <v>0.34219999999999995</v>
          </cell>
          <cell r="AU673">
            <v>0</v>
          </cell>
          <cell r="AV673">
            <v>0</v>
          </cell>
          <cell r="AW673">
            <v>0.28999999999999998</v>
          </cell>
          <cell r="BA673">
            <v>0.28999999999999998</v>
          </cell>
          <cell r="BF673">
            <v>0.28999999999999998</v>
          </cell>
          <cell r="BG673" t="e">
            <v>#DIV/0!</v>
          </cell>
          <cell r="BJ673">
            <v>0</v>
          </cell>
          <cell r="BK673">
            <v>0.34200000000000003</v>
          </cell>
          <cell r="BO673">
            <v>0.314</v>
          </cell>
          <cell r="BQ673">
            <v>2.8000000000000001E-2</v>
          </cell>
          <cell r="BT673">
            <v>0</v>
          </cell>
          <cell r="BU673">
            <v>0.34200000000000003</v>
          </cell>
          <cell r="BV673" t="e">
            <v>#DIV/0!</v>
          </cell>
        </row>
        <row r="674">
          <cell r="C674">
            <v>315</v>
          </cell>
          <cell r="D674">
            <v>0</v>
          </cell>
          <cell r="E674">
            <v>0</v>
          </cell>
          <cell r="AN674">
            <v>76</v>
          </cell>
          <cell r="AP674" t="str">
            <v>Строительство ВЛ 0,4 кВ от опоры № 16 Ф-1,от ТП-449 Ф-114  (тех.прис. жилого дома сад.товарищество "Родничек" Джараштиев С.М. дог. № 222 от 23.05.2011 г.) (до 15)</v>
          </cell>
          <cell r="AQ674" t="str">
            <v>СТФ</v>
          </cell>
          <cell r="AS674">
            <v>0</v>
          </cell>
          <cell r="AT674">
            <v>0</v>
          </cell>
          <cell r="AU674">
            <v>0</v>
          </cell>
          <cell r="AV674">
            <v>0</v>
          </cell>
          <cell r="AW674">
            <v>0</v>
          </cell>
          <cell r="BF674">
            <v>0</v>
          </cell>
          <cell r="BG674" t="e">
            <v>#DIV/0!</v>
          </cell>
          <cell r="BH674">
            <v>3.330118E-2</v>
          </cell>
          <cell r="BJ674">
            <v>0</v>
          </cell>
          <cell r="BK674">
            <v>3.330118E-2</v>
          </cell>
          <cell r="BM674">
            <v>3.330118E-2</v>
          </cell>
          <cell r="BT674">
            <v>0</v>
          </cell>
          <cell r="BU674">
            <v>3.330118E-2</v>
          </cell>
          <cell r="BV674" t="e">
            <v>#DIV/0!</v>
          </cell>
        </row>
        <row r="675">
          <cell r="C675">
            <v>45</v>
          </cell>
          <cell r="D675">
            <v>37.543493999999995</v>
          </cell>
          <cell r="E675">
            <v>24.078430000000001</v>
          </cell>
          <cell r="AN675">
            <v>77</v>
          </cell>
          <cell r="AP675" t="str">
            <v>Строительство ЛЭП 0,4 кВ от опоры присоединения ВЛ 0,4 кВ Ф-4 от ТП-106 Ф-135  (тех.прис. жилого дома с.Этока договор № 539 от 25.10.2010 г. Алексанян С.Б.)  (до 15)</v>
          </cell>
          <cell r="AQ675" t="str">
            <v>СТФ</v>
          </cell>
          <cell r="AS675">
            <v>0</v>
          </cell>
          <cell r="AT675">
            <v>0</v>
          </cell>
          <cell r="AU675">
            <v>0</v>
          </cell>
          <cell r="AV675">
            <v>0</v>
          </cell>
          <cell r="AW675">
            <v>0</v>
          </cell>
          <cell r="BF675">
            <v>0</v>
          </cell>
          <cell r="BG675" t="e">
            <v>#DIV/0!</v>
          </cell>
          <cell r="BH675">
            <v>5.7317960000000001E-2</v>
          </cell>
          <cell r="BJ675">
            <v>0</v>
          </cell>
          <cell r="BK675">
            <v>5.7317960000000001E-2</v>
          </cell>
          <cell r="BM675">
            <v>5.7317960000000001E-2</v>
          </cell>
          <cell r="BT675">
            <v>0</v>
          </cell>
          <cell r="BU675">
            <v>5.7317960000000001E-2</v>
          </cell>
          <cell r="BV675" t="e">
            <v>#DIV/0!</v>
          </cell>
        </row>
        <row r="676">
          <cell r="D676">
            <v>0</v>
          </cell>
          <cell r="E676">
            <v>0</v>
          </cell>
          <cell r="AN676">
            <v>78</v>
          </cell>
          <cell r="AP676" t="str">
            <v>Строительство ЛЭП 0,4 кВ от РУ 0,4 кВ ЗТП 88 Ф-170  (тех.прис. административного здания склад. и подсобных помещениий в ОАО Агрофирма "Пятигорье" ИП Магдалянов Г.Л. Дог. № 44-05/9 от 25.04.2011 г.)  (15-100)</v>
          </cell>
          <cell r="AQ676" t="str">
            <v>СТФ</v>
          </cell>
          <cell r="AS676">
            <v>0</v>
          </cell>
          <cell r="AT676">
            <v>0</v>
          </cell>
          <cell r="AU676">
            <v>0</v>
          </cell>
          <cell r="AV676">
            <v>0</v>
          </cell>
          <cell r="AW676">
            <v>0</v>
          </cell>
          <cell r="BF676">
            <v>0</v>
          </cell>
          <cell r="BG676" t="e">
            <v>#DIV/0!</v>
          </cell>
          <cell r="BH676">
            <v>0.11367666</v>
          </cell>
          <cell r="BJ676">
            <v>0</v>
          </cell>
          <cell r="BK676">
            <v>0.11367666</v>
          </cell>
          <cell r="BM676">
            <v>0.11367666</v>
          </cell>
          <cell r="BT676">
            <v>0</v>
          </cell>
          <cell r="BU676">
            <v>0.11367666</v>
          </cell>
          <cell r="BV676" t="e">
            <v>#DIV/0!</v>
          </cell>
        </row>
        <row r="677">
          <cell r="C677">
            <v>4</v>
          </cell>
          <cell r="D677">
            <v>0</v>
          </cell>
          <cell r="E677">
            <v>0</v>
          </cell>
          <cell r="AN677">
            <v>79</v>
          </cell>
          <cell r="AP677" t="str">
            <v>Строительство ВЛ 0,4 кВ от опоры № 16 Ф-3,от ТП-11 Ф-609  (тех.прис. жилого дома в с. Левокумка Шевченко В.В.дог. № 292 от 09.06.2011 г.)    (15-100)</v>
          </cell>
          <cell r="AQ677" t="str">
            <v>СТФ</v>
          </cell>
          <cell r="AS677">
            <v>0</v>
          </cell>
          <cell r="AT677">
            <v>0</v>
          </cell>
          <cell r="AU677">
            <v>0</v>
          </cell>
          <cell r="AV677">
            <v>0</v>
          </cell>
          <cell r="AW677">
            <v>0</v>
          </cell>
          <cell r="BF677">
            <v>0</v>
          </cell>
          <cell r="BG677" t="e">
            <v>#DIV/0!</v>
          </cell>
          <cell r="BH677">
            <v>0.11380554</v>
          </cell>
          <cell r="BJ677">
            <v>0</v>
          </cell>
          <cell r="BK677">
            <v>0.11380554</v>
          </cell>
          <cell r="BM677">
            <v>0.11380554</v>
          </cell>
          <cell r="BT677">
            <v>0</v>
          </cell>
          <cell r="BU677">
            <v>0.11380554</v>
          </cell>
          <cell r="BV677" t="e">
            <v>#DIV/0!</v>
          </cell>
        </row>
        <row r="678">
          <cell r="D678">
            <v>1.4675759899999998</v>
          </cell>
          <cell r="E678">
            <v>15.286020000000001</v>
          </cell>
          <cell r="AN678">
            <v>80</v>
          </cell>
          <cell r="AP678" t="str">
            <v>Строительство ЛЭП 0,4 кВ от РУ 0,4 кВ ТП -61388 Ф-187  (тех.прис. жил.дома в ст.Суворовской Каниди А.Г.дог. №652 от 11.10.2011 г.)    (15-100)</v>
          </cell>
          <cell r="AQ678" t="str">
            <v>СТФ</v>
          </cell>
          <cell r="AS678">
            <v>0</v>
          </cell>
          <cell r="AT678">
            <v>0</v>
          </cell>
          <cell r="AU678">
            <v>0</v>
          </cell>
          <cell r="AV678">
            <v>0</v>
          </cell>
          <cell r="AW678">
            <v>0</v>
          </cell>
          <cell r="BF678">
            <v>0</v>
          </cell>
          <cell r="BG678" t="e">
            <v>#DIV/0!</v>
          </cell>
          <cell r="BH678">
            <v>4.9634209999999998E-2</v>
          </cell>
          <cell r="BJ678">
            <v>0</v>
          </cell>
          <cell r="BK678">
            <v>4.9634209999999998E-2</v>
          </cell>
          <cell r="BM678">
            <v>4.9634209999999998E-2</v>
          </cell>
          <cell r="BT678">
            <v>0</v>
          </cell>
          <cell r="BU678">
            <v>4.9634209999999998E-2</v>
          </cell>
          <cell r="BV678" t="e">
            <v>#DIV/0!</v>
          </cell>
        </row>
        <row r="679">
          <cell r="C679">
            <v>111</v>
          </cell>
          <cell r="D679">
            <v>5.2199999999999998E-3</v>
          </cell>
          <cell r="E679">
            <v>5.2563900000000006</v>
          </cell>
          <cell r="AN679">
            <v>81</v>
          </cell>
          <cell r="AP679" t="str">
            <v>Строительство ЛЭП 0,4 кВ от РУ 0,4 кВ ТП -837 Ф-144  (тех.прис. жил.дома в п.Пятигорский Романов С.П дог. № 385 от 15.07.2011 г.)    (15-100)</v>
          </cell>
          <cell r="AQ679" t="str">
            <v>СТФ</v>
          </cell>
          <cell r="AS679">
            <v>0</v>
          </cell>
          <cell r="AT679">
            <v>0</v>
          </cell>
          <cell r="AU679">
            <v>0</v>
          </cell>
          <cell r="AV679">
            <v>0</v>
          </cell>
          <cell r="AW679">
            <v>0</v>
          </cell>
          <cell r="BF679">
            <v>0</v>
          </cell>
          <cell r="BG679" t="e">
            <v>#DIV/0!</v>
          </cell>
          <cell r="BH679">
            <v>0.13300239000000003</v>
          </cell>
          <cell r="BJ679">
            <v>0</v>
          </cell>
          <cell r="BK679">
            <v>0.13300239000000003</v>
          </cell>
          <cell r="BM679">
            <v>0.13300239000000003</v>
          </cell>
          <cell r="BT679">
            <v>0</v>
          </cell>
          <cell r="BU679">
            <v>0.13300239000000003</v>
          </cell>
          <cell r="BV679" t="e">
            <v>#DIV/0!</v>
          </cell>
        </row>
        <row r="680">
          <cell r="C680">
            <v>46</v>
          </cell>
          <cell r="D680">
            <v>6.7659999999999998E-2</v>
          </cell>
          <cell r="E680">
            <v>0</v>
          </cell>
          <cell r="AP680" t="str">
            <v>Кабельные Линии 10-20 кВ (СН2)</v>
          </cell>
        </row>
        <row r="681">
          <cell r="C681">
            <v>112</v>
          </cell>
          <cell r="D681">
            <v>0</v>
          </cell>
          <cell r="E681">
            <v>0</v>
          </cell>
        </row>
        <row r="682">
          <cell r="C682">
            <v>66</v>
          </cell>
          <cell r="D682">
            <v>0</v>
          </cell>
          <cell r="E682">
            <v>0</v>
          </cell>
          <cell r="AP682" t="str">
            <v>Кабельные Линии 0,4 кВ (НН)</v>
          </cell>
        </row>
        <row r="683">
          <cell r="C683">
            <v>58</v>
          </cell>
          <cell r="D683">
            <v>0</v>
          </cell>
          <cell r="E683">
            <v>0</v>
          </cell>
        </row>
        <row r="684">
          <cell r="C684">
            <v>34</v>
          </cell>
          <cell r="D684">
            <v>0</v>
          </cell>
          <cell r="E684">
            <v>0</v>
          </cell>
          <cell r="AP684" t="str">
            <v>ПС 110-330 кВ (ВН)</v>
          </cell>
          <cell r="AR684">
            <v>986.55665839999995</v>
          </cell>
          <cell r="AS684">
            <v>1081.4199073846</v>
          </cell>
          <cell r="AT684">
            <v>809.26552319999985</v>
          </cell>
          <cell r="AU684">
            <v>177.21202897000001</v>
          </cell>
          <cell r="AV684">
            <v>597.53877999999997</v>
          </cell>
          <cell r="AW684">
            <v>648.0892399999999</v>
          </cell>
          <cell r="AX684">
            <v>42.311700000000002</v>
          </cell>
          <cell r="AY684">
            <v>9.3979999999999997</v>
          </cell>
          <cell r="AZ684">
            <v>95.148520000000005</v>
          </cell>
          <cell r="BA684">
            <v>98.521000000000001</v>
          </cell>
          <cell r="BB684">
            <v>147.46438000000001</v>
          </cell>
          <cell r="BC684">
            <v>240.93399999999997</v>
          </cell>
          <cell r="BD684">
            <v>312.61417999999998</v>
          </cell>
          <cell r="BE684">
            <v>299.23623999999995</v>
          </cell>
          <cell r="BF684">
            <v>50.550460000000029</v>
          </cell>
          <cell r="BG684" t="e">
            <v>#DIV/0!</v>
          </cell>
          <cell r="BH684">
            <v>39.810199359999999</v>
          </cell>
          <cell r="BI684">
            <v>242.22426515999999</v>
          </cell>
          <cell r="BJ684">
            <v>462.58675145823997</v>
          </cell>
          <cell r="BK684">
            <v>399.71865504999988</v>
          </cell>
          <cell r="BL684">
            <v>155.52837440000002</v>
          </cell>
          <cell r="BM684">
            <v>18.72179216</v>
          </cell>
          <cell r="BN684">
            <v>75.238222000000007</v>
          </cell>
          <cell r="BO684">
            <v>12.54406404</v>
          </cell>
          <cell r="BP684">
            <v>82.566759058240009</v>
          </cell>
          <cell r="BQ684">
            <v>161.43894499999999</v>
          </cell>
          <cell r="BR684">
            <v>149.25339599999998</v>
          </cell>
          <cell r="BS684">
            <v>207.01385385</v>
          </cell>
          <cell r="BT684">
            <v>194.69901314999998</v>
          </cell>
          <cell r="BU684">
            <v>-62.868096408240021</v>
          </cell>
          <cell r="BV684" t="e">
            <v>#DIV/0!</v>
          </cell>
          <cell r="BW684">
            <v>0</v>
          </cell>
          <cell r="BX684">
            <v>0</v>
          </cell>
        </row>
        <row r="685">
          <cell r="C685">
            <v>64</v>
          </cell>
          <cell r="D685">
            <v>0</v>
          </cell>
          <cell r="E685">
            <v>0</v>
          </cell>
          <cell r="AN685">
            <v>82</v>
          </cell>
          <cell r="AP685" t="str">
            <v>Расширение ПС /35/10 кВ УПТК в г. Светлограде (замена сущ. тр-ровмощностью по 2,5 МВА на трансф. Мощн. По 6,3 МВА, укомплектование ячеек Ф--173 и Ф-177 вакуумными выкл.,средствами РЗА, телемеханикой , дуговой защитой, ИМФ-1Р, замена в ячейках вводов и  се</v>
          </cell>
          <cell r="AQ685" t="str">
            <v>СТФ</v>
          </cell>
          <cell r="AR685">
            <v>36.167370000000005</v>
          </cell>
          <cell r="AS685">
            <v>36.24606</v>
          </cell>
          <cell r="AT685">
            <v>25.42428</v>
          </cell>
          <cell r="AU685">
            <v>0</v>
          </cell>
          <cell r="AV685">
            <v>21.545999999999999</v>
          </cell>
          <cell r="AW685">
            <v>21.545999999999999</v>
          </cell>
          <cell r="AX685">
            <v>6.0129999999999999</v>
          </cell>
          <cell r="AY685">
            <v>5.0000000000000001E-3</v>
          </cell>
          <cell r="AZ685">
            <v>14.122</v>
          </cell>
          <cell r="BA685">
            <v>10.7</v>
          </cell>
          <cell r="BB685">
            <v>1.329</v>
          </cell>
          <cell r="BC685">
            <v>10.840999999999999</v>
          </cell>
          <cell r="BD685">
            <v>8.2000000000000003E-2</v>
          </cell>
          <cell r="BF685">
            <v>0</v>
          </cell>
          <cell r="BG685">
            <v>1</v>
          </cell>
          <cell r="BH685">
            <v>0.39511483000000008</v>
          </cell>
          <cell r="BJ685">
            <v>15.693369999999998</v>
          </cell>
          <cell r="BK685">
            <v>25.81939483</v>
          </cell>
          <cell r="BL685">
            <v>4.2569999999999997</v>
          </cell>
          <cell r="BM685">
            <v>0.40002682999999994</v>
          </cell>
          <cell r="BN685">
            <v>9.9979999999999993</v>
          </cell>
          <cell r="BO685">
            <v>7.8827641499999999</v>
          </cell>
          <cell r="BP685">
            <v>0.94037000000000004</v>
          </cell>
          <cell r="BQ685">
            <v>10.15</v>
          </cell>
          <cell r="BR685">
            <v>0.498</v>
          </cell>
          <cell r="BS685">
            <v>7.3866038500000002</v>
          </cell>
          <cell r="BT685">
            <v>0</v>
          </cell>
          <cell r="BU685">
            <v>10.126024830000002</v>
          </cell>
          <cell r="BV685">
            <v>1.6452422156617734</v>
          </cell>
        </row>
        <row r="686">
          <cell r="C686">
            <v>50</v>
          </cell>
          <cell r="D686">
            <v>0.40037751999999999</v>
          </cell>
          <cell r="E686">
            <v>0</v>
          </cell>
          <cell r="AN686">
            <v>83</v>
          </cell>
          <cell r="AP686" t="str">
            <v>Строительство ПС 110/10 кВ "НПС-5" (КТК) (свыше 750)</v>
          </cell>
          <cell r="AQ686" t="str">
            <v>СТФ</v>
          </cell>
          <cell r="AR686">
            <v>340.65844000000004</v>
          </cell>
          <cell r="AS686">
            <v>341.62651999999997</v>
          </cell>
          <cell r="AT686">
            <v>271.23361999999997</v>
          </cell>
          <cell r="AU686">
            <v>59.655000000000001</v>
          </cell>
          <cell r="AV686">
            <v>206.91794999999996</v>
          </cell>
          <cell r="AW686">
            <v>192.13</v>
          </cell>
          <cell r="AX686">
            <v>11.073700000000001</v>
          </cell>
          <cell r="AY686">
            <v>2.3530000000000002</v>
          </cell>
          <cell r="AZ686">
            <v>15.571999999999999</v>
          </cell>
          <cell r="BA686">
            <v>33.920999999999999</v>
          </cell>
          <cell r="BB686">
            <v>28.37501</v>
          </cell>
          <cell r="BC686">
            <v>12.946</v>
          </cell>
          <cell r="BD686">
            <v>151.89723999999998</v>
          </cell>
          <cell r="BE686">
            <v>142.91</v>
          </cell>
          <cell r="BF686">
            <v>-14.787949999999967</v>
          </cell>
          <cell r="BG686">
            <v>0.92853229988021835</v>
          </cell>
          <cell r="BI686">
            <v>93.608474999999999</v>
          </cell>
          <cell r="BJ686">
            <v>147.17099999999999</v>
          </cell>
          <cell r="BK686">
            <v>82.100699999999989</v>
          </cell>
          <cell r="BL686">
            <v>11.936</v>
          </cell>
          <cell r="BM686">
            <v>2.4600399999999998</v>
          </cell>
          <cell r="BN686">
            <v>12.35</v>
          </cell>
          <cell r="BO686">
            <v>0.58399999999999996</v>
          </cell>
          <cell r="BP686">
            <v>28.446999999999999</v>
          </cell>
          <cell r="BQ686">
            <v>21.13</v>
          </cell>
          <cell r="BR686">
            <v>94.438000000000002</v>
          </cell>
          <cell r="BS686">
            <v>57.926659999999998</v>
          </cell>
          <cell r="BT686">
            <v>83.089444999999998</v>
          </cell>
          <cell r="BU686">
            <v>-65.070300000000003</v>
          </cell>
          <cell r="BV686">
            <v>0.55785922498318274</v>
          </cell>
        </row>
        <row r="687">
          <cell r="C687">
            <v>65</v>
          </cell>
          <cell r="D687">
            <v>0</v>
          </cell>
          <cell r="E687">
            <v>0</v>
          </cell>
          <cell r="AN687">
            <v>84</v>
          </cell>
          <cell r="AP687" t="str">
            <v xml:space="preserve">Расширение ПС 110/35/10 кВ Рагули( устройство нового ОРУ-110 кВ по схеме "Одна рабочая, секционированная выключателем, и обходная системы шин" с устройством двух линейных  ячеек 110 кВ с элегазовыми выкл., разъед. с эл. двиг. Приводами, телем.ОРУ-110 кВ, </v>
          </cell>
          <cell r="AQ687" t="str">
            <v>СТФ</v>
          </cell>
          <cell r="AR687">
            <v>174.31063999999998</v>
          </cell>
          <cell r="AS687">
            <v>178.85420937839999</v>
          </cell>
          <cell r="AT687">
            <v>118.92629999999998</v>
          </cell>
          <cell r="AU687">
            <v>50.786363880000003</v>
          </cell>
          <cell r="AV687">
            <v>108.78771999999999</v>
          </cell>
          <cell r="AW687">
            <v>100.785</v>
          </cell>
          <cell r="AX687">
            <v>5.3319999999999999</v>
          </cell>
          <cell r="AY687">
            <v>0</v>
          </cell>
          <cell r="AZ687">
            <v>16.143080000000001</v>
          </cell>
          <cell r="BA687">
            <v>6.3019999999999996</v>
          </cell>
          <cell r="BB687">
            <v>20.133939999999999</v>
          </cell>
          <cell r="BC687">
            <v>54.278999999999996</v>
          </cell>
          <cell r="BD687">
            <v>67.178699999999992</v>
          </cell>
          <cell r="BE687">
            <v>40.204000000000001</v>
          </cell>
          <cell r="BF687">
            <v>-8.0027199999999965</v>
          </cell>
          <cell r="BG687">
            <v>0.92643728538478431</v>
          </cell>
          <cell r="BI687">
            <v>24.27221419</v>
          </cell>
          <cell r="BJ687">
            <v>81.237049999999996</v>
          </cell>
          <cell r="BK687">
            <v>56.849435999999997</v>
          </cell>
          <cell r="BL687">
            <v>15.704790000000001</v>
          </cell>
          <cell r="BN687">
            <v>21.534569999999999</v>
          </cell>
          <cell r="BO687">
            <v>3.9160659999999998</v>
          </cell>
          <cell r="BP687">
            <v>20.568309999999997</v>
          </cell>
          <cell r="BQ687">
            <v>20.568309999999997</v>
          </cell>
          <cell r="BR687">
            <v>23.429379999999998</v>
          </cell>
          <cell r="BS687">
            <v>32.36506</v>
          </cell>
          <cell r="BT687">
            <v>37.804649809999987</v>
          </cell>
          <cell r="BU687">
            <v>-24.387613999999999</v>
          </cell>
          <cell r="BV687">
            <v>0.69979690301408037</v>
          </cell>
        </row>
        <row r="688">
          <cell r="C688">
            <v>63</v>
          </cell>
          <cell r="D688">
            <v>0.48177629999999999</v>
          </cell>
          <cell r="E688">
            <v>4.7081400000000002</v>
          </cell>
          <cell r="AN688">
            <v>85</v>
          </cell>
          <cell r="AP688" t="str">
            <v>Расширение ПС 110/35/10 кВ Рагули для НПС-3 (свыше 750)</v>
          </cell>
          <cell r="AQ688" t="str">
            <v>СТФ</v>
          </cell>
          <cell r="AR688">
            <v>32.130220000000001</v>
          </cell>
          <cell r="AS688">
            <v>38.166810000000005</v>
          </cell>
          <cell r="AT688">
            <v>38.032580000000003</v>
          </cell>
          <cell r="AU688">
            <v>0</v>
          </cell>
          <cell r="AV688">
            <v>27.225000000000001</v>
          </cell>
          <cell r="AW688">
            <v>32.231000000000002</v>
          </cell>
          <cell r="AX688">
            <v>3.5</v>
          </cell>
          <cell r="AY688">
            <v>3.319</v>
          </cell>
          <cell r="AZ688">
            <v>3.7250000000000001</v>
          </cell>
          <cell r="BA688">
            <v>0</v>
          </cell>
          <cell r="BB688">
            <v>10</v>
          </cell>
          <cell r="BC688">
            <v>4</v>
          </cell>
          <cell r="BD688">
            <v>10</v>
          </cell>
          <cell r="BE688">
            <v>24.911999999999999</v>
          </cell>
          <cell r="BF688">
            <v>5.0060000000000002</v>
          </cell>
          <cell r="BG688">
            <v>1.1838751147842057</v>
          </cell>
          <cell r="BJ688">
            <v>32.130220000000001</v>
          </cell>
          <cell r="BK688">
            <v>23.701535</v>
          </cell>
          <cell r="BL688">
            <v>14.988526</v>
          </cell>
          <cell r="BN688">
            <v>2.866762</v>
          </cell>
          <cell r="BP688">
            <v>8.6449159999999985</v>
          </cell>
          <cell r="BQ688">
            <v>7.691535</v>
          </cell>
          <cell r="BR688">
            <v>5.6300159999999995</v>
          </cell>
          <cell r="BS688">
            <v>16.009999999999998</v>
          </cell>
          <cell r="BT688">
            <v>14.331045000000003</v>
          </cell>
          <cell r="BU688">
            <v>-8.4286850000000015</v>
          </cell>
          <cell r="BV688">
            <v>0.73767110838332262</v>
          </cell>
        </row>
        <row r="689">
          <cell r="C689">
            <v>49</v>
          </cell>
          <cell r="D689">
            <v>0.11460336999999965</v>
          </cell>
          <cell r="E689">
            <v>0</v>
          </cell>
          <cell r="AN689">
            <v>86</v>
          </cell>
          <cell r="AP689" t="str">
            <v xml:space="preserve">Расширение ПС 110/35/10 кВ Безопасная( устройство нового ОРУ-110 кВ по схеме "Одна рабочая, секционированная выключателем, и обходная системы шин" с устройством трех линейных  ячеек 110 кВ с элегазовыми выкл., разъед. с эл. двиг. приводами, телем.ОРУ-110 </v>
          </cell>
          <cell r="AQ689" t="str">
            <v>СТФ</v>
          </cell>
          <cell r="AR689">
            <v>203.76333999999997</v>
          </cell>
          <cell r="AS689">
            <v>213.16492319999998</v>
          </cell>
          <cell r="AT689">
            <v>176.52238319999998</v>
          </cell>
          <cell r="AU689">
            <v>27.492999999999999</v>
          </cell>
          <cell r="AV689">
            <v>122.03429</v>
          </cell>
          <cell r="AW689">
            <v>149.59523999999999</v>
          </cell>
          <cell r="AX689">
            <v>9.1259999999999994</v>
          </cell>
          <cell r="AY689">
            <v>0.81499999999999995</v>
          </cell>
          <cell r="AZ689">
            <v>21.531140000000001</v>
          </cell>
          <cell r="BA689">
            <v>9.2639999999999993</v>
          </cell>
          <cell r="BB689">
            <v>22.576910000000002</v>
          </cell>
          <cell r="BC689">
            <v>70.715999999999994</v>
          </cell>
          <cell r="BD689">
            <v>68.800240000000002</v>
          </cell>
          <cell r="BE689">
            <v>68.800240000000002</v>
          </cell>
          <cell r="BF689">
            <v>27.560949999999991</v>
          </cell>
          <cell r="BG689">
            <v>1.2258459487083506</v>
          </cell>
          <cell r="BI689">
            <v>66.733058439999994</v>
          </cell>
          <cell r="BJ689">
            <v>95.34384</v>
          </cell>
          <cell r="BK689">
            <v>69.641549999999995</v>
          </cell>
          <cell r="BL689">
            <v>61.291040000000002</v>
          </cell>
          <cell r="BN689">
            <v>6.4891399999999999</v>
          </cell>
          <cell r="BO689">
            <v>9.5579999999999998E-2</v>
          </cell>
          <cell r="BP689">
            <v>9.8986599999999996</v>
          </cell>
          <cell r="BQ689">
            <v>35.443519999999999</v>
          </cell>
          <cell r="BR689">
            <v>17.664999999999999</v>
          </cell>
          <cell r="BS689">
            <v>34.102450000000005</v>
          </cell>
          <cell r="BT689">
            <v>40.147774760000019</v>
          </cell>
          <cell r="BU689">
            <v>-25.702290000000005</v>
          </cell>
          <cell r="BV689">
            <v>0.7304252692150851</v>
          </cell>
        </row>
        <row r="690">
          <cell r="C690">
            <v>51</v>
          </cell>
          <cell r="D690">
            <v>8.0399999999999985E-3</v>
          </cell>
          <cell r="E690">
            <v>0</v>
          </cell>
          <cell r="AN690">
            <v>87</v>
          </cell>
          <cell r="AP690" t="str">
            <v>Расширение ПС 110/35/10 кВ Баклановская( устройство нового ОРУ-110 кВ по схеме "Одна рабочая, секционированная выключателем, и обходная системы шин" с устройством трех линейных  ячеек 110 кВ с элегазовыми выкл., разъед. с эл. двиг. приводами, телем.ОРУ-11</v>
          </cell>
          <cell r="AQ690" t="str">
            <v>СТФ</v>
          </cell>
          <cell r="AR690">
            <v>133.36206999999999</v>
          </cell>
          <cell r="AS690">
            <v>138.00453999999999</v>
          </cell>
          <cell r="AT690">
            <v>102.76147999999999</v>
          </cell>
          <cell r="AU690">
            <v>29.867000000000001</v>
          </cell>
          <cell r="AV690">
            <v>73.275260000000003</v>
          </cell>
          <cell r="AW690">
            <v>87.085999999999999</v>
          </cell>
          <cell r="AX690">
            <v>7.2670000000000003</v>
          </cell>
          <cell r="AY690">
            <v>0.48499999999999999</v>
          </cell>
          <cell r="AZ690">
            <v>15.645</v>
          </cell>
          <cell r="BA690">
            <v>29.997</v>
          </cell>
          <cell r="BB690">
            <v>40.000260000000004</v>
          </cell>
          <cell r="BC690">
            <v>46.241</v>
          </cell>
          <cell r="BD690">
            <v>10.363</v>
          </cell>
          <cell r="BE690">
            <v>10.363</v>
          </cell>
          <cell r="BF690">
            <v>13.810739999999996</v>
          </cell>
          <cell r="BG690">
            <v>1.1884775297965506</v>
          </cell>
          <cell r="BI690">
            <v>35.309501419999997</v>
          </cell>
          <cell r="BJ690">
            <v>57.471330000000009</v>
          </cell>
          <cell r="BK690">
            <v>50.603529999999999</v>
          </cell>
          <cell r="BL690">
            <v>30.723050000000001</v>
          </cell>
          <cell r="BN690">
            <v>10.746090000000001</v>
          </cell>
          <cell r="BP690">
            <v>11.335190000000001</v>
          </cell>
          <cell r="BQ690">
            <v>24.318529999999999</v>
          </cell>
          <cell r="BR690">
            <v>4.6669999999999998</v>
          </cell>
          <cell r="BS690">
            <v>26.285</v>
          </cell>
          <cell r="BT690">
            <v>16.848448580000003</v>
          </cell>
          <cell r="BU690">
            <v>-6.8678000000000097</v>
          </cell>
          <cell r="BV690">
            <v>0.88050041646852428</v>
          </cell>
        </row>
        <row r="691">
          <cell r="C691">
            <v>320</v>
          </cell>
          <cell r="D691">
            <v>0</v>
          </cell>
          <cell r="E691">
            <v>0</v>
          </cell>
          <cell r="AN691">
            <v>88</v>
          </cell>
          <cell r="AP691" t="str">
            <v>Расширение ПС 110/10 кВ Южная(устройство линейной  ячейки 110 кВ с элегазовыми выкл., разъед. с эл. двиг. Приводами, телем. Ячейки, установка АУРА, ИМФ-3Р, УРОВ, устройство РЗА) для НПС-5 (свыше 750)</v>
          </cell>
          <cell r="AQ691" t="str">
            <v>СТФ</v>
          </cell>
          <cell r="AR691">
            <v>55.299140000000001</v>
          </cell>
          <cell r="AS691">
            <v>55.998080000000009</v>
          </cell>
          <cell r="AT691">
            <v>50.534680000000009</v>
          </cell>
          <cell r="AU691">
            <v>4.63</v>
          </cell>
          <cell r="AV691">
            <v>29.459559999999996</v>
          </cell>
          <cell r="AW691">
            <v>42.826000000000008</v>
          </cell>
          <cell r="AX691">
            <v>0</v>
          </cell>
          <cell r="AY691">
            <v>0.17799999999999999</v>
          </cell>
          <cell r="AZ691">
            <v>4.4103000000000003</v>
          </cell>
          <cell r="BA691">
            <v>8.3369999999999997</v>
          </cell>
          <cell r="BB691">
            <v>25.049259999999997</v>
          </cell>
          <cell r="BC691">
            <v>34.311000000000007</v>
          </cell>
          <cell r="BD691">
            <v>0</v>
          </cell>
          <cell r="BF691">
            <v>13.366440000000011</v>
          </cell>
          <cell r="BG691">
            <v>1.4537216441793432</v>
          </cell>
          <cell r="BI691">
            <v>22.184950000000001</v>
          </cell>
          <cell r="BJ691">
            <v>20.80462</v>
          </cell>
          <cell r="BK691">
            <v>25.87208</v>
          </cell>
          <cell r="BL691">
            <v>11.635959999999999</v>
          </cell>
          <cell r="BN691">
            <v>8.8116599999999998</v>
          </cell>
          <cell r="BP691">
            <v>0.35699999999999998</v>
          </cell>
          <cell r="BQ691">
            <v>21.053080000000001</v>
          </cell>
          <cell r="BR691">
            <v>0</v>
          </cell>
          <cell r="BS691">
            <v>4.819</v>
          </cell>
          <cell r="BT691">
            <v>2.4776500000000077</v>
          </cell>
          <cell r="BU691">
            <v>5.0674600000000005</v>
          </cell>
          <cell r="BV691">
            <v>1.2435737831308622</v>
          </cell>
        </row>
        <row r="692">
          <cell r="C692">
            <v>321</v>
          </cell>
          <cell r="D692">
            <v>0</v>
          </cell>
          <cell r="E692">
            <v>0</v>
          </cell>
          <cell r="AN692">
            <v>89</v>
          </cell>
          <cell r="AP692" t="str">
            <v xml:space="preserve"> Расширение ПС 110/10-6 кВ "Северная" для обеспечения технологического присоединения энергопринимающих устройств ЗАО "Монокристалл" в г.Ставрополе (устройство 2-х линейных ячеек 10 кВ) (свыше 750)</v>
          </cell>
          <cell r="AQ692" t="str">
            <v>СТФ</v>
          </cell>
          <cell r="AR692">
            <v>5.6449999999999996</v>
          </cell>
          <cell r="AS692">
            <v>5.4817929948000002</v>
          </cell>
          <cell r="AT692">
            <v>4.73888</v>
          </cell>
          <cell r="AU692">
            <v>0.49006186000000002</v>
          </cell>
          <cell r="AV692">
            <v>4.2930000000000001</v>
          </cell>
          <cell r="AW692">
            <v>4.016</v>
          </cell>
          <cell r="AX692">
            <v>0</v>
          </cell>
          <cell r="AY692">
            <v>0</v>
          </cell>
          <cell r="AZ692">
            <v>0</v>
          </cell>
          <cell r="BA692">
            <v>0</v>
          </cell>
          <cell r="BB692">
            <v>0</v>
          </cell>
          <cell r="BC692">
            <v>0</v>
          </cell>
          <cell r="BD692">
            <v>4.2930000000000001</v>
          </cell>
          <cell r="BE692">
            <v>4.016</v>
          </cell>
          <cell r="BF692">
            <v>-0.27700000000000014</v>
          </cell>
          <cell r="BG692">
            <v>0.93547635686000463</v>
          </cell>
          <cell r="BJ692">
            <v>5.0653130582400001</v>
          </cell>
          <cell r="BK692">
            <v>4.7389999999999999</v>
          </cell>
          <cell r="BL692">
            <v>0</v>
          </cell>
          <cell r="BN692">
            <v>0</v>
          </cell>
          <cell r="BP692">
            <v>2.13931305824</v>
          </cell>
          <cell r="BR692">
            <v>2.9260000000000002</v>
          </cell>
          <cell r="BS692">
            <v>4.7389999999999999</v>
          </cell>
          <cell r="BT692">
            <v>0</v>
          </cell>
          <cell r="BU692">
            <v>-0.32631305824000023</v>
          </cell>
          <cell r="BV692">
            <v>0.93557889621270884</v>
          </cell>
        </row>
        <row r="693">
          <cell r="C693">
            <v>322</v>
          </cell>
          <cell r="D693">
            <v>0</v>
          </cell>
          <cell r="E693">
            <v>0</v>
          </cell>
          <cell r="AN693">
            <v>90</v>
          </cell>
          <cell r="AP693" t="str">
            <v xml:space="preserve"> Расширение ПС 110/6 кВ "КПФ" для обеспечения технологического присоединения энергопринимающих устройств ООО "Птицекомбинат" в г.Невинномысске (свыше 750)</v>
          </cell>
          <cell r="AQ693" t="str">
            <v>СТФ</v>
          </cell>
          <cell r="AR693">
            <v>5.2204383999999999</v>
          </cell>
          <cell r="AS693">
            <v>11.984080000000001</v>
          </cell>
          <cell r="AT693">
            <v>11.433019999999999</v>
          </cell>
          <cell r="AU693">
            <v>0.46700000000000003</v>
          </cell>
          <cell r="AV693">
            <v>4</v>
          </cell>
          <cell r="AW693">
            <v>9.6890000000000001</v>
          </cell>
          <cell r="AX693">
            <v>0</v>
          </cell>
          <cell r="AY693">
            <v>2.089</v>
          </cell>
          <cell r="AZ693">
            <v>4</v>
          </cell>
          <cell r="BA693">
            <v>0</v>
          </cell>
          <cell r="BB693">
            <v>0</v>
          </cell>
          <cell r="BC693">
            <v>7.6</v>
          </cell>
          <cell r="BD693">
            <v>0</v>
          </cell>
          <cell r="BF693">
            <v>5.6890000000000001</v>
          </cell>
          <cell r="BG693">
            <v>2.42225</v>
          </cell>
          <cell r="BI693">
            <v>0.11606611</v>
          </cell>
          <cell r="BJ693">
            <v>4.7204383999999999</v>
          </cell>
          <cell r="BK693">
            <v>11.316843819999999</v>
          </cell>
          <cell r="BL693">
            <v>2.0424384</v>
          </cell>
          <cell r="BM693">
            <v>2.3419099300000004</v>
          </cell>
          <cell r="BN693">
            <v>2.4420000000000002</v>
          </cell>
          <cell r="BO693">
            <v>-0.11606611000000033</v>
          </cell>
          <cell r="BP693">
            <v>0.23599999999999999</v>
          </cell>
          <cell r="BQ693">
            <v>2.6779999999999999</v>
          </cell>
          <cell r="BR693">
            <v>0</v>
          </cell>
          <cell r="BS693">
            <v>6.4129999999999994</v>
          </cell>
          <cell r="BT693">
            <v>0</v>
          </cell>
          <cell r="BU693">
            <v>6.5964054199999991</v>
          </cell>
          <cell r="BV693">
            <v>2.3974137275046314</v>
          </cell>
        </row>
        <row r="694">
          <cell r="C694">
            <v>60</v>
          </cell>
          <cell r="D694">
            <v>0</v>
          </cell>
          <cell r="E694">
            <v>0</v>
          </cell>
          <cell r="AN694">
            <v>91</v>
          </cell>
          <cell r="AP694" t="str">
            <v>Усиление  ПС 110/35/10 кВ Красногвардейская для тех.прис.спиртзавода (свыше 750)</v>
          </cell>
          <cell r="AQ694" t="str">
            <v>СТФ</v>
          </cell>
          <cell r="AS694">
            <v>6.8144999999999998</v>
          </cell>
          <cell r="AT694">
            <v>6.8144999999999998</v>
          </cell>
          <cell r="AU694">
            <v>0</v>
          </cell>
          <cell r="AV694">
            <v>0</v>
          </cell>
          <cell r="AW694">
            <v>5.7750000000000004</v>
          </cell>
          <cell r="BE694">
            <v>5.7750000000000004</v>
          </cell>
          <cell r="BF694">
            <v>5.7750000000000004</v>
          </cell>
          <cell r="BG694" t="e">
            <v>#DIV/0!</v>
          </cell>
          <cell r="BJ694">
            <v>0</v>
          </cell>
          <cell r="BK694">
            <v>6.8149699999999998</v>
          </cell>
          <cell r="BQ694">
            <v>3.5479699999999998</v>
          </cell>
          <cell r="BS694">
            <v>3.2669999999999999</v>
          </cell>
          <cell r="BT694">
            <v>0</v>
          </cell>
          <cell r="BU694">
            <v>6.8149699999999998</v>
          </cell>
          <cell r="BV694" t="e">
            <v>#DIV/0!</v>
          </cell>
        </row>
        <row r="695">
          <cell r="C695">
            <v>62</v>
          </cell>
          <cell r="D695">
            <v>0.37601879999999999</v>
          </cell>
          <cell r="E695">
            <v>3.5629299999999997</v>
          </cell>
          <cell r="AN695">
            <v>92</v>
          </cell>
          <cell r="AP695" t="str">
            <v>Расширение ПС 110/35/10 кВ Ипатово(устройство линейной  и секционной ячеек 110 кВ с элегазовыми выкл., разъед. с эл. двиг. Приводами, телем. Ячейки, установка АУРА, ИМФ-3Р) для НПС-4  (свыше 750)</v>
          </cell>
          <cell r="AQ695" t="str">
            <v>СТФ</v>
          </cell>
          <cell r="AS695">
            <v>52.234591811400001</v>
          </cell>
          <cell r="AT695">
            <v>0</v>
          </cell>
          <cell r="AU695">
            <v>3.8236032299999998</v>
          </cell>
          <cell r="AV695">
            <v>0</v>
          </cell>
          <cell r="AW695">
            <v>0</v>
          </cell>
          <cell r="BF695">
            <v>0</v>
          </cell>
          <cell r="BG695" t="e">
            <v>#DIV/0!</v>
          </cell>
          <cell r="BH695">
            <v>22.387569129999999</v>
          </cell>
          <cell r="BJ695">
            <v>2.94957</v>
          </cell>
          <cell r="BK695">
            <v>22.387999999999998</v>
          </cell>
          <cell r="BL695">
            <v>2.94957</v>
          </cell>
          <cell r="BN695">
            <v>0</v>
          </cell>
          <cell r="BP695">
            <v>0</v>
          </cell>
          <cell r="BQ695">
            <v>11.35</v>
          </cell>
          <cell r="BR695">
            <v>0</v>
          </cell>
          <cell r="BS695">
            <v>11.038</v>
          </cell>
          <cell r="BT695">
            <v>0</v>
          </cell>
          <cell r="BU695">
            <v>19.438429999999997</v>
          </cell>
          <cell r="BV695">
            <v>7.5902589190966809</v>
          </cell>
        </row>
        <row r="696">
          <cell r="C696">
            <v>325</v>
          </cell>
          <cell r="D696">
            <v>0</v>
          </cell>
          <cell r="E696">
            <v>0.05</v>
          </cell>
          <cell r="AN696">
            <v>93</v>
          </cell>
          <cell r="AP696" t="str">
            <v>Расширение ПС 110/35/10 кВ Благодарная (замена сущ. тр-ра Т-2 на трансф. Большей мощн., установка доп. Ячеек 10 кВ на 1-й и 2-й секц. шин РУ-10 кВ, телемех. устанав. ячеек) (свыше 750)</v>
          </cell>
          <cell r="AQ696" t="str">
            <v>СТФ</v>
          </cell>
          <cell r="AS696">
            <v>0</v>
          </cell>
          <cell r="AT696">
            <v>0</v>
          </cell>
          <cell r="AU696">
            <v>0</v>
          </cell>
          <cell r="AV696">
            <v>0</v>
          </cell>
          <cell r="AW696">
            <v>0</v>
          </cell>
          <cell r="BF696">
            <v>0</v>
          </cell>
          <cell r="BG696" t="e">
            <v>#DIV/0!</v>
          </cell>
          <cell r="BH696">
            <v>2.679870460000001</v>
          </cell>
          <cell r="BJ696">
            <v>0</v>
          </cell>
          <cell r="BK696">
            <v>2.6798704600000001</v>
          </cell>
          <cell r="BM696">
            <v>2.6798704600000001</v>
          </cell>
          <cell r="BT696">
            <v>0</v>
          </cell>
          <cell r="BU696">
            <v>2.6798704600000001</v>
          </cell>
          <cell r="BV696" t="e">
            <v>#DIV/0!</v>
          </cell>
        </row>
        <row r="697">
          <cell r="C697">
            <v>57</v>
          </cell>
          <cell r="D697">
            <v>0</v>
          </cell>
          <cell r="E697">
            <v>0</v>
          </cell>
          <cell r="AN697">
            <v>94</v>
          </cell>
          <cell r="AP697" t="str">
            <v>Расширение ПС 110/10 "Дружба" (свыше 750)</v>
          </cell>
          <cell r="AQ697" t="str">
            <v>СТФ</v>
          </cell>
          <cell r="AS697">
            <v>0</v>
          </cell>
          <cell r="AT697">
            <v>0</v>
          </cell>
          <cell r="AU697">
            <v>0</v>
          </cell>
          <cell r="AV697">
            <v>0</v>
          </cell>
          <cell r="AW697">
            <v>0</v>
          </cell>
          <cell r="BF697">
            <v>0</v>
          </cell>
          <cell r="BG697" t="e">
            <v>#DIV/0!</v>
          </cell>
          <cell r="BH697">
            <v>14.347644939999997</v>
          </cell>
          <cell r="BJ697">
            <v>0</v>
          </cell>
          <cell r="BK697">
            <v>14.347944939999998</v>
          </cell>
          <cell r="BM697">
            <v>10.839944939999999</v>
          </cell>
          <cell r="BQ697">
            <v>3.508</v>
          </cell>
          <cell r="BT697">
            <v>0</v>
          </cell>
          <cell r="BU697">
            <v>14.347944939999998</v>
          </cell>
          <cell r="BV697" t="e">
            <v>#DIV/0!</v>
          </cell>
        </row>
        <row r="698">
          <cell r="C698">
            <v>56</v>
          </cell>
          <cell r="D698">
            <v>0</v>
          </cell>
          <cell r="E698">
            <v>0.41702999999999996</v>
          </cell>
          <cell r="AN698">
            <v>95</v>
          </cell>
          <cell r="AP698" t="str">
            <v xml:space="preserve"> Расширение ПС 110/6 кВ "КПФ" для обеспечения технологического присоединения энергопринимающих устройств ОАО "Горэлектросеть" в г.Невинномысске (свыше 750)</v>
          </cell>
          <cell r="AQ698" t="str">
            <v>СТФ</v>
          </cell>
          <cell r="AS698">
            <v>2.8437999999999994</v>
          </cell>
          <cell r="AT698">
            <v>2.8437999999999994</v>
          </cell>
          <cell r="AU698">
            <v>0</v>
          </cell>
          <cell r="AV698">
            <v>0</v>
          </cell>
          <cell r="AW698">
            <v>2.4099999999999997</v>
          </cell>
          <cell r="AY698">
            <v>0.154</v>
          </cell>
          <cell r="BE698">
            <v>2.2559999999999998</v>
          </cell>
          <cell r="BF698">
            <v>2.4099999999999997</v>
          </cell>
          <cell r="BG698" t="e">
            <v>#DIV/0!</v>
          </cell>
          <cell r="BJ698">
            <v>0</v>
          </cell>
          <cell r="BK698">
            <v>2.8437999999999994</v>
          </cell>
          <cell r="BO698">
            <v>0.18171999999999999</v>
          </cell>
          <cell r="BS698">
            <v>2.6620799999999996</v>
          </cell>
          <cell r="BT698">
            <v>0</v>
          </cell>
          <cell r="BU698">
            <v>2.8437999999999994</v>
          </cell>
          <cell r="BV698" t="e">
            <v>#DIV/0!</v>
          </cell>
        </row>
        <row r="699">
          <cell r="C699">
            <v>53</v>
          </cell>
          <cell r="D699">
            <v>0</v>
          </cell>
          <cell r="E699">
            <v>0</v>
          </cell>
          <cell r="AP699" t="str">
            <v>ПС 35 кВ (СН1)</v>
          </cell>
          <cell r="AR699">
            <v>0</v>
          </cell>
          <cell r="AS699">
            <v>0</v>
          </cell>
          <cell r="AT699">
            <v>3.0703600000000004</v>
          </cell>
          <cell r="AU699">
            <v>0.30199999999999999</v>
          </cell>
          <cell r="AV699">
            <v>0</v>
          </cell>
          <cell r="AW699">
            <v>2.6020000000000003</v>
          </cell>
          <cell r="AX699">
            <v>0</v>
          </cell>
          <cell r="AY699">
            <v>0</v>
          </cell>
          <cell r="AZ699">
            <v>0</v>
          </cell>
          <cell r="BA699">
            <v>2.121</v>
          </cell>
          <cell r="BB699">
            <v>0</v>
          </cell>
          <cell r="BC699">
            <v>0.48100000000000009</v>
          </cell>
          <cell r="BD699">
            <v>0</v>
          </cell>
          <cell r="BE699">
            <v>0</v>
          </cell>
          <cell r="BF699">
            <v>0</v>
          </cell>
          <cell r="BG699">
            <v>0</v>
          </cell>
          <cell r="BH699">
            <v>0</v>
          </cell>
          <cell r="BI699">
            <v>1.2975399999999999</v>
          </cell>
          <cell r="BJ699">
            <v>0</v>
          </cell>
          <cell r="BK699">
            <v>1.7728199999999996</v>
          </cell>
          <cell r="BL699">
            <v>0</v>
          </cell>
          <cell r="BM699">
            <v>0</v>
          </cell>
          <cell r="BN699">
            <v>0</v>
          </cell>
          <cell r="BO699">
            <v>0</v>
          </cell>
          <cell r="BP699">
            <v>0</v>
          </cell>
          <cell r="BQ699">
            <v>1.238</v>
          </cell>
          <cell r="BR699">
            <v>0</v>
          </cell>
          <cell r="BS699">
            <v>0.53481999999999963</v>
          </cell>
          <cell r="BT699">
            <v>0</v>
          </cell>
          <cell r="BU699">
            <v>1.7728199999999996</v>
          </cell>
          <cell r="BV699" t="e">
            <v>#DIV/0!</v>
          </cell>
          <cell r="BW699">
            <v>0</v>
          </cell>
          <cell r="BX699">
            <v>0</v>
          </cell>
        </row>
        <row r="700">
          <cell r="C700">
            <v>54</v>
          </cell>
          <cell r="D700">
            <v>0</v>
          </cell>
          <cell r="E700">
            <v>0.74805999999999995</v>
          </cell>
          <cell r="AN700">
            <v>96</v>
          </cell>
          <cell r="AP700" t="str">
            <v>Усиление и расширение ПС 35/10 кВ "ДКС-1"(тех.прис.ГКС"Рождественская"в с.Рождественское Изобильненского р-на) (100-750)</v>
          </cell>
          <cell r="AQ700" t="str">
            <v>СТФ</v>
          </cell>
          <cell r="AS700">
            <v>0</v>
          </cell>
          <cell r="AT700">
            <v>3.0703600000000004</v>
          </cell>
          <cell r="AU700">
            <v>0.30199999999999999</v>
          </cell>
          <cell r="AV700">
            <v>0</v>
          </cell>
          <cell r="AW700">
            <v>2.6020000000000003</v>
          </cell>
          <cell r="BA700">
            <v>2.121</v>
          </cell>
          <cell r="BC700">
            <v>0.48100000000000009</v>
          </cell>
          <cell r="BI700">
            <v>1.2975399999999999</v>
          </cell>
          <cell r="BJ700">
            <v>0</v>
          </cell>
          <cell r="BK700">
            <v>1.7728199999999996</v>
          </cell>
          <cell r="BQ700">
            <v>1.238</v>
          </cell>
          <cell r="BS700">
            <v>0.53481999999999963</v>
          </cell>
          <cell r="BT700">
            <v>0</v>
          </cell>
          <cell r="BU700">
            <v>1.7728199999999996</v>
          </cell>
          <cell r="BV700" t="e">
            <v>#DIV/0!</v>
          </cell>
        </row>
        <row r="701">
          <cell r="C701">
            <v>330</v>
          </cell>
          <cell r="D701">
            <v>0</v>
          </cell>
          <cell r="E701">
            <v>0.48447000000000001</v>
          </cell>
          <cell r="AP701" t="str">
            <v>ТП (СН2)</v>
          </cell>
          <cell r="AR701">
            <v>0</v>
          </cell>
          <cell r="AS701">
            <v>0</v>
          </cell>
          <cell r="AT701">
            <v>0</v>
          </cell>
          <cell r="AU701">
            <v>0</v>
          </cell>
          <cell r="AV701">
            <v>0</v>
          </cell>
          <cell r="AW701">
            <v>0</v>
          </cell>
          <cell r="AX701">
            <v>0</v>
          </cell>
          <cell r="AY701">
            <v>0</v>
          </cell>
          <cell r="AZ701">
            <v>0</v>
          </cell>
          <cell r="BA701">
            <v>0</v>
          </cell>
          <cell r="BB701">
            <v>0</v>
          </cell>
          <cell r="BC701">
            <v>0</v>
          </cell>
          <cell r="BD701">
            <v>0</v>
          </cell>
          <cell r="BE701">
            <v>0</v>
          </cell>
          <cell r="BF701">
            <v>0</v>
          </cell>
          <cell r="BG701">
            <v>0</v>
          </cell>
          <cell r="BH701">
            <v>0</v>
          </cell>
          <cell r="BI701">
            <v>0</v>
          </cell>
          <cell r="BJ701">
            <v>0</v>
          </cell>
          <cell r="BK701">
            <v>0</v>
          </cell>
          <cell r="BL701">
            <v>0</v>
          </cell>
          <cell r="BM701">
            <v>0</v>
          </cell>
          <cell r="BN701">
            <v>0</v>
          </cell>
          <cell r="BO701">
            <v>0</v>
          </cell>
          <cell r="BP701">
            <v>0</v>
          </cell>
          <cell r="BQ701">
            <v>0</v>
          </cell>
          <cell r="BR701">
            <v>0</v>
          </cell>
          <cell r="BS701">
            <v>0</v>
          </cell>
          <cell r="BT701">
            <v>0</v>
          </cell>
          <cell r="BU701">
            <v>0</v>
          </cell>
          <cell r="BV701">
            <v>0</v>
          </cell>
          <cell r="BW701">
            <v>0</v>
          </cell>
          <cell r="BX701">
            <v>0</v>
          </cell>
        </row>
        <row r="702">
          <cell r="C702">
            <v>52</v>
          </cell>
          <cell r="D702">
            <v>0</v>
          </cell>
          <cell r="E702">
            <v>0</v>
          </cell>
        </row>
        <row r="703">
          <cell r="C703">
            <v>335</v>
          </cell>
          <cell r="D703">
            <v>0</v>
          </cell>
          <cell r="E703">
            <v>5.8999999999999997E-2</v>
          </cell>
          <cell r="AO703" t="str">
            <v>2.5.</v>
          </cell>
          <cell r="AP703" t="str">
            <v>Распределительные сети</v>
          </cell>
          <cell r="AR703">
            <v>39.828579218599998</v>
          </cell>
          <cell r="AS703">
            <v>33.844887062599994</v>
          </cell>
          <cell r="AT703">
            <v>29.73383175</v>
          </cell>
          <cell r="AU703">
            <v>2.5956485699999998</v>
          </cell>
          <cell r="AV703">
            <v>31.622</v>
          </cell>
          <cell r="AW703">
            <v>25.198162499999999</v>
          </cell>
          <cell r="AX703">
            <v>0</v>
          </cell>
          <cell r="AY703">
            <v>0.14200000000000002</v>
          </cell>
          <cell r="AZ703">
            <v>10.952999999999999</v>
          </cell>
          <cell r="BA703">
            <v>13.589999999999998</v>
          </cell>
          <cell r="BB703">
            <v>12.835000000000001</v>
          </cell>
          <cell r="BC703">
            <v>6.2319999999999993</v>
          </cell>
          <cell r="BD703">
            <v>7.8339999999999996</v>
          </cell>
          <cell r="BE703">
            <v>5.2341625000000001</v>
          </cell>
          <cell r="BF703">
            <v>-6.4238375000000012</v>
          </cell>
          <cell r="BG703" t="e">
            <v>#DIV/0!</v>
          </cell>
          <cell r="BH703">
            <v>0.97643117999999995</v>
          </cell>
          <cell r="BI703">
            <v>0</v>
          </cell>
          <cell r="BJ703">
            <v>45.189306000000002</v>
          </cell>
          <cell r="BK703">
            <v>29.873153930000001</v>
          </cell>
          <cell r="BL703">
            <v>8.5642300000000002</v>
          </cell>
          <cell r="BM703">
            <v>1.1540891799999999</v>
          </cell>
          <cell r="BN703">
            <v>11.6289</v>
          </cell>
          <cell r="BO703">
            <v>6.5313560000000006</v>
          </cell>
          <cell r="BP703">
            <v>14.323036666666665</v>
          </cell>
          <cell r="BQ703">
            <v>11.684181333333331</v>
          </cell>
          <cell r="BR703">
            <v>10.673139333333333</v>
          </cell>
          <cell r="BS703">
            <v>10.503527416666666</v>
          </cell>
          <cell r="BT703">
            <v>0.53245999999999993</v>
          </cell>
          <cell r="BU703">
            <v>-15.316152070000003</v>
          </cell>
          <cell r="BV703" t="e">
            <v>#DIV/0!</v>
          </cell>
          <cell r="BW703">
            <v>0</v>
          </cell>
          <cell r="BX703">
            <v>0</v>
          </cell>
        </row>
        <row r="704">
          <cell r="C704">
            <v>47</v>
          </cell>
          <cell r="D704">
            <v>1.388E-2</v>
          </cell>
          <cell r="E704">
            <v>0</v>
          </cell>
          <cell r="AO704">
            <v>1</v>
          </cell>
          <cell r="AP704" t="str">
            <v>Строительство, ТПиР ТП и ВЛЭП, КЛЭП не связанное с тех.присоединением</v>
          </cell>
          <cell r="AR704">
            <v>39.828579218599998</v>
          </cell>
          <cell r="AS704">
            <v>33.844887062599994</v>
          </cell>
          <cell r="AT704">
            <v>29.73383175</v>
          </cell>
          <cell r="AU704">
            <v>2.5956485699999998</v>
          </cell>
          <cell r="AV704">
            <v>31.622</v>
          </cell>
          <cell r="AW704">
            <v>25.198162499999999</v>
          </cell>
          <cell r="AX704">
            <v>0</v>
          </cell>
          <cell r="AY704">
            <v>0.14200000000000002</v>
          </cell>
          <cell r="AZ704">
            <v>10.952999999999999</v>
          </cell>
          <cell r="BA704">
            <v>13.589999999999998</v>
          </cell>
          <cell r="BB704">
            <v>12.835000000000001</v>
          </cell>
          <cell r="BC704">
            <v>6.2319999999999993</v>
          </cell>
          <cell r="BD704">
            <v>7.8339999999999996</v>
          </cell>
          <cell r="BE704">
            <v>5.2341625000000001</v>
          </cell>
          <cell r="BF704">
            <v>-6.4238375000000012</v>
          </cell>
          <cell r="BG704" t="e">
            <v>#DIV/0!</v>
          </cell>
          <cell r="BH704">
            <v>0.97643117999999995</v>
          </cell>
          <cell r="BI704">
            <v>0</v>
          </cell>
          <cell r="BJ704">
            <v>45.189306000000002</v>
          </cell>
          <cell r="BK704">
            <v>29.873153930000001</v>
          </cell>
          <cell r="BL704">
            <v>8.5642300000000002</v>
          </cell>
          <cell r="BM704">
            <v>1.1540891799999999</v>
          </cell>
          <cell r="BN704">
            <v>11.6289</v>
          </cell>
          <cell r="BO704">
            <v>6.5313560000000006</v>
          </cell>
          <cell r="BP704">
            <v>14.323036666666665</v>
          </cell>
          <cell r="BQ704">
            <v>11.684181333333331</v>
          </cell>
          <cell r="BR704">
            <v>10.673139333333333</v>
          </cell>
          <cell r="BS704">
            <v>10.503527416666666</v>
          </cell>
          <cell r="BT704">
            <v>0.53245999999999993</v>
          </cell>
          <cell r="BU704">
            <v>-15.316152070000003</v>
          </cell>
          <cell r="BV704" t="e">
            <v>#DIV/0!</v>
          </cell>
          <cell r="BW704">
            <v>0</v>
          </cell>
          <cell r="BX704">
            <v>0</v>
          </cell>
        </row>
        <row r="705">
          <cell r="D705">
            <v>0.50069412999999996</v>
          </cell>
          <cell r="E705">
            <v>1E-3</v>
          </cell>
          <cell r="AP705" t="str">
            <v xml:space="preserve">Техническое перевооружение и реконструкция, в.т.ч.: </v>
          </cell>
          <cell r="AR705">
            <v>27.6159592186</v>
          </cell>
          <cell r="AS705">
            <v>26.963541749999997</v>
          </cell>
          <cell r="AT705">
            <v>23.64975175</v>
          </cell>
          <cell r="AU705">
            <v>2.101</v>
          </cell>
          <cell r="AV705">
            <v>21.762999999999998</v>
          </cell>
          <cell r="AW705">
            <v>20.0421625</v>
          </cell>
          <cell r="AX705">
            <v>0</v>
          </cell>
          <cell r="AY705">
            <v>0.13600000000000001</v>
          </cell>
          <cell r="AZ705">
            <v>5.9530000000000003</v>
          </cell>
          <cell r="BA705">
            <v>10.406999999999998</v>
          </cell>
          <cell r="BB705">
            <v>7.976</v>
          </cell>
          <cell r="BC705">
            <v>4.2649999999999997</v>
          </cell>
          <cell r="BD705">
            <v>7.8339999999999996</v>
          </cell>
          <cell r="BE705">
            <v>5.2341625000000001</v>
          </cell>
          <cell r="BF705">
            <v>-1.7208375000000009</v>
          </cell>
          <cell r="BG705" t="e">
            <v>#DIV/0!</v>
          </cell>
          <cell r="BH705">
            <v>0</v>
          </cell>
          <cell r="BI705">
            <v>0</v>
          </cell>
          <cell r="BJ705">
            <v>33.555686000000001</v>
          </cell>
          <cell r="BK705">
            <v>23.11722275</v>
          </cell>
          <cell r="BL705">
            <v>8.5642300000000002</v>
          </cell>
          <cell r="BM705">
            <v>0.17130799999999999</v>
          </cell>
          <cell r="BN705">
            <v>5.3854806666666661</v>
          </cell>
          <cell r="BO705">
            <v>6.5313560000000006</v>
          </cell>
          <cell r="BP705">
            <v>10.270680666666665</v>
          </cell>
          <cell r="BQ705">
            <v>8.1160383333333321</v>
          </cell>
          <cell r="BR705">
            <v>9.3352946666666661</v>
          </cell>
          <cell r="BS705">
            <v>8.2985204166666655</v>
          </cell>
          <cell r="BT705">
            <v>0.53245999999999993</v>
          </cell>
          <cell r="BU705">
            <v>-10.438463250000002</v>
          </cell>
          <cell r="BV705" t="e">
            <v>#DIV/0!</v>
          </cell>
          <cell r="BW705">
            <v>0</v>
          </cell>
          <cell r="BX705">
            <v>0</v>
          </cell>
        </row>
        <row r="706">
          <cell r="C706">
            <v>77</v>
          </cell>
          <cell r="D706">
            <v>0</v>
          </cell>
          <cell r="E706">
            <v>0</v>
          </cell>
          <cell r="AP706" t="str">
            <v>ВЛ 1-20 кВ</v>
          </cell>
          <cell r="AR706">
            <v>25.802564020040002</v>
          </cell>
          <cell r="AS706">
            <v>25.342351749999999</v>
          </cell>
          <cell r="AT706">
            <v>22.230211749999999</v>
          </cell>
          <cell r="AU706">
            <v>1.976</v>
          </cell>
          <cell r="AV706">
            <v>20.350999999999999</v>
          </cell>
          <cell r="AW706">
            <v>18.8391625</v>
          </cell>
          <cell r="AX706">
            <v>0</v>
          </cell>
          <cell r="AY706">
            <v>0.13600000000000001</v>
          </cell>
          <cell r="AZ706">
            <v>4.5410000000000004</v>
          </cell>
          <cell r="BA706">
            <v>9.2039999999999988</v>
          </cell>
          <cell r="BB706">
            <v>7.976</v>
          </cell>
          <cell r="BC706">
            <v>4.2649999999999997</v>
          </cell>
          <cell r="BD706">
            <v>7.8339999999999996</v>
          </cell>
          <cell r="BE706">
            <v>5.2341625000000001</v>
          </cell>
          <cell r="BF706">
            <v>-1.5118375000000008</v>
          </cell>
          <cell r="BG706" t="e">
            <v>#DIV/0!</v>
          </cell>
          <cell r="BH706">
            <v>0</v>
          </cell>
          <cell r="BI706">
            <v>0</v>
          </cell>
          <cell r="BJ706">
            <v>31.889526000000004</v>
          </cell>
          <cell r="BK706">
            <v>22.230142749999999</v>
          </cell>
          <cell r="BL706">
            <v>8.5642300000000002</v>
          </cell>
          <cell r="BM706">
            <v>0.17130799999999999</v>
          </cell>
          <cell r="BN706">
            <v>4.1080913333333324</v>
          </cell>
          <cell r="BO706">
            <v>5.7880000000000003</v>
          </cell>
          <cell r="BP706">
            <v>9.8819099999999995</v>
          </cell>
          <cell r="BQ706">
            <v>7.9723143333333324</v>
          </cell>
          <cell r="BR706">
            <v>9.3352946666666661</v>
          </cell>
          <cell r="BS706">
            <v>8.2985204166666655</v>
          </cell>
          <cell r="BT706">
            <v>0</v>
          </cell>
          <cell r="BU706">
            <v>-9.6593832500000012</v>
          </cell>
          <cell r="BV706" t="e">
            <v>#DIV/0!</v>
          </cell>
          <cell r="BW706">
            <v>0</v>
          </cell>
          <cell r="BX706">
            <v>0</v>
          </cell>
        </row>
        <row r="707">
          <cell r="C707">
            <v>72</v>
          </cell>
          <cell r="D707">
            <v>0.17632391</v>
          </cell>
          <cell r="E707">
            <v>0</v>
          </cell>
          <cell r="AN707">
            <v>97</v>
          </cell>
          <cell r="AP707" t="str">
            <v xml:space="preserve">Реконструкция ВЛ-10 кВ Ф-122 от ПС 35/10 кВ «Марьинская» ( установка доп. МТП-160 кВА для разгрузки ТП-2004/122 в с. Марьинское Кировского района) </v>
          </cell>
          <cell r="AQ707" t="str">
            <v>СТФ</v>
          </cell>
          <cell r="AR707">
            <v>2.1393638006</v>
          </cell>
          <cell r="AS707">
            <v>1.8508199999999997</v>
          </cell>
          <cell r="AT707">
            <v>1.6024399999999999</v>
          </cell>
          <cell r="AU707">
            <v>0.156</v>
          </cell>
          <cell r="AV707">
            <v>1.677</v>
          </cell>
          <cell r="AW707">
            <v>1.3579999999999999</v>
          </cell>
          <cell r="AX707">
            <v>0</v>
          </cell>
          <cell r="AY707">
            <v>0.107</v>
          </cell>
          <cell r="AZ707">
            <v>1.677</v>
          </cell>
          <cell r="BA707">
            <v>1.2509999999999999</v>
          </cell>
          <cell r="BB707">
            <v>0</v>
          </cell>
          <cell r="BD707">
            <v>0</v>
          </cell>
          <cell r="BF707">
            <v>-0.31900000000000017</v>
          </cell>
          <cell r="BG707">
            <v>0.8097793679189027</v>
          </cell>
          <cell r="BJ707">
            <v>1.9788599999999996</v>
          </cell>
          <cell r="BK707">
            <v>1.6023709999999998</v>
          </cell>
          <cell r="BL707">
            <v>0</v>
          </cell>
          <cell r="BM707">
            <v>0.107</v>
          </cell>
          <cell r="BN707">
            <v>1.5171259999999998</v>
          </cell>
          <cell r="BP707">
            <v>0.46173399999999992</v>
          </cell>
          <cell r="BQ707">
            <v>1.4023709999999998</v>
          </cell>
          <cell r="BR707">
            <v>0</v>
          </cell>
          <cell r="BS707">
            <v>9.2999999999999999E-2</v>
          </cell>
          <cell r="BT707">
            <v>0</v>
          </cell>
          <cell r="BU707">
            <v>-0.37648899999999985</v>
          </cell>
          <cell r="BV707">
            <v>0.80974449935821635</v>
          </cell>
        </row>
        <row r="708">
          <cell r="C708">
            <v>74</v>
          </cell>
          <cell r="D708">
            <v>8.9532199999999996E-3</v>
          </cell>
          <cell r="E708">
            <v>0</v>
          </cell>
          <cell r="AN708">
            <v>98</v>
          </cell>
          <cell r="AP708" t="str">
            <v>Реконструкция ВЛ -10 кВ Ф-358 от ПС 35/10 кВ "Русская" (с установкой дополнительной МТП-100 кВА для разгрузки ТП-3367/358 и ТП-3368/358 в с.Уваровское Курского района)</v>
          </cell>
          <cell r="AQ708" t="str">
            <v>СТФ</v>
          </cell>
          <cell r="AR708">
            <v>0.76762046051999988</v>
          </cell>
          <cell r="AS708">
            <v>0.68505999999999989</v>
          </cell>
          <cell r="AT708">
            <v>0.56875999999999993</v>
          </cell>
          <cell r="AU708">
            <v>0.08</v>
          </cell>
          <cell r="AV708">
            <v>0.57099999999999995</v>
          </cell>
          <cell r="AW708">
            <v>0.48199999999999998</v>
          </cell>
          <cell r="AX708">
            <v>0</v>
          </cell>
          <cell r="AZ708">
            <v>0.57099999999999995</v>
          </cell>
          <cell r="BA708">
            <v>0.48199999999999998</v>
          </cell>
          <cell r="BB708">
            <v>0</v>
          </cell>
          <cell r="BD708">
            <v>0</v>
          </cell>
          <cell r="BF708">
            <v>-8.8999999999999968E-2</v>
          </cell>
          <cell r="BG708">
            <v>0.84413309982486873</v>
          </cell>
          <cell r="BJ708">
            <v>0.67378000000000005</v>
          </cell>
          <cell r="BK708">
            <v>0.56875999999999993</v>
          </cell>
          <cell r="BL708">
            <v>0</v>
          </cell>
          <cell r="BN708">
            <v>0.51656466666666667</v>
          </cell>
          <cell r="BP708">
            <v>0.15721533333333332</v>
          </cell>
          <cell r="BQ708">
            <v>0.56875999999999993</v>
          </cell>
          <cell r="BR708">
            <v>0</v>
          </cell>
          <cell r="BT708">
            <v>0</v>
          </cell>
          <cell r="BU708">
            <v>-0.10502000000000011</v>
          </cell>
          <cell r="BV708">
            <v>0.8441330998248685</v>
          </cell>
        </row>
        <row r="709">
          <cell r="C709">
            <v>78</v>
          </cell>
          <cell r="D709">
            <v>0</v>
          </cell>
          <cell r="E709">
            <v>0</v>
          </cell>
          <cell r="AN709">
            <v>99</v>
          </cell>
          <cell r="AP709" t="str">
            <v>Реконструкция ВЛ10 КВ Ф-196 от ПС "Лысогорская" (установка дополнительной МТП - 160 кВА для разгрузки ТП-1073/196 в ст. Лысогорской Георгиевского района)</v>
          </cell>
          <cell r="AQ709" t="str">
            <v>СТФ</v>
          </cell>
          <cell r="AS709">
            <v>0.72227847199999995</v>
          </cell>
          <cell r="AT709">
            <v>0.62787847200000002</v>
          </cell>
          <cell r="AU709">
            <v>0.08</v>
          </cell>
          <cell r="AV709">
            <v>0</v>
          </cell>
          <cell r="AW709">
            <v>0.53210040000000003</v>
          </cell>
          <cell r="BE709">
            <v>0.53210040000000003</v>
          </cell>
          <cell r="BF709">
            <v>0.53210040000000003</v>
          </cell>
          <cell r="BG709" t="e">
            <v>#DIV/0!</v>
          </cell>
          <cell r="BJ709">
            <v>0</v>
          </cell>
          <cell r="BK709">
            <v>0.62787847200000002</v>
          </cell>
          <cell r="BS709">
            <v>0.62787847200000002</v>
          </cell>
          <cell r="BT709">
            <v>0</v>
          </cell>
          <cell r="BU709">
            <v>0.62787847200000002</v>
          </cell>
          <cell r="BV709" t="e">
            <v>#DIV/0!</v>
          </cell>
        </row>
        <row r="710">
          <cell r="C710">
            <v>75</v>
          </cell>
          <cell r="D710">
            <v>0.31541699999999995</v>
          </cell>
          <cell r="E710">
            <v>1E-3</v>
          </cell>
          <cell r="AN710">
            <v>100</v>
          </cell>
          <cell r="AP710" t="str">
            <v xml:space="preserve">Реконструкция ВЛ 10 кВ Ф-296 ПС 35/10 кВ «Курская-II» (установка дополнительной МТП-160 кВА в с. Эдиссия Курского района) </v>
          </cell>
          <cell r="AQ710" t="str">
            <v>СТФ</v>
          </cell>
          <cell r="AS710">
            <v>1.0366779079999999</v>
          </cell>
          <cell r="AT710">
            <v>0.87147790799999991</v>
          </cell>
          <cell r="AU710">
            <v>0.14000000000000001</v>
          </cell>
          <cell r="AV710">
            <v>0</v>
          </cell>
          <cell r="AW710">
            <v>0.73854059999999999</v>
          </cell>
          <cell r="BE710">
            <v>0.73854059999999999</v>
          </cell>
          <cell r="BF710">
            <v>0.73854059999999999</v>
          </cell>
          <cell r="BG710" t="e">
            <v>#DIV/0!</v>
          </cell>
          <cell r="BJ710">
            <v>0</v>
          </cell>
          <cell r="BK710">
            <v>0.87147790799999991</v>
          </cell>
          <cell r="BS710">
            <v>0.87147790799999991</v>
          </cell>
          <cell r="BT710">
            <v>0</v>
          </cell>
          <cell r="BU710">
            <v>0.87147790799999991</v>
          </cell>
          <cell r="BV710" t="e">
            <v>#DIV/0!</v>
          </cell>
        </row>
        <row r="711">
          <cell r="C711">
            <v>340</v>
          </cell>
          <cell r="D711">
            <v>0</v>
          </cell>
          <cell r="E711">
            <v>0</v>
          </cell>
          <cell r="AN711">
            <v>101</v>
          </cell>
          <cell r="AP711" t="str">
            <v xml:space="preserve">Реконструкция ВЛ-10 Ф-131от ПС 35/10 кВ «Подгорненская»   (установка дополнительной МТП -160 кВА для разгрузки  ТП-1263/131  в ст. Александрийской  Георгиевского района) </v>
          </cell>
          <cell r="AQ711" t="str">
            <v>СТФ</v>
          </cell>
          <cell r="AS711">
            <v>0.66223098599999997</v>
          </cell>
          <cell r="AT711">
            <v>0.53243098600000005</v>
          </cell>
          <cell r="AU711">
            <v>0.11</v>
          </cell>
          <cell r="AV711">
            <v>0</v>
          </cell>
          <cell r="AW711">
            <v>0.45121270000000002</v>
          </cell>
          <cell r="BE711">
            <v>0.45121270000000002</v>
          </cell>
          <cell r="BF711">
            <v>0.45121270000000002</v>
          </cell>
          <cell r="BG711" t="e">
            <v>#DIV/0!</v>
          </cell>
          <cell r="BJ711">
            <v>0</v>
          </cell>
          <cell r="BK711">
            <v>0.53243098600000005</v>
          </cell>
          <cell r="BS711">
            <v>0.53243098600000005</v>
          </cell>
          <cell r="BT711">
            <v>0</v>
          </cell>
          <cell r="BU711">
            <v>0.53243098600000005</v>
          </cell>
          <cell r="BV711" t="e">
            <v>#DIV/0!</v>
          </cell>
        </row>
        <row r="712">
          <cell r="C712">
            <v>81</v>
          </cell>
          <cell r="D712">
            <v>0</v>
          </cell>
          <cell r="E712">
            <v>0</v>
          </cell>
          <cell r="AN712">
            <v>102</v>
          </cell>
          <cell r="AP712" t="str">
            <v>Реконструкция ВЛ-10кВ.  Ф-474 от ПС 110/10 кВ «Кировская»  (установка дополнительной   МТП -160 кВА  для разгрузки ТП-2131/474 и  ф-1 от ТП-2159/473 в ст. Зольская Кировского района)</v>
          </cell>
          <cell r="AQ712" t="str">
            <v>СТФ</v>
          </cell>
          <cell r="AS712">
            <v>1.2086843839999999</v>
          </cell>
          <cell r="AT712">
            <v>1.078884384</v>
          </cell>
          <cell r="AU712">
            <v>0.11</v>
          </cell>
          <cell r="AV712">
            <v>0</v>
          </cell>
          <cell r="AW712">
            <v>0.91430880000000003</v>
          </cell>
          <cell r="BE712">
            <v>0.91430880000000003</v>
          </cell>
          <cell r="BF712">
            <v>0.91430880000000003</v>
          </cell>
          <cell r="BG712" t="e">
            <v>#DIV/0!</v>
          </cell>
          <cell r="BJ712">
            <v>0</v>
          </cell>
          <cell r="BK712">
            <v>1.078884384</v>
          </cell>
          <cell r="BS712">
            <v>1.078884384</v>
          </cell>
          <cell r="BT712">
            <v>0</v>
          </cell>
          <cell r="BU712">
            <v>1.078884384</v>
          </cell>
          <cell r="BV712" t="e">
            <v>#DIV/0!</v>
          </cell>
        </row>
        <row r="713">
          <cell r="C713">
            <v>80</v>
          </cell>
          <cell r="D713">
            <v>0</v>
          </cell>
          <cell r="E713">
            <v>0</v>
          </cell>
          <cell r="AN713">
            <v>103</v>
          </cell>
          <cell r="AP713" t="str">
            <v>Реконструкция ВЛ-10 кВ и КТП взамен двухцепного участка Л-603 / Л-132</v>
          </cell>
          <cell r="AQ713" t="str">
            <v>СТФ</v>
          </cell>
          <cell r="AR713">
            <v>2.242</v>
          </cell>
          <cell r="AS713">
            <v>2.15557</v>
          </cell>
          <cell r="AT713">
            <v>2.0827</v>
          </cell>
          <cell r="AU713">
            <v>0</v>
          </cell>
          <cell r="AV713">
            <v>1.9</v>
          </cell>
          <cell r="AW713">
            <v>1.7649999999999999</v>
          </cell>
          <cell r="AX713">
            <v>0</v>
          </cell>
          <cell r="AZ713">
            <v>0</v>
          </cell>
          <cell r="BB713">
            <v>1.9</v>
          </cell>
          <cell r="BC713">
            <v>1.7649999999999999</v>
          </cell>
          <cell r="BD713">
            <v>0</v>
          </cell>
          <cell r="BF713">
            <v>-0.13500000000000001</v>
          </cell>
          <cell r="BG713">
            <v>0.92894736842105263</v>
          </cell>
          <cell r="BJ713">
            <v>2.242</v>
          </cell>
          <cell r="BK713">
            <v>2.0827</v>
          </cell>
          <cell r="BL713">
            <v>0</v>
          </cell>
          <cell r="BN713">
            <v>0</v>
          </cell>
          <cell r="BP713">
            <v>1.7188666666666668</v>
          </cell>
          <cell r="BQ713">
            <v>1.5967366666666667</v>
          </cell>
          <cell r="BR713">
            <v>0.52313333333333334</v>
          </cell>
          <cell r="BS713">
            <v>0.4859633333333333</v>
          </cell>
          <cell r="BT713">
            <v>0</v>
          </cell>
          <cell r="BU713">
            <v>-0.1593</v>
          </cell>
          <cell r="BV713">
            <v>0.92894736842105263</v>
          </cell>
        </row>
        <row r="714">
          <cell r="C714">
            <v>76</v>
          </cell>
          <cell r="D714">
            <v>0</v>
          </cell>
          <cell r="E714">
            <v>0</v>
          </cell>
          <cell r="AN714">
            <v>104</v>
          </cell>
          <cell r="AP714" t="str">
            <v>Реконструкция ВЛ-10 кВ Ф-282 от ПС "Московская" Изобильненского района (установка доп. ТП  для разгрузки ТП-3/282 , строительство ВЛ-10 кВ (0,1 км), для подключения новой ТП, строительство ВЛ-0,4 кВ (0,4 км), для разделения н/в Ф на более короткие участки</v>
          </cell>
          <cell r="AQ714" t="str">
            <v>СТФ</v>
          </cell>
          <cell r="AR714">
            <v>3.0515851497999997</v>
          </cell>
          <cell r="AS714">
            <v>2.8051199999999996</v>
          </cell>
          <cell r="AT714">
            <v>2.4661999999999997</v>
          </cell>
          <cell r="AU714">
            <v>0.21</v>
          </cell>
          <cell r="AV714">
            <v>2.3759999999999999</v>
          </cell>
          <cell r="AW714">
            <v>2.09</v>
          </cell>
          <cell r="AX714">
            <v>0</v>
          </cell>
          <cell r="AZ714">
            <v>0</v>
          </cell>
          <cell r="BA714">
            <v>2.09</v>
          </cell>
          <cell r="BB714">
            <v>2.3759999999999999</v>
          </cell>
          <cell r="BD714">
            <v>0</v>
          </cell>
          <cell r="BF714">
            <v>-0.28600000000000003</v>
          </cell>
          <cell r="BG714">
            <v>0.87962962962962965</v>
          </cell>
          <cell r="BJ714">
            <v>2.8036799999999999</v>
          </cell>
          <cell r="BK714">
            <v>2.4661999999999997</v>
          </cell>
          <cell r="BL714">
            <v>0</v>
          </cell>
          <cell r="BN714">
            <v>0</v>
          </cell>
          <cell r="BO714">
            <v>2.14</v>
          </cell>
          <cell r="BP714">
            <v>2.1494879999999998</v>
          </cell>
          <cell r="BQ714">
            <v>0.3261999999999996</v>
          </cell>
          <cell r="BR714">
            <v>0.65419199999999988</v>
          </cell>
          <cell r="BT714">
            <v>0</v>
          </cell>
          <cell r="BU714">
            <v>-0.33748000000000022</v>
          </cell>
          <cell r="BV714">
            <v>0.87962962962962954</v>
          </cell>
        </row>
        <row r="715">
          <cell r="C715">
            <v>79</v>
          </cell>
          <cell r="D715">
            <v>0</v>
          </cell>
          <cell r="E715">
            <v>0</v>
          </cell>
          <cell r="AN715">
            <v>105</v>
          </cell>
          <cell r="AP715" t="str">
            <v>Реконструкция  ВЛ-10 кВ Ф-242 ПС "Орловская"  Буденновского района (установка дополнительной МТП в с. Орловка для разгрузки существующей ВЛ-0,4 кВ от ТП-15/242)</v>
          </cell>
          <cell r="AQ715" t="str">
            <v>СТФ</v>
          </cell>
          <cell r="AR715">
            <v>3.1067042902799997</v>
          </cell>
          <cell r="AS715">
            <v>2.8892599999999997</v>
          </cell>
          <cell r="AT715">
            <v>2.4001199999999998</v>
          </cell>
          <cell r="AU715">
            <v>0.34</v>
          </cell>
          <cell r="AV715">
            <v>2.2930000000000001</v>
          </cell>
          <cell r="AW715">
            <v>2.0339999999999998</v>
          </cell>
          <cell r="AX715">
            <v>0</v>
          </cell>
          <cell r="AZ715">
            <v>2.2930000000000001</v>
          </cell>
          <cell r="BA715">
            <v>2.0339999999999998</v>
          </cell>
          <cell r="BB715">
            <v>0</v>
          </cell>
          <cell r="BD715">
            <v>0</v>
          </cell>
          <cell r="BF715">
            <v>-0.25900000000000034</v>
          </cell>
          <cell r="BG715">
            <v>0.8870475359790666</v>
          </cell>
          <cell r="BJ715">
            <v>2.7057399999999996</v>
          </cell>
          <cell r="BK715">
            <v>2.4001199999999998</v>
          </cell>
          <cell r="BL715">
            <v>0</v>
          </cell>
          <cell r="BN715">
            <v>2.0744006666666666</v>
          </cell>
          <cell r="BP715">
            <v>0.63133933333333325</v>
          </cell>
          <cell r="BQ715">
            <v>2.4001199999999998</v>
          </cell>
          <cell r="BR715">
            <v>0</v>
          </cell>
          <cell r="BT715">
            <v>0</v>
          </cell>
          <cell r="BU715">
            <v>-0.30561999999999978</v>
          </cell>
          <cell r="BV715">
            <v>0.88704753597906683</v>
          </cell>
        </row>
        <row r="716">
          <cell r="D716">
            <v>0</v>
          </cell>
          <cell r="E716">
            <v>0</v>
          </cell>
          <cell r="AN716">
            <v>106</v>
          </cell>
          <cell r="AP716" t="str">
            <v xml:space="preserve">Реконструкция ВЛ-10кВ Ф-782 от ПС 110/10 кВ "Овощи" Туркменского района (установка дополнительного МТП для разгрузки ТП-8/782 с реконструкцией ВЛ-0.4 кВ переключаемых на новое ТП в с.Овощи Туркменского района) </v>
          </cell>
          <cell r="AQ716" t="str">
            <v>СТФ</v>
          </cell>
          <cell r="AR716">
            <v>5.05529031884</v>
          </cell>
          <cell r="AS716">
            <v>4.6274899999999999</v>
          </cell>
          <cell r="AT716">
            <v>3.9494599999999997</v>
          </cell>
          <cell r="AU716">
            <v>0.45</v>
          </cell>
          <cell r="AV716">
            <v>3.8340000000000001</v>
          </cell>
          <cell r="AW716">
            <v>3.347</v>
          </cell>
          <cell r="AX716">
            <v>0</v>
          </cell>
          <cell r="AZ716">
            <v>0</v>
          </cell>
          <cell r="BA716">
            <v>3.347</v>
          </cell>
          <cell r="BB716">
            <v>0</v>
          </cell>
          <cell r="BD716">
            <v>3.8340000000000001</v>
          </cell>
          <cell r="BF716">
            <v>-0.4870000000000001</v>
          </cell>
          <cell r="BG716">
            <v>0.87297861241523211</v>
          </cell>
          <cell r="BJ716">
            <v>3.8352360000000001</v>
          </cell>
          <cell r="BK716">
            <v>3.9494599999999997</v>
          </cell>
          <cell r="BL716">
            <v>0</v>
          </cell>
          <cell r="BN716">
            <v>0</v>
          </cell>
          <cell r="BO716">
            <v>3.6480000000000001</v>
          </cell>
          <cell r="BP716">
            <v>0</v>
          </cell>
          <cell r="BQ716">
            <v>0.30145999999999962</v>
          </cell>
          <cell r="BR716">
            <v>3.8352360000000001</v>
          </cell>
          <cell r="BT716">
            <v>0</v>
          </cell>
          <cell r="BU716">
            <v>0.11422399999999966</v>
          </cell>
          <cell r="BV716">
            <v>1.0297827825979939</v>
          </cell>
        </row>
        <row r="717">
          <cell r="D717">
            <v>0</v>
          </cell>
          <cell r="E717">
            <v>0</v>
          </cell>
          <cell r="AN717">
            <v>107</v>
          </cell>
          <cell r="AP717" t="str">
            <v>Реконструкция электросетей 6 кВ (Ф-601) от ПС Овощевод   в г. Минеральные Воды 3-ая очередь</v>
          </cell>
          <cell r="AQ717" t="str">
            <v>СТФ</v>
          </cell>
          <cell r="AR717">
            <v>9.44</v>
          </cell>
          <cell r="AS717">
            <v>6.6991599999999991</v>
          </cell>
          <cell r="AT717">
            <v>6.0498599999999998</v>
          </cell>
          <cell r="AU717">
            <v>0.3</v>
          </cell>
          <cell r="AV717">
            <v>7.7</v>
          </cell>
          <cell r="AW717">
            <v>5.1269999999999998</v>
          </cell>
          <cell r="AX717">
            <v>0</v>
          </cell>
          <cell r="AY717">
            <v>2.9000000000000001E-2</v>
          </cell>
          <cell r="AZ717">
            <v>0</v>
          </cell>
          <cell r="BB717">
            <v>3.7</v>
          </cell>
          <cell r="BC717">
            <v>2.5</v>
          </cell>
          <cell r="BD717">
            <v>4</v>
          </cell>
          <cell r="BE717">
            <v>2.5979999999999999</v>
          </cell>
          <cell r="BF717">
            <v>-2.5730000000000004</v>
          </cell>
          <cell r="BG717">
            <v>0.66584415584415579</v>
          </cell>
          <cell r="BJ717">
            <v>9.0860000000000003</v>
          </cell>
          <cell r="BK717">
            <v>6.0498599999999998</v>
          </cell>
          <cell r="BL717">
            <v>0</v>
          </cell>
          <cell r="BM717">
            <v>6.430799999999999E-2</v>
          </cell>
          <cell r="BN717">
            <v>0</v>
          </cell>
          <cell r="BP717">
            <v>4.7632666666666665</v>
          </cell>
          <cell r="BQ717">
            <v>1.3766666666666667</v>
          </cell>
          <cell r="BR717">
            <v>4.3227333333333338</v>
          </cell>
          <cell r="BS717">
            <v>4.6088853333333333</v>
          </cell>
          <cell r="BT717">
            <v>0</v>
          </cell>
          <cell r="BU717">
            <v>-3.0361400000000005</v>
          </cell>
          <cell r="BV717">
            <v>0.66584415584415579</v>
          </cell>
        </row>
        <row r="718">
          <cell r="D718">
            <v>0</v>
          </cell>
          <cell r="E718">
            <v>0</v>
          </cell>
          <cell r="AN718">
            <v>108</v>
          </cell>
          <cell r="AP718" t="str">
            <v>Реконструкция  (разукрупнение) электросетей 6 кВ (Ф-601) от ПС Овощевод   в г. Минеральные Воды (установка линейной ячейки в РУ-6 кВ ПС Овощевод, строительство новой ВЛ 10 кВ от ПС Овощевод- 3,8 км, реконструкция ВЛ 6 кВ Ф-601-2,6 км)</v>
          </cell>
          <cell r="AQ718" t="str">
            <v>СТФ</v>
          </cell>
          <cell r="AV718">
            <v>0</v>
          </cell>
          <cell r="AW718">
            <v>0</v>
          </cell>
          <cell r="BF718">
            <v>0</v>
          </cell>
          <cell r="BG718" t="e">
            <v>#DIV/0!</v>
          </cell>
          <cell r="BJ718">
            <v>8.5642300000000002</v>
          </cell>
          <cell r="BK718">
            <v>0</v>
          </cell>
          <cell r="BL718">
            <v>8.5642300000000002</v>
          </cell>
          <cell r="BN718">
            <v>0</v>
          </cell>
          <cell r="BP718">
            <v>0</v>
          </cell>
          <cell r="BR718">
            <v>0</v>
          </cell>
          <cell r="BU718">
            <v>-8.5642300000000002</v>
          </cell>
          <cell r="BV718">
            <v>0</v>
          </cell>
        </row>
        <row r="719">
          <cell r="D719">
            <v>0</v>
          </cell>
          <cell r="E719">
            <v>0</v>
          </cell>
        </row>
        <row r="720">
          <cell r="D720">
            <v>0</v>
          </cell>
          <cell r="E720">
            <v>0</v>
          </cell>
          <cell r="AP720" t="str">
            <v>ВЛ 0.4 кВ</v>
          </cell>
          <cell r="AR720">
            <v>1.8133951985599999</v>
          </cell>
          <cell r="AS720">
            <v>1.6211899999999999</v>
          </cell>
          <cell r="AT720">
            <v>1.41954</v>
          </cell>
          <cell r="AU720">
            <v>0.125</v>
          </cell>
          <cell r="AV720">
            <v>1.4119999999999999</v>
          </cell>
          <cell r="AW720">
            <v>1.2030000000000001</v>
          </cell>
          <cell r="AX720">
            <v>0</v>
          </cell>
          <cell r="AY720">
            <v>0</v>
          </cell>
          <cell r="AZ720">
            <v>1.4119999999999999</v>
          </cell>
          <cell r="BA720">
            <v>1.2030000000000001</v>
          </cell>
          <cell r="BB720">
            <v>0</v>
          </cell>
          <cell r="BC720">
            <v>0</v>
          </cell>
          <cell r="BD720">
            <v>0</v>
          </cell>
          <cell r="BE720">
            <v>0</v>
          </cell>
          <cell r="BF720">
            <v>-0.20899999999999996</v>
          </cell>
          <cell r="BG720">
            <v>1.6971771626087748</v>
          </cell>
          <cell r="BH720">
            <v>0</v>
          </cell>
          <cell r="BI720">
            <v>0</v>
          </cell>
          <cell r="BJ720">
            <v>1.6661599999999996</v>
          </cell>
          <cell r="BK720">
            <v>0.88707999999999998</v>
          </cell>
          <cell r="BL720">
            <v>0</v>
          </cell>
          <cell r="BM720">
            <v>0</v>
          </cell>
          <cell r="BN720">
            <v>1.2773893333333333</v>
          </cell>
          <cell r="BO720">
            <v>0.74335600000000002</v>
          </cell>
          <cell r="BP720">
            <v>0.3887706666666666</v>
          </cell>
          <cell r="BQ720">
            <v>0.14372399999999996</v>
          </cell>
          <cell r="BR720">
            <v>0</v>
          </cell>
          <cell r="BS720">
            <v>0</v>
          </cell>
          <cell r="BT720">
            <v>0.53245999999999993</v>
          </cell>
          <cell r="BU720">
            <v>-0.77907999999999977</v>
          </cell>
          <cell r="BV720">
            <v>1.010170601563612</v>
          </cell>
          <cell r="BW720">
            <v>0</v>
          </cell>
          <cell r="BX720">
            <v>0</v>
          </cell>
        </row>
        <row r="721">
          <cell r="D721">
            <v>14.706450999999998</v>
          </cell>
          <cell r="E721">
            <v>120.170328</v>
          </cell>
          <cell r="AN721">
            <v>109</v>
          </cell>
          <cell r="AP721" t="str">
            <v>Реконструкция ВЛ-0,4 кВ. Ф-2 от ТП-2047/121 в ст. Марьинская Кировского района</v>
          </cell>
          <cell r="AQ721" t="str">
            <v>СТФ</v>
          </cell>
          <cell r="AR721">
            <v>0.83779999999999988</v>
          </cell>
          <cell r="AS721">
            <v>0.71739999999999993</v>
          </cell>
          <cell r="AT721">
            <v>0.61595999999999995</v>
          </cell>
          <cell r="AU721">
            <v>6.5000000000000002E-2</v>
          </cell>
          <cell r="AV721">
            <v>0.64500000000000002</v>
          </cell>
          <cell r="AW721">
            <v>0.52200000000000002</v>
          </cell>
          <cell r="AX721">
            <v>0</v>
          </cell>
          <cell r="AZ721">
            <v>0.64500000000000002</v>
          </cell>
          <cell r="BA721">
            <v>0.52200000000000002</v>
          </cell>
          <cell r="BB721">
            <v>0</v>
          </cell>
          <cell r="BD721">
            <v>0</v>
          </cell>
          <cell r="BF721">
            <v>-0.123</v>
          </cell>
          <cell r="BG721">
            <v>0.80930232558139537</v>
          </cell>
          <cell r="BJ721">
            <v>0.76109999999999978</v>
          </cell>
          <cell r="BK721">
            <v>0.14372399999999996</v>
          </cell>
          <cell r="BL721">
            <v>0</v>
          </cell>
          <cell r="BN721">
            <v>0.58350999999999986</v>
          </cell>
          <cell r="BP721">
            <v>0.17758999999999994</v>
          </cell>
          <cell r="BQ721">
            <v>0.14372399999999996</v>
          </cell>
          <cell r="BR721">
            <v>0</v>
          </cell>
          <cell r="BT721">
            <v>0.47223599999999999</v>
          </cell>
          <cell r="BU721">
            <v>-0.61737599999999981</v>
          </cell>
          <cell r="BV721">
            <v>0.18883720930232559</v>
          </cell>
        </row>
        <row r="722">
          <cell r="D722">
            <v>14.706450999999998</v>
          </cell>
          <cell r="E722">
            <v>118.93891799999999</v>
          </cell>
          <cell r="AN722">
            <v>110</v>
          </cell>
          <cell r="AP722" t="str">
            <v>Реконструкция  ВЛ-0.4 кВ Ф-2 от КТП-12/782  в с. Овощи Туркменского района (замена опор, провода на СИП, ответвлений к зданиям)</v>
          </cell>
          <cell r="AQ722" t="str">
            <v>СТФ</v>
          </cell>
          <cell r="AR722">
            <v>0.97559519855999988</v>
          </cell>
          <cell r="AS722">
            <v>0.90379000000000009</v>
          </cell>
          <cell r="AT722">
            <v>0.80357999999999996</v>
          </cell>
          <cell r="AU722">
            <v>0.06</v>
          </cell>
          <cell r="AV722">
            <v>0.76700000000000002</v>
          </cell>
          <cell r="AW722">
            <v>0.68100000000000005</v>
          </cell>
          <cell r="AX722">
            <v>0</v>
          </cell>
          <cell r="AZ722">
            <v>0.76700000000000002</v>
          </cell>
          <cell r="BA722">
            <v>0.68100000000000005</v>
          </cell>
          <cell r="BB722">
            <v>0</v>
          </cell>
          <cell r="BD722">
            <v>0</v>
          </cell>
          <cell r="BF722">
            <v>-8.5999999999999965E-2</v>
          </cell>
          <cell r="BG722">
            <v>0.88787483702737946</v>
          </cell>
          <cell r="BJ722">
            <v>0.90505999999999998</v>
          </cell>
          <cell r="BK722">
            <v>0.74335600000000002</v>
          </cell>
          <cell r="BL722">
            <v>0</v>
          </cell>
          <cell r="BN722">
            <v>0.69387933333333329</v>
          </cell>
          <cell r="BO722">
            <v>0.74335600000000002</v>
          </cell>
          <cell r="BP722">
            <v>0.21118066666666663</v>
          </cell>
          <cell r="BR722">
            <v>0</v>
          </cell>
          <cell r="BT722">
            <v>6.0223999999999944E-2</v>
          </cell>
          <cell r="BU722">
            <v>-0.16170399999999996</v>
          </cell>
          <cell r="BV722">
            <v>0.82133339226128654</v>
          </cell>
        </row>
        <row r="723">
          <cell r="C723">
            <v>1</v>
          </cell>
          <cell r="D723">
            <v>0.46880699999999997</v>
          </cell>
          <cell r="E723">
            <v>8.5498600000000007</v>
          </cell>
          <cell r="AP723" t="str">
            <v>ТП</v>
          </cell>
          <cell r="AR723">
            <v>0</v>
          </cell>
          <cell r="AS723">
            <v>0</v>
          </cell>
          <cell r="AT723">
            <v>0</v>
          </cell>
          <cell r="AU723">
            <v>0</v>
          </cell>
          <cell r="AV723">
            <v>0</v>
          </cell>
          <cell r="AW723">
            <v>0</v>
          </cell>
          <cell r="AX723">
            <v>0</v>
          </cell>
          <cell r="AY723">
            <v>0</v>
          </cell>
          <cell r="AZ723">
            <v>0</v>
          </cell>
          <cell r="BA723">
            <v>0</v>
          </cell>
          <cell r="BB723">
            <v>0</v>
          </cell>
          <cell r="BC723">
            <v>0</v>
          </cell>
          <cell r="BD723">
            <v>0</v>
          </cell>
          <cell r="BE723">
            <v>0</v>
          </cell>
          <cell r="BF723">
            <v>0</v>
          </cell>
          <cell r="BG723">
            <v>0</v>
          </cell>
          <cell r="BH723">
            <v>0</v>
          </cell>
          <cell r="BI723">
            <v>0</v>
          </cell>
          <cell r="BJ723">
            <v>0</v>
          </cell>
          <cell r="BK723">
            <v>0</v>
          </cell>
          <cell r="BL723">
            <v>0</v>
          </cell>
          <cell r="BM723">
            <v>0</v>
          </cell>
          <cell r="BN723">
            <v>0</v>
          </cell>
          <cell r="BO723">
            <v>0</v>
          </cell>
          <cell r="BP723">
            <v>0</v>
          </cell>
          <cell r="BQ723">
            <v>0</v>
          </cell>
          <cell r="BR723">
            <v>0</v>
          </cell>
          <cell r="BS723">
            <v>0</v>
          </cell>
          <cell r="BT723">
            <v>0</v>
          </cell>
          <cell r="BU723">
            <v>0</v>
          </cell>
          <cell r="BV723">
            <v>0</v>
          </cell>
          <cell r="BW723">
            <v>0</v>
          </cell>
          <cell r="BX723">
            <v>0</v>
          </cell>
        </row>
        <row r="724">
          <cell r="C724">
            <v>5</v>
          </cell>
          <cell r="D724">
            <v>0</v>
          </cell>
          <cell r="E724">
            <v>-1.8222119999999999</v>
          </cell>
        </row>
        <row r="725">
          <cell r="C725">
            <v>82</v>
          </cell>
          <cell r="D725">
            <v>7.9733140000000002</v>
          </cell>
          <cell r="E725">
            <v>13.558999999999999</v>
          </cell>
          <cell r="AP725" t="str">
            <v>Новое строительство и расширение, в.т.ч.:</v>
          </cell>
          <cell r="AR725">
            <v>12.212620000000001</v>
          </cell>
          <cell r="AS725">
            <v>6.8813453125999997</v>
          </cell>
          <cell r="AT725">
            <v>6.0840799999999993</v>
          </cell>
          <cell r="AU725">
            <v>0.49464857000000001</v>
          </cell>
          <cell r="AV725">
            <v>9.859</v>
          </cell>
          <cell r="AW725">
            <v>5.1559999999999997</v>
          </cell>
          <cell r="AX725">
            <v>0</v>
          </cell>
          <cell r="AY725">
            <v>6.0000000000000001E-3</v>
          </cell>
          <cell r="AZ725">
            <v>5</v>
          </cell>
          <cell r="BA725">
            <v>3.1829999999999998</v>
          </cell>
          <cell r="BB725">
            <v>4.859</v>
          </cell>
          <cell r="BC725">
            <v>1.9669999999999999</v>
          </cell>
          <cell r="BD725">
            <v>0</v>
          </cell>
          <cell r="BE725">
            <v>0</v>
          </cell>
          <cell r="BF725">
            <v>-4.7030000000000003</v>
          </cell>
          <cell r="BG725" t="e">
            <v>#DIV/0!</v>
          </cell>
          <cell r="BH725">
            <v>0.97643117999999995</v>
          </cell>
          <cell r="BI725">
            <v>0</v>
          </cell>
          <cell r="BJ725">
            <v>11.633620000000001</v>
          </cell>
          <cell r="BK725">
            <v>6.7559311799999993</v>
          </cell>
          <cell r="BL725">
            <v>0</v>
          </cell>
          <cell r="BM725">
            <v>0.98278118000000003</v>
          </cell>
          <cell r="BN725">
            <v>6.2434193333333337</v>
          </cell>
          <cell r="BO725">
            <v>0</v>
          </cell>
          <cell r="BP725">
            <v>4.0523559999999996</v>
          </cell>
          <cell r="BQ725">
            <v>3.5681429999999992</v>
          </cell>
          <cell r="BR725">
            <v>1.3378446666666666</v>
          </cell>
          <cell r="BS725">
            <v>2.2050069999999997</v>
          </cell>
          <cell r="BT725">
            <v>0</v>
          </cell>
          <cell r="BU725">
            <v>-4.8776888200000013</v>
          </cell>
          <cell r="BV725" t="e">
            <v>#DIV/0!</v>
          </cell>
          <cell r="BW725">
            <v>0</v>
          </cell>
          <cell r="BX725">
            <v>0</v>
          </cell>
        </row>
        <row r="726">
          <cell r="C726">
            <v>2</v>
          </cell>
          <cell r="D726">
            <v>0.82516</v>
          </cell>
          <cell r="E726">
            <v>44.216819999999998</v>
          </cell>
          <cell r="AP726" t="str">
            <v>ВЛ 1-20 кВ</v>
          </cell>
          <cell r="AR726">
            <v>12.212620000000001</v>
          </cell>
          <cell r="AS726">
            <v>6.8813453125999997</v>
          </cell>
          <cell r="AT726">
            <v>6.0840799999999993</v>
          </cell>
          <cell r="AU726">
            <v>0.49464857000000001</v>
          </cell>
          <cell r="AV726">
            <v>9.859</v>
          </cell>
          <cell r="AW726">
            <v>5.1559999999999997</v>
          </cell>
          <cell r="AX726">
            <v>0</v>
          </cell>
          <cell r="AY726">
            <v>6.0000000000000001E-3</v>
          </cell>
          <cell r="AZ726">
            <v>5</v>
          </cell>
          <cell r="BA726">
            <v>3.1829999999999998</v>
          </cell>
          <cell r="BB726">
            <v>4.859</v>
          </cell>
          <cell r="BC726">
            <v>1.9669999999999999</v>
          </cell>
          <cell r="BD726">
            <v>0</v>
          </cell>
          <cell r="BE726">
            <v>0</v>
          </cell>
          <cell r="BF726">
            <v>-4.7030000000000003</v>
          </cell>
          <cell r="BG726" t="e">
            <v>#DIV/0!</v>
          </cell>
          <cell r="BH726">
            <v>0.97643117999999995</v>
          </cell>
          <cell r="BI726">
            <v>0</v>
          </cell>
          <cell r="BJ726">
            <v>11.633620000000001</v>
          </cell>
          <cell r="BK726">
            <v>6.7559311799999993</v>
          </cell>
          <cell r="BL726">
            <v>0</v>
          </cell>
          <cell r="BM726">
            <v>0.98278118000000003</v>
          </cell>
          <cell r="BN726">
            <v>6.2434193333333337</v>
          </cell>
          <cell r="BO726">
            <v>0</v>
          </cell>
          <cell r="BP726">
            <v>4.0523559999999996</v>
          </cell>
          <cell r="BQ726">
            <v>3.5681429999999992</v>
          </cell>
          <cell r="BR726">
            <v>1.3378446666666666</v>
          </cell>
          <cell r="BS726">
            <v>2.2050069999999997</v>
          </cell>
          <cell r="BT726">
            <v>0</v>
          </cell>
          <cell r="BU726">
            <v>-4.8776888200000013</v>
          </cell>
          <cell r="BV726" t="e">
            <v>#DIV/0!</v>
          </cell>
          <cell r="BW726">
            <v>0</v>
          </cell>
          <cell r="BX726">
            <v>0</v>
          </cell>
        </row>
        <row r="727">
          <cell r="C727">
            <v>83</v>
          </cell>
          <cell r="D727">
            <v>0.86848999999999998</v>
          </cell>
          <cell r="E727">
            <v>0.32094</v>
          </cell>
          <cell r="AN727">
            <v>111</v>
          </cell>
          <cell r="AP727" t="str">
            <v>Строительство электрических сетей 10 кВ в п. Энергетик г.Пятигорска для резервирования электроснабжения административного здания ОАО "МРСК СК"</v>
          </cell>
          <cell r="AQ727" t="str">
            <v>СТФ</v>
          </cell>
          <cell r="AR727">
            <v>12.212620000000001</v>
          </cell>
          <cell r="AS727">
            <v>6.8813453125999997</v>
          </cell>
          <cell r="AT727">
            <v>6.0840799999999993</v>
          </cell>
          <cell r="AU727">
            <v>0.49464857000000001</v>
          </cell>
          <cell r="AV727">
            <v>9.859</v>
          </cell>
          <cell r="AW727">
            <v>5.1559999999999997</v>
          </cell>
          <cell r="AX727">
            <v>0</v>
          </cell>
          <cell r="AY727">
            <v>6.0000000000000001E-3</v>
          </cell>
          <cell r="AZ727">
            <v>5</v>
          </cell>
          <cell r="BA727">
            <v>3.1829999999999998</v>
          </cell>
          <cell r="BB727">
            <v>4.859</v>
          </cell>
          <cell r="BC727">
            <v>1.9669999999999999</v>
          </cell>
          <cell r="BD727">
            <v>0</v>
          </cell>
          <cell r="BF727">
            <v>-4.7030000000000003</v>
          </cell>
          <cell r="BG727">
            <v>0.52297393244750989</v>
          </cell>
          <cell r="BJ727">
            <v>11.633620000000001</v>
          </cell>
          <cell r="BK727">
            <v>5.7794999999999987</v>
          </cell>
          <cell r="BL727">
            <v>0</v>
          </cell>
          <cell r="BM727">
            <v>6.3499999999999997E-3</v>
          </cell>
          <cell r="BN727">
            <v>6.2434193333333337</v>
          </cell>
          <cell r="BP727">
            <v>4.0523559999999996</v>
          </cell>
          <cell r="BQ727">
            <v>3.5681429999999992</v>
          </cell>
          <cell r="BR727">
            <v>1.3378446666666666</v>
          </cell>
          <cell r="BS727">
            <v>2.2050069999999997</v>
          </cell>
          <cell r="BT727">
            <v>0</v>
          </cell>
          <cell r="BU727">
            <v>-5.8541200000000018</v>
          </cell>
          <cell r="BV727">
            <v>0.49679291570465584</v>
          </cell>
        </row>
        <row r="728">
          <cell r="C728">
            <v>84</v>
          </cell>
          <cell r="D728">
            <v>3.9906209999999995</v>
          </cell>
          <cell r="E728">
            <v>18.052409999999998</v>
          </cell>
          <cell r="AN728">
            <v>112</v>
          </cell>
          <cell r="AP728" t="str">
            <v>Строительство ВЛ-10 кВ от ПС ГНС в Н.Благодарном (для укор. Ф-162, Ф-163)</v>
          </cell>
          <cell r="AQ728" t="str">
            <v>СТФ</v>
          </cell>
          <cell r="AS728">
            <v>0</v>
          </cell>
          <cell r="AT728">
            <v>0</v>
          </cell>
          <cell r="AU728">
            <v>0</v>
          </cell>
          <cell r="AV728">
            <v>0</v>
          </cell>
          <cell r="AW728">
            <v>0</v>
          </cell>
          <cell r="BF728">
            <v>0</v>
          </cell>
          <cell r="BG728" t="e">
            <v>#DIV/0!</v>
          </cell>
          <cell r="BH728">
            <v>0.97643117999999995</v>
          </cell>
          <cell r="BJ728">
            <v>0</v>
          </cell>
          <cell r="BK728">
            <v>0.97643118000000007</v>
          </cell>
          <cell r="BM728">
            <v>0.97643118000000007</v>
          </cell>
          <cell r="BT728">
            <v>0</v>
          </cell>
          <cell r="BU728">
            <v>0.97643118000000007</v>
          </cell>
          <cell r="BV728" t="e">
            <v>#DIV/0!</v>
          </cell>
        </row>
        <row r="729">
          <cell r="C729">
            <v>85</v>
          </cell>
          <cell r="D729">
            <v>0</v>
          </cell>
          <cell r="E729">
            <v>0</v>
          </cell>
        </row>
        <row r="730">
          <cell r="C730">
            <v>86</v>
          </cell>
          <cell r="D730">
            <v>1.421E-2</v>
          </cell>
          <cell r="E730">
            <v>5.3869999999999994E-2</v>
          </cell>
          <cell r="AP730" t="str">
            <v>ВЛ 0,4 кВ</v>
          </cell>
          <cell r="AR730">
            <v>0</v>
          </cell>
          <cell r="AS730">
            <v>0</v>
          </cell>
          <cell r="AT730">
            <v>0</v>
          </cell>
          <cell r="AU730">
            <v>0</v>
          </cell>
          <cell r="AV730">
            <v>0</v>
          </cell>
          <cell r="AW730">
            <v>0</v>
          </cell>
          <cell r="AX730">
            <v>0</v>
          </cell>
          <cell r="AY730">
            <v>0</v>
          </cell>
          <cell r="AZ730">
            <v>0</v>
          </cell>
          <cell r="BA730">
            <v>0</v>
          </cell>
          <cell r="BB730">
            <v>0</v>
          </cell>
          <cell r="BC730">
            <v>0</v>
          </cell>
          <cell r="BD730">
            <v>0</v>
          </cell>
          <cell r="BE730">
            <v>0</v>
          </cell>
          <cell r="BF730">
            <v>0</v>
          </cell>
          <cell r="BG730" t="e">
            <v>#DIV/0!</v>
          </cell>
          <cell r="BH730">
            <v>0</v>
          </cell>
          <cell r="BI730">
            <v>0</v>
          </cell>
          <cell r="BJ730">
            <v>0</v>
          </cell>
          <cell r="BK730">
            <v>0</v>
          </cell>
          <cell r="BL730">
            <v>0</v>
          </cell>
          <cell r="BM730">
            <v>0</v>
          </cell>
          <cell r="BN730">
            <v>0</v>
          </cell>
          <cell r="BO730">
            <v>0</v>
          </cell>
          <cell r="BP730">
            <v>0</v>
          </cell>
          <cell r="BQ730">
            <v>0</v>
          </cell>
          <cell r="BR730">
            <v>0</v>
          </cell>
          <cell r="BS730">
            <v>0</v>
          </cell>
          <cell r="BT730">
            <v>0</v>
          </cell>
          <cell r="BU730">
            <v>0</v>
          </cell>
          <cell r="BV730" t="e">
            <v>#DIV/0!</v>
          </cell>
          <cell r="BW730">
            <v>0</v>
          </cell>
          <cell r="BX730">
            <v>0</v>
          </cell>
        </row>
        <row r="731">
          <cell r="C731">
            <v>87</v>
          </cell>
          <cell r="D731">
            <v>7.2658999999999987E-2</v>
          </cell>
          <cell r="E731">
            <v>23.086680000000001</v>
          </cell>
          <cell r="AN731">
            <v>113</v>
          </cell>
          <cell r="AP731" t="str">
            <v>Строительство ВЛИ-0,4 кВ от ЗТП-3/055 в с.Николина Балка Петровского района (замена кабельных сетей  0,4 кВ на ВЛИ, замену ответвлений к зданиям)</v>
          </cell>
          <cell r="AQ731" t="str">
            <v>СТФ</v>
          </cell>
          <cell r="AS731">
            <v>0</v>
          </cell>
          <cell r="AT731">
            <v>0</v>
          </cell>
          <cell r="AU731">
            <v>0</v>
          </cell>
          <cell r="AV731">
            <v>0</v>
          </cell>
          <cell r="AW731">
            <v>0</v>
          </cell>
          <cell r="BF731">
            <v>0</v>
          </cell>
          <cell r="BG731" t="e">
            <v>#DIV/0!</v>
          </cell>
          <cell r="BJ731">
            <v>0</v>
          </cell>
          <cell r="BK731">
            <v>0</v>
          </cell>
          <cell r="BT731">
            <v>0</v>
          </cell>
          <cell r="BU731">
            <v>0</v>
          </cell>
          <cell r="BV731" t="e">
            <v>#DIV/0!</v>
          </cell>
        </row>
        <row r="732">
          <cell r="C732">
            <v>88</v>
          </cell>
          <cell r="D732">
            <v>0.31147000000000002</v>
          </cell>
          <cell r="E732">
            <v>10.4361</v>
          </cell>
        </row>
        <row r="733">
          <cell r="C733">
            <v>89</v>
          </cell>
          <cell r="D733">
            <v>0</v>
          </cell>
          <cell r="E733">
            <v>0</v>
          </cell>
          <cell r="AO733" t="str">
            <v>2.6.</v>
          </cell>
          <cell r="AP733" t="str">
            <v>Автоматизация технологического управления (кроме АСКУЭ)</v>
          </cell>
          <cell r="AR733">
            <v>296.65600000000001</v>
          </cell>
          <cell r="AS733">
            <v>298.322</v>
          </cell>
          <cell r="AT733">
            <v>266.89594</v>
          </cell>
          <cell r="AU733">
            <v>0</v>
          </cell>
          <cell r="AV733">
            <v>45.213999999999999</v>
          </cell>
          <cell r="AW733">
            <v>44.982999999999997</v>
          </cell>
          <cell r="AX733">
            <v>0</v>
          </cell>
          <cell r="AY733">
            <v>24.228000000000002</v>
          </cell>
          <cell r="AZ733">
            <v>16.655999999999999</v>
          </cell>
          <cell r="BA733">
            <v>11.744999999999999</v>
          </cell>
          <cell r="BB733">
            <v>19.754000000000001</v>
          </cell>
          <cell r="BC733">
            <v>7.1039999999999992</v>
          </cell>
          <cell r="BD733">
            <v>8.8040000000000003</v>
          </cell>
          <cell r="BE733">
            <v>1.9060000000000001</v>
          </cell>
          <cell r="BF733">
            <v>-0.23100000000000032</v>
          </cell>
          <cell r="BG733" t="e">
            <v>#DIV/0!</v>
          </cell>
          <cell r="BH733">
            <v>10.544542560000002</v>
          </cell>
          <cell r="BI733">
            <v>0</v>
          </cell>
          <cell r="BJ733">
            <v>56.174999999999997</v>
          </cell>
          <cell r="BK733">
            <v>63.624642560000005</v>
          </cell>
          <cell r="BL733">
            <v>28.029</v>
          </cell>
          <cell r="BM733">
            <v>28.607162160000001</v>
          </cell>
          <cell r="BN733">
            <v>7.5339999999999998</v>
          </cell>
          <cell r="BO733">
            <v>17.66815442</v>
          </cell>
          <cell r="BP733">
            <v>6.4950000000000001</v>
          </cell>
          <cell r="BQ733">
            <v>8.0902459800000095</v>
          </cell>
          <cell r="BR733">
            <v>14.117000000000001</v>
          </cell>
          <cell r="BS733">
            <v>9.2590799999999991</v>
          </cell>
          <cell r="BT733">
            <v>213.816</v>
          </cell>
          <cell r="BU733">
            <v>7.4496425600000098</v>
          </cell>
          <cell r="BV733" t="e">
            <v>#DIV/0!</v>
          </cell>
          <cell r="BW733">
            <v>0</v>
          </cell>
          <cell r="BX733">
            <v>0</v>
          </cell>
        </row>
        <row r="734">
          <cell r="C734">
            <v>90</v>
          </cell>
          <cell r="D734">
            <v>0.18171999999999999</v>
          </cell>
          <cell r="E734">
            <v>0</v>
          </cell>
          <cell r="AO734">
            <v>1</v>
          </cell>
          <cell r="AP734" t="str">
            <v>РЗА (включая ПА)</v>
          </cell>
          <cell r="AR734">
            <v>25.015999999999998</v>
          </cell>
          <cell r="AS734">
            <v>27.265079999999998</v>
          </cell>
          <cell r="AT734">
            <v>27.265079999999998</v>
          </cell>
          <cell r="AU734">
            <v>0</v>
          </cell>
          <cell r="AV734">
            <v>0</v>
          </cell>
          <cell r="AW734">
            <v>1.9060000000000001</v>
          </cell>
          <cell r="AX734">
            <v>0</v>
          </cell>
          <cell r="AY734">
            <v>0</v>
          </cell>
          <cell r="AZ734">
            <v>0</v>
          </cell>
          <cell r="BA734">
            <v>0</v>
          </cell>
          <cell r="BB734">
            <v>0</v>
          </cell>
          <cell r="BC734">
            <v>0</v>
          </cell>
          <cell r="BD734">
            <v>0</v>
          </cell>
          <cell r="BE734">
            <v>1.9060000000000001</v>
          </cell>
          <cell r="BF734">
            <v>1.9060000000000001</v>
          </cell>
          <cell r="BG734" t="e">
            <v>#DIV/0!</v>
          </cell>
          <cell r="BH734">
            <v>2.9267467599999999</v>
          </cell>
          <cell r="BI734">
            <v>0</v>
          </cell>
          <cell r="BJ734">
            <v>0</v>
          </cell>
          <cell r="BK734">
            <v>5.1758267599999996</v>
          </cell>
          <cell r="BL734">
            <v>0</v>
          </cell>
          <cell r="BM734">
            <v>2.9267467599999999</v>
          </cell>
          <cell r="BN734">
            <v>0</v>
          </cell>
          <cell r="BO734">
            <v>0</v>
          </cell>
          <cell r="BP734">
            <v>0</v>
          </cell>
          <cell r="BQ734">
            <v>0</v>
          </cell>
          <cell r="BR734">
            <v>0</v>
          </cell>
          <cell r="BS734">
            <v>2.2490799999999997</v>
          </cell>
          <cell r="BT734">
            <v>25.015999999999998</v>
          </cell>
          <cell r="BU734">
            <v>5.1758267599999996</v>
          </cell>
          <cell r="BV734" t="e">
            <v>#DIV/0!</v>
          </cell>
          <cell r="BW734">
            <v>0</v>
          </cell>
          <cell r="BX734">
            <v>0</v>
          </cell>
        </row>
        <row r="735">
          <cell r="C735">
            <v>93</v>
          </cell>
          <cell r="D735">
            <v>0</v>
          </cell>
          <cell r="E735">
            <v>0</v>
          </cell>
          <cell r="AN735">
            <v>114</v>
          </cell>
          <cell r="AP735" t="str">
            <v>Техперевооружение ПС 110/35/10кВ "Новоалександровская" (средства релейной защиты Л-260 и Л-275, замена панели ЭПЗ-1636 на шкаф защиты ЩЭ 2607-011021)</v>
          </cell>
          <cell r="AQ735" t="str">
            <v>СТФ</v>
          </cell>
          <cell r="AS735">
            <v>0</v>
          </cell>
          <cell r="AT735">
            <v>0</v>
          </cell>
          <cell r="AU735">
            <v>0</v>
          </cell>
          <cell r="AV735">
            <v>0</v>
          </cell>
          <cell r="AW735">
            <v>0</v>
          </cell>
          <cell r="BF735">
            <v>0</v>
          </cell>
          <cell r="BG735" t="e">
            <v>#DIV/0!</v>
          </cell>
          <cell r="BH735">
            <v>2.9267467599999999</v>
          </cell>
          <cell r="BJ735">
            <v>0</v>
          </cell>
          <cell r="BK735">
            <v>2.9267467599999999</v>
          </cell>
          <cell r="BM735">
            <v>2.9267467599999999</v>
          </cell>
          <cell r="BT735">
            <v>0</v>
          </cell>
          <cell r="BU735">
            <v>2.9267467599999999</v>
          </cell>
          <cell r="BV735" t="e">
            <v>#DIV/0!</v>
          </cell>
        </row>
        <row r="736">
          <cell r="C736">
            <v>94</v>
          </cell>
          <cell r="D736">
            <v>0</v>
          </cell>
          <cell r="E736">
            <v>0</v>
          </cell>
          <cell r="AN736">
            <v>115</v>
          </cell>
          <cell r="AP736" t="str">
            <v>«Техническое перевооружение средств РЗА на ПС 110/35/10  кВ "Зеленогорская" в линейных ячейках  ВЛ 110 кВ в сторону  ПС 330 "Кисловодск"» (оснащение 2-хлинейных ячеек защитой ДФЗ)</v>
          </cell>
          <cell r="AQ736" t="str">
            <v>СТФ</v>
          </cell>
          <cell r="AR736">
            <v>12.507999999999999</v>
          </cell>
          <cell r="AS736">
            <v>13.758799999999999</v>
          </cell>
          <cell r="AT736">
            <v>13.758799999999999</v>
          </cell>
          <cell r="AU736">
            <v>0</v>
          </cell>
          <cell r="AV736">
            <v>0</v>
          </cell>
          <cell r="AW736">
            <v>1.06</v>
          </cell>
          <cell r="BE736">
            <v>1.06</v>
          </cell>
          <cell r="BF736">
            <v>1.06</v>
          </cell>
          <cell r="BG736" t="e">
            <v>#DIV/0!</v>
          </cell>
          <cell r="BJ736">
            <v>0</v>
          </cell>
          <cell r="BK736">
            <v>1.2507999999999999</v>
          </cell>
          <cell r="BS736">
            <v>1.2507999999999999</v>
          </cell>
          <cell r="BT736">
            <v>12.507999999999999</v>
          </cell>
          <cell r="BU736">
            <v>1.2507999999999999</v>
          </cell>
          <cell r="BV736" t="e">
            <v>#DIV/0!</v>
          </cell>
        </row>
        <row r="737">
          <cell r="C737">
            <v>360</v>
          </cell>
          <cell r="D737">
            <v>0</v>
          </cell>
          <cell r="E737">
            <v>0</v>
          </cell>
          <cell r="AN737">
            <v>116</v>
          </cell>
          <cell r="AP737" t="str">
            <v>«Техническое перевооружение средств РЗА на ПС 110/10  кВ "Парковая" в линейной ячейке  ВЛ 110 кВ в сторону  ПС 330 "Кисловодск"» (оснащение линейной ячейки защитой ДФЗ)</v>
          </cell>
          <cell r="AQ737" t="str">
            <v>СТФ</v>
          </cell>
          <cell r="AR737">
            <v>6.2539999999999996</v>
          </cell>
          <cell r="AS737">
            <v>6.7531399999999993</v>
          </cell>
          <cell r="AT737">
            <v>6.7531399999999993</v>
          </cell>
          <cell r="AU737">
            <v>0</v>
          </cell>
          <cell r="AV737">
            <v>0</v>
          </cell>
          <cell r="AW737">
            <v>0.42299999999999999</v>
          </cell>
          <cell r="BE737">
            <v>0.42299999999999999</v>
          </cell>
          <cell r="BF737">
            <v>0.42299999999999999</v>
          </cell>
          <cell r="BG737" t="e">
            <v>#DIV/0!</v>
          </cell>
          <cell r="BJ737">
            <v>0</v>
          </cell>
          <cell r="BK737">
            <v>0.49913999999999997</v>
          </cell>
          <cell r="BS737">
            <v>0.49913999999999997</v>
          </cell>
          <cell r="BT737">
            <v>6.2539999999999996</v>
          </cell>
          <cell r="BU737">
            <v>0.49913999999999997</v>
          </cell>
          <cell r="BV737" t="e">
            <v>#DIV/0!</v>
          </cell>
        </row>
        <row r="738">
          <cell r="C738">
            <v>92</v>
          </cell>
          <cell r="D738">
            <v>0</v>
          </cell>
          <cell r="E738">
            <v>2.4854499999999997</v>
          </cell>
          <cell r="AN738">
            <v>117</v>
          </cell>
          <cell r="AP738" t="str">
            <v>«Техническое перевооружение средств РЗА на ПС 110/10  кВ "Ясная Поляна" в линейной ячейке  ВЛ 110 кВ в сторону  ПС 330 "Кисловодск"» (оснащение линейной ячейки защитой ДФЗ)</v>
          </cell>
          <cell r="AQ738" t="str">
            <v>СТФ</v>
          </cell>
          <cell r="AR738">
            <v>6.2539999999999996</v>
          </cell>
          <cell r="AS738">
            <v>6.7531399999999993</v>
          </cell>
          <cell r="AT738">
            <v>6.7531399999999993</v>
          </cell>
          <cell r="AU738">
            <v>0</v>
          </cell>
          <cell r="AV738">
            <v>0</v>
          </cell>
          <cell r="AW738">
            <v>0.42299999999999999</v>
          </cell>
          <cell r="BE738">
            <v>0.42299999999999999</v>
          </cell>
          <cell r="BF738">
            <v>0.42299999999999999</v>
          </cell>
          <cell r="BG738" t="e">
            <v>#DIV/0!</v>
          </cell>
          <cell r="BJ738">
            <v>0</v>
          </cell>
          <cell r="BK738">
            <v>0.49913999999999997</v>
          </cell>
          <cell r="BS738">
            <v>0.49913999999999997</v>
          </cell>
          <cell r="BT738">
            <v>6.2539999999999996</v>
          </cell>
          <cell r="BU738">
            <v>0.49913999999999997</v>
          </cell>
          <cell r="BV738" t="e">
            <v>#DIV/0!</v>
          </cell>
        </row>
        <row r="739">
          <cell r="D739">
            <v>0</v>
          </cell>
          <cell r="E739">
            <v>1.2314100000000001</v>
          </cell>
          <cell r="AO739">
            <v>2</v>
          </cell>
          <cell r="AP739" t="str">
            <v>Автоматизированные системы мониторинга и диагностики оборудования</v>
          </cell>
          <cell r="AR739">
            <v>0</v>
          </cell>
          <cell r="AS739">
            <v>0</v>
          </cell>
          <cell r="AT739">
            <v>0</v>
          </cell>
          <cell r="AU739">
            <v>0</v>
          </cell>
          <cell r="AV739">
            <v>0</v>
          </cell>
          <cell r="AW739">
            <v>0</v>
          </cell>
          <cell r="AX739">
            <v>0</v>
          </cell>
          <cell r="AY739">
            <v>0</v>
          </cell>
          <cell r="AZ739">
            <v>0</v>
          </cell>
          <cell r="BA739">
            <v>0</v>
          </cell>
          <cell r="BB739">
            <v>0</v>
          </cell>
          <cell r="BC739">
            <v>0</v>
          </cell>
          <cell r="BD739">
            <v>0</v>
          </cell>
          <cell r="BE739">
            <v>0</v>
          </cell>
          <cell r="BF739">
            <v>0</v>
          </cell>
          <cell r="BG739">
            <v>0</v>
          </cell>
          <cell r="BH739">
            <v>0</v>
          </cell>
          <cell r="BI739">
            <v>0</v>
          </cell>
          <cell r="BJ739">
            <v>0</v>
          </cell>
          <cell r="BK739">
            <v>0</v>
          </cell>
          <cell r="BL739">
            <v>0</v>
          </cell>
          <cell r="BM739">
            <v>0</v>
          </cell>
          <cell r="BN739">
            <v>0</v>
          </cell>
          <cell r="BO739">
            <v>0</v>
          </cell>
          <cell r="BP739">
            <v>0</v>
          </cell>
          <cell r="BQ739">
            <v>0</v>
          </cell>
          <cell r="BR739">
            <v>0</v>
          </cell>
          <cell r="BS739">
            <v>0</v>
          </cell>
          <cell r="BT739">
            <v>0</v>
          </cell>
          <cell r="BU739">
            <v>0</v>
          </cell>
          <cell r="BV739">
            <v>0</v>
          </cell>
          <cell r="BW739">
            <v>0</v>
          </cell>
          <cell r="BX739">
            <v>0</v>
          </cell>
        </row>
        <row r="740">
          <cell r="C740">
            <v>96</v>
          </cell>
          <cell r="D740">
            <v>0</v>
          </cell>
          <cell r="E740">
            <v>1.2314100000000001</v>
          </cell>
        </row>
        <row r="741">
          <cell r="C741">
            <v>361</v>
          </cell>
          <cell r="D741">
            <v>0</v>
          </cell>
          <cell r="E741">
            <v>0</v>
          </cell>
          <cell r="AO741">
            <v>3</v>
          </cell>
          <cell r="AP741" t="str">
            <v>АСУТП, телемеханика</v>
          </cell>
          <cell r="AR741">
            <v>271.64</v>
          </cell>
          <cell r="AS741">
            <v>271.05691999999999</v>
          </cell>
          <cell r="AT741">
            <v>239.63085999999998</v>
          </cell>
          <cell r="AU741">
            <v>0</v>
          </cell>
          <cell r="AV741">
            <v>45.213999999999999</v>
          </cell>
          <cell r="AW741">
            <v>43.076999999999998</v>
          </cell>
          <cell r="AX741">
            <v>0</v>
          </cell>
          <cell r="AY741">
            <v>24.228000000000002</v>
          </cell>
          <cell r="AZ741">
            <v>16.655999999999999</v>
          </cell>
          <cell r="BA741">
            <v>11.744999999999999</v>
          </cell>
          <cell r="BB741">
            <v>19.754000000000001</v>
          </cell>
          <cell r="BC741">
            <v>7.1039999999999992</v>
          </cell>
          <cell r="BD741">
            <v>8.8040000000000003</v>
          </cell>
          <cell r="BE741">
            <v>0</v>
          </cell>
          <cell r="BF741">
            <v>-2.1370000000000005</v>
          </cell>
          <cell r="BG741">
            <v>0.95273587826779316</v>
          </cell>
          <cell r="BH741">
            <v>3.6904451000000016</v>
          </cell>
          <cell r="BI741">
            <v>0</v>
          </cell>
          <cell r="BJ741">
            <v>56.174999999999997</v>
          </cell>
          <cell r="BK741">
            <v>54.521465100000007</v>
          </cell>
          <cell r="BL741">
            <v>28.029</v>
          </cell>
          <cell r="BM741">
            <v>21.753064699999999</v>
          </cell>
          <cell r="BN741">
            <v>7.5339999999999998</v>
          </cell>
          <cell r="BO741">
            <v>17.66815442</v>
          </cell>
          <cell r="BP741">
            <v>6.4950000000000001</v>
          </cell>
          <cell r="BQ741">
            <v>8.0902459800000095</v>
          </cell>
          <cell r="BR741">
            <v>14.117000000000001</v>
          </cell>
          <cell r="BS741">
            <v>7.01</v>
          </cell>
          <cell r="BT741">
            <v>188.8</v>
          </cell>
          <cell r="BU741">
            <v>-1.6535348999999897</v>
          </cell>
          <cell r="BV741">
            <v>0.97056457676902552</v>
          </cell>
          <cell r="BW741">
            <v>0</v>
          </cell>
          <cell r="BX741">
            <v>0</v>
          </cell>
        </row>
        <row r="742">
          <cell r="D742">
            <v>0</v>
          </cell>
          <cell r="E742">
            <v>0</v>
          </cell>
          <cell r="AN742">
            <v>118</v>
          </cell>
          <cell r="AP742" t="str">
            <v>Модернизация системы передачи информации филиала  "Ставропольэнерго" на основе внедрения новейших средств телемеханики и связи с применением оборудования и аппаратуры на основе цифровых технологий в соответствии с Программой модернизации ССПИ на 2012-2017</v>
          </cell>
          <cell r="AQ742" t="str">
            <v>СТФ</v>
          </cell>
          <cell r="AR742">
            <v>271.64</v>
          </cell>
          <cell r="AS742">
            <v>271.05691999999999</v>
          </cell>
          <cell r="AT742">
            <v>239.63085999999998</v>
          </cell>
          <cell r="AU742">
            <v>0</v>
          </cell>
          <cell r="AV742">
            <v>45.213999999999999</v>
          </cell>
          <cell r="AW742">
            <v>43.076999999999998</v>
          </cell>
          <cell r="AX742">
            <v>0</v>
          </cell>
          <cell r="AY742">
            <v>24.228000000000002</v>
          </cell>
          <cell r="AZ742">
            <v>16.655999999999999</v>
          </cell>
          <cell r="BA742">
            <v>11.744999999999999</v>
          </cell>
          <cell r="BB742">
            <v>19.754000000000001</v>
          </cell>
          <cell r="BC742">
            <v>7.1039999999999992</v>
          </cell>
          <cell r="BD742">
            <v>8.8040000000000003</v>
          </cell>
          <cell r="BF742">
            <v>-2.1370000000000005</v>
          </cell>
          <cell r="BG742">
            <v>0.95273587826779316</v>
          </cell>
          <cell r="BH742">
            <v>3.6904451000000016</v>
          </cell>
          <cell r="BJ742">
            <v>56.174999999999997</v>
          </cell>
          <cell r="BK742">
            <v>54.521465100000007</v>
          </cell>
          <cell r="BL742">
            <v>28.029</v>
          </cell>
          <cell r="BM742">
            <v>21.753064699999999</v>
          </cell>
          <cell r="BN742">
            <v>7.5339999999999998</v>
          </cell>
          <cell r="BO742">
            <v>17.66815442</v>
          </cell>
          <cell r="BP742">
            <v>6.4950000000000001</v>
          </cell>
          <cell r="BQ742">
            <v>8.0902459800000095</v>
          </cell>
          <cell r="BR742">
            <v>14.117000000000001</v>
          </cell>
          <cell r="BS742">
            <v>7.01</v>
          </cell>
          <cell r="BT742">
            <v>188.8</v>
          </cell>
          <cell r="BU742">
            <v>-1.6535348999999897</v>
          </cell>
          <cell r="BV742">
            <v>0.97056457676902552</v>
          </cell>
        </row>
        <row r="743">
          <cell r="D743">
            <v>0</v>
          </cell>
          <cell r="E743">
            <v>0</v>
          </cell>
        </row>
        <row r="744">
          <cell r="D744">
            <v>0</v>
          </cell>
          <cell r="E744">
            <v>0</v>
          </cell>
          <cell r="AO744">
            <v>4</v>
          </cell>
          <cell r="AP744" t="str">
            <v>Технологическая связь</v>
          </cell>
          <cell r="AR744">
            <v>0</v>
          </cell>
          <cell r="AS744">
            <v>0</v>
          </cell>
          <cell r="AT744">
            <v>0</v>
          </cell>
          <cell r="AU744">
            <v>0</v>
          </cell>
          <cell r="AV744">
            <v>0</v>
          </cell>
          <cell r="AW744">
            <v>0</v>
          </cell>
          <cell r="AX744">
            <v>0</v>
          </cell>
          <cell r="AY744">
            <v>0</v>
          </cell>
          <cell r="AZ744">
            <v>0</v>
          </cell>
          <cell r="BA744">
            <v>0</v>
          </cell>
          <cell r="BB744">
            <v>0</v>
          </cell>
          <cell r="BC744">
            <v>0</v>
          </cell>
          <cell r="BD744">
            <v>0</v>
          </cell>
          <cell r="BE744">
            <v>0</v>
          </cell>
          <cell r="BF744">
            <v>0</v>
          </cell>
          <cell r="BG744" t="e">
            <v>#DIV/0!</v>
          </cell>
          <cell r="BH744">
            <v>3.9273506999999994</v>
          </cell>
          <cell r="BI744">
            <v>0</v>
          </cell>
          <cell r="BJ744">
            <v>0</v>
          </cell>
          <cell r="BK744">
            <v>3.9273506999999999</v>
          </cell>
          <cell r="BL744">
            <v>0</v>
          </cell>
          <cell r="BM744">
            <v>3.9273506999999999</v>
          </cell>
          <cell r="BN744">
            <v>0</v>
          </cell>
          <cell r="BO744">
            <v>0</v>
          </cell>
          <cell r="BP744">
            <v>0</v>
          </cell>
          <cell r="BQ744">
            <v>0</v>
          </cell>
          <cell r="BR744">
            <v>0</v>
          </cell>
          <cell r="BS744">
            <v>0</v>
          </cell>
          <cell r="BT744">
            <v>0</v>
          </cell>
          <cell r="BU744">
            <v>3.9273506999999999</v>
          </cell>
          <cell r="BV744" t="e">
            <v>#DIV/0!</v>
          </cell>
          <cell r="BW744">
            <v>0</v>
          </cell>
          <cell r="BX744">
            <v>0</v>
          </cell>
        </row>
        <row r="745">
          <cell r="C745">
            <v>119</v>
          </cell>
          <cell r="D745">
            <v>0</v>
          </cell>
          <cell r="E745">
            <v>0</v>
          </cell>
          <cell r="AN745">
            <v>119</v>
          </cell>
          <cell r="AP745" t="str">
            <v>Строительство   "Радио-релейная линия связи Пятигорск - гора Кольцо- пос. Ударный - ГЭС 3 - гора Стрижамент - г. Ставрополь"</v>
          </cell>
          <cell r="AQ745" t="str">
            <v>СТФ</v>
          </cell>
          <cell r="AS745">
            <v>0</v>
          </cell>
          <cell r="AT745">
            <v>0</v>
          </cell>
          <cell r="AU745">
            <v>0</v>
          </cell>
          <cell r="AV745">
            <v>0</v>
          </cell>
          <cell r="AW745">
            <v>0</v>
          </cell>
          <cell r="BF745">
            <v>0</v>
          </cell>
          <cell r="BG745" t="e">
            <v>#DIV/0!</v>
          </cell>
          <cell r="BH745">
            <v>3.9273506999999994</v>
          </cell>
          <cell r="BJ745">
            <v>0</v>
          </cell>
          <cell r="BK745">
            <v>3.9273506999999999</v>
          </cell>
          <cell r="BM745">
            <v>3.9273506999999999</v>
          </cell>
          <cell r="BT745">
            <v>0</v>
          </cell>
          <cell r="BU745">
            <v>3.9273506999999999</v>
          </cell>
          <cell r="BV745" t="e">
            <v>#DIV/0!</v>
          </cell>
        </row>
        <row r="746">
          <cell r="D746">
            <v>0</v>
          </cell>
          <cell r="E746">
            <v>0</v>
          </cell>
          <cell r="AO746">
            <v>5</v>
          </cell>
          <cell r="AP746" t="str">
            <v>Прочие АСТУ</v>
          </cell>
          <cell r="AR746">
            <v>0</v>
          </cell>
          <cell r="AS746">
            <v>0</v>
          </cell>
          <cell r="AT746">
            <v>0</v>
          </cell>
          <cell r="AU746">
            <v>0</v>
          </cell>
          <cell r="AV746">
            <v>0</v>
          </cell>
          <cell r="AW746">
            <v>0</v>
          </cell>
          <cell r="AX746">
            <v>0</v>
          </cell>
          <cell r="AY746">
            <v>0</v>
          </cell>
          <cell r="AZ746">
            <v>0</v>
          </cell>
          <cell r="BA746">
            <v>0</v>
          </cell>
          <cell r="BB746">
            <v>0</v>
          </cell>
          <cell r="BC746">
            <v>0</v>
          </cell>
          <cell r="BD746">
            <v>0</v>
          </cell>
          <cell r="BE746">
            <v>0</v>
          </cell>
          <cell r="BF746">
            <v>0</v>
          </cell>
          <cell r="BG746">
            <v>0</v>
          </cell>
          <cell r="BH746">
            <v>0</v>
          </cell>
          <cell r="BI746">
            <v>0</v>
          </cell>
          <cell r="BJ746">
            <v>0</v>
          </cell>
          <cell r="BK746">
            <v>0</v>
          </cell>
          <cell r="BL746">
            <v>0</v>
          </cell>
          <cell r="BM746">
            <v>0</v>
          </cell>
          <cell r="BN746">
            <v>0</v>
          </cell>
          <cell r="BO746">
            <v>0</v>
          </cell>
          <cell r="BP746">
            <v>0</v>
          </cell>
          <cell r="BQ746">
            <v>0</v>
          </cell>
          <cell r="BR746">
            <v>0</v>
          </cell>
          <cell r="BS746">
            <v>0</v>
          </cell>
          <cell r="BT746">
            <v>0</v>
          </cell>
          <cell r="BU746">
            <v>0</v>
          </cell>
          <cell r="BV746">
            <v>0</v>
          </cell>
          <cell r="BW746">
            <v>0</v>
          </cell>
          <cell r="BX746">
            <v>0</v>
          </cell>
        </row>
        <row r="747">
          <cell r="D747">
            <v>0</v>
          </cell>
          <cell r="E747">
            <v>0</v>
          </cell>
        </row>
        <row r="748">
          <cell r="D748">
            <v>0</v>
          </cell>
          <cell r="E748">
            <v>0</v>
          </cell>
        </row>
        <row r="749">
          <cell r="D749">
            <v>0</v>
          </cell>
          <cell r="E749">
            <v>0</v>
          </cell>
          <cell r="AO749" t="str">
            <v>2.7.</v>
          </cell>
          <cell r="AP749" t="str">
            <v>Средства учета, контроля Э/Э</v>
          </cell>
          <cell r="AR749">
            <v>116.0235</v>
          </cell>
          <cell r="AS749">
            <v>73.889239999999987</v>
          </cell>
          <cell r="AT749">
            <v>59.682039999999994</v>
          </cell>
          <cell r="AU749">
            <v>13.196999999999999</v>
          </cell>
          <cell r="AV749">
            <v>51.138000000000005</v>
          </cell>
          <cell r="AW749">
            <v>50.577999999999996</v>
          </cell>
          <cell r="AX749">
            <v>0</v>
          </cell>
          <cell r="AY749">
            <v>0</v>
          </cell>
          <cell r="AZ749">
            <v>3.8620000000000001</v>
          </cell>
          <cell r="BA749">
            <v>0</v>
          </cell>
          <cell r="BB749">
            <v>30</v>
          </cell>
          <cell r="BC749">
            <v>29.051000000000002</v>
          </cell>
          <cell r="BD749">
            <v>17.276</v>
          </cell>
          <cell r="BE749">
            <v>21.527000000000001</v>
          </cell>
          <cell r="BF749">
            <v>-0.56000000000000605</v>
          </cell>
          <cell r="BG749" t="e">
            <v>#DIV/0!</v>
          </cell>
          <cell r="BH749">
            <v>29.928861109999996</v>
          </cell>
          <cell r="BI749">
            <v>0</v>
          </cell>
          <cell r="BJ749">
            <v>59.520849999999996</v>
          </cell>
          <cell r="BK749">
            <v>75.708251099999998</v>
          </cell>
          <cell r="BL749">
            <v>0</v>
          </cell>
          <cell r="BM749">
            <v>29.928861100000002</v>
          </cell>
          <cell r="BN749">
            <v>24.425599999999999</v>
          </cell>
          <cell r="BO749">
            <v>0</v>
          </cell>
          <cell r="BP749">
            <v>22.587499999999999</v>
          </cell>
          <cell r="BQ749">
            <v>30.999390000000002</v>
          </cell>
          <cell r="BR749">
            <v>12.50775</v>
          </cell>
          <cell r="BS749">
            <v>14.78</v>
          </cell>
          <cell r="BT749">
            <v>595.4</v>
          </cell>
          <cell r="BU749">
            <v>16.187401100000006</v>
          </cell>
          <cell r="BV749" t="e">
            <v>#DIV/0!</v>
          </cell>
          <cell r="BW749">
            <v>0</v>
          </cell>
          <cell r="BX749">
            <v>0</v>
          </cell>
        </row>
        <row r="750">
          <cell r="D750">
            <v>0.5670018</v>
          </cell>
          <cell r="E750">
            <v>0.46423000000000003</v>
          </cell>
          <cell r="AO750">
            <v>1</v>
          </cell>
          <cell r="AP750" t="str">
            <v>АСКУЭ оптового рынка</v>
          </cell>
          <cell r="AR750">
            <v>0</v>
          </cell>
          <cell r="AS750">
            <v>0</v>
          </cell>
          <cell r="AT750">
            <v>0</v>
          </cell>
          <cell r="AU750">
            <v>0</v>
          </cell>
          <cell r="AV750">
            <v>0</v>
          </cell>
          <cell r="AW750">
            <v>0</v>
          </cell>
          <cell r="AX750">
            <v>0</v>
          </cell>
          <cell r="AY750">
            <v>0</v>
          </cell>
          <cell r="AZ750">
            <v>0</v>
          </cell>
          <cell r="BA750">
            <v>0</v>
          </cell>
          <cell r="BB750">
            <v>0</v>
          </cell>
          <cell r="BC750">
            <v>0</v>
          </cell>
          <cell r="BD750">
            <v>0</v>
          </cell>
          <cell r="BE750">
            <v>0</v>
          </cell>
          <cell r="BF750">
            <v>0</v>
          </cell>
          <cell r="BG750">
            <v>0</v>
          </cell>
          <cell r="BH750">
            <v>0</v>
          </cell>
          <cell r="BI750">
            <v>0</v>
          </cell>
          <cell r="BJ750">
            <v>0</v>
          </cell>
          <cell r="BK750">
            <v>0</v>
          </cell>
          <cell r="BL750">
            <v>0</v>
          </cell>
          <cell r="BM750">
            <v>0</v>
          </cell>
          <cell r="BN750">
            <v>0</v>
          </cell>
          <cell r="BO750">
            <v>0</v>
          </cell>
          <cell r="BP750">
            <v>0</v>
          </cell>
          <cell r="BQ750">
            <v>0</v>
          </cell>
          <cell r="BR750">
            <v>0</v>
          </cell>
          <cell r="BS750">
            <v>0</v>
          </cell>
          <cell r="BT750">
            <v>0</v>
          </cell>
          <cell r="BU750">
            <v>0</v>
          </cell>
          <cell r="BV750">
            <v>0</v>
          </cell>
          <cell r="BW750">
            <v>0</v>
          </cell>
          <cell r="BX750">
            <v>0</v>
          </cell>
        </row>
        <row r="751">
          <cell r="D751">
            <v>0</v>
          </cell>
          <cell r="E751">
            <v>0</v>
          </cell>
        </row>
        <row r="752">
          <cell r="C752" t="str">
            <v>370</v>
          </cell>
          <cell r="D752">
            <v>0</v>
          </cell>
          <cell r="E752">
            <v>0</v>
          </cell>
          <cell r="AO752">
            <v>2</v>
          </cell>
          <cell r="AP752" t="str">
            <v>АСКУЭ розничного рынка</v>
          </cell>
          <cell r="AR752">
            <v>116.0235</v>
          </cell>
          <cell r="AS752">
            <v>73.889239999999987</v>
          </cell>
          <cell r="AT752">
            <v>59.682039999999994</v>
          </cell>
          <cell r="AU752">
            <v>13.196999999999999</v>
          </cell>
          <cell r="AV752">
            <v>51.138000000000005</v>
          </cell>
          <cell r="AW752">
            <v>50.577999999999996</v>
          </cell>
          <cell r="AX752">
            <v>0</v>
          </cell>
          <cell r="AY752">
            <v>0</v>
          </cell>
          <cell r="AZ752">
            <v>3.8620000000000001</v>
          </cell>
          <cell r="BA752">
            <v>0</v>
          </cell>
          <cell r="BB752">
            <v>30</v>
          </cell>
          <cell r="BC752">
            <v>29.051000000000002</v>
          </cell>
          <cell r="BD752">
            <v>17.276</v>
          </cell>
          <cell r="BE752">
            <v>21.527000000000001</v>
          </cell>
          <cell r="BF752">
            <v>-0.56000000000000605</v>
          </cell>
          <cell r="BG752" t="e">
            <v>#DIV/0!</v>
          </cell>
          <cell r="BH752">
            <v>29.928861109999996</v>
          </cell>
          <cell r="BI752">
            <v>0</v>
          </cell>
          <cell r="BJ752">
            <v>59.520849999999996</v>
          </cell>
          <cell r="BK752">
            <v>75.708251099999998</v>
          </cell>
          <cell r="BL752">
            <v>0</v>
          </cell>
          <cell r="BM752">
            <v>29.928861100000002</v>
          </cell>
          <cell r="BN752">
            <v>24.425599999999999</v>
          </cell>
          <cell r="BO752">
            <v>0</v>
          </cell>
          <cell r="BP752">
            <v>22.587499999999999</v>
          </cell>
          <cell r="BQ752">
            <v>30.999390000000002</v>
          </cell>
          <cell r="BR752">
            <v>12.50775</v>
          </cell>
          <cell r="BS752">
            <v>14.78</v>
          </cell>
          <cell r="BT752">
            <v>595.4</v>
          </cell>
          <cell r="BU752">
            <v>16.187401100000006</v>
          </cell>
          <cell r="BV752" t="e">
            <v>#DIV/0!</v>
          </cell>
          <cell r="BW752">
            <v>0</v>
          </cell>
          <cell r="BX752">
            <v>0</v>
          </cell>
        </row>
        <row r="753">
          <cell r="C753" t="str">
            <v>371</v>
          </cell>
          <cell r="D753">
            <v>0</v>
          </cell>
          <cell r="E753">
            <v>0</v>
          </cell>
          <cell r="AN753">
            <v>120</v>
          </cell>
          <cell r="AP753" t="str">
            <v>Программа перспективного развития систем учета электроэнергии на РРЭ</v>
          </cell>
          <cell r="AQ753" t="str">
            <v>СТФ</v>
          </cell>
          <cell r="AR753">
            <v>116.0235</v>
          </cell>
          <cell r="AS753">
            <v>73.889239999999987</v>
          </cell>
          <cell r="AT753">
            <v>58.381679999999996</v>
          </cell>
          <cell r="AU753">
            <v>13.141999999999999</v>
          </cell>
          <cell r="AV753">
            <v>51.138000000000005</v>
          </cell>
          <cell r="AW753">
            <v>49.475999999999999</v>
          </cell>
          <cell r="AX753">
            <v>0</v>
          </cell>
          <cell r="AZ753">
            <v>3.8620000000000001</v>
          </cell>
          <cell r="BB753">
            <v>30</v>
          </cell>
          <cell r="BC753">
            <v>27.949000000000002</v>
          </cell>
          <cell r="BD753">
            <v>17.276</v>
          </cell>
          <cell r="BE753">
            <v>21.527000000000001</v>
          </cell>
          <cell r="BF753">
            <v>-1.6620000000000061</v>
          </cell>
          <cell r="BG753">
            <v>0.9674997066760529</v>
          </cell>
          <cell r="BH753">
            <v>29.928861109999996</v>
          </cell>
          <cell r="BJ753">
            <v>59.520849999999996</v>
          </cell>
          <cell r="BK753">
            <v>74.412861100000001</v>
          </cell>
          <cell r="BL753">
            <v>0</v>
          </cell>
          <cell r="BM753">
            <v>29.928861100000002</v>
          </cell>
          <cell r="BN753">
            <v>24.425599999999999</v>
          </cell>
          <cell r="BP753">
            <v>22.587499999999999</v>
          </cell>
          <cell r="BQ753">
            <v>29.704000000000001</v>
          </cell>
          <cell r="BR753">
            <v>12.50775</v>
          </cell>
          <cell r="BS753">
            <v>14.78</v>
          </cell>
          <cell r="BT753">
            <v>595.4</v>
          </cell>
          <cell r="BU753">
            <v>14.892011100000005</v>
          </cell>
          <cell r="BV753">
            <v>1.2501982263358136</v>
          </cell>
        </row>
        <row r="754">
          <cell r="D754">
            <v>0</v>
          </cell>
          <cell r="E754">
            <v>0</v>
          </cell>
          <cell r="AN754">
            <v>121</v>
          </cell>
          <cell r="AP754" t="str">
            <v>Автоматизация</v>
          </cell>
          <cell r="AV754">
            <v>0</v>
          </cell>
          <cell r="AW754">
            <v>5.51</v>
          </cell>
          <cell r="BF754">
            <v>5.51</v>
          </cell>
          <cell r="BG754" t="e">
            <v>#DIV/0!</v>
          </cell>
          <cell r="BJ754">
            <v>8.4600000000000009</v>
          </cell>
          <cell r="BK754">
            <v>6.5017999999999994</v>
          </cell>
          <cell r="BU754">
            <v>-1.9582000000000015</v>
          </cell>
          <cell r="BV754">
            <v>0.76853427895981075</v>
          </cell>
        </row>
        <row r="755">
          <cell r="C755" t="str">
            <v>373</v>
          </cell>
          <cell r="D755">
            <v>0</v>
          </cell>
          <cell r="E755">
            <v>0</v>
          </cell>
          <cell r="AN755">
            <v>122</v>
          </cell>
          <cell r="AP755" t="str">
            <v>Установка точек учета на присоединении 0,4 кВ</v>
          </cell>
          <cell r="AV755">
            <v>0</v>
          </cell>
          <cell r="AW755">
            <v>3.99</v>
          </cell>
          <cell r="BF755">
            <v>3.99</v>
          </cell>
          <cell r="BG755" t="e">
            <v>#DIV/0!</v>
          </cell>
          <cell r="BJ755">
            <v>4.7087793800000002</v>
          </cell>
          <cell r="BK755">
            <v>4.7081999999999997</v>
          </cell>
          <cell r="BU755">
            <v>-5.793800000004623E-4</v>
          </cell>
          <cell r="BV755">
            <v>0.99987695749721017</v>
          </cell>
        </row>
        <row r="756">
          <cell r="D756">
            <v>0</v>
          </cell>
          <cell r="E756">
            <v>0</v>
          </cell>
          <cell r="AN756">
            <v>123</v>
          </cell>
          <cell r="AP756" t="str">
            <v>Установка точек учета на присоединении 0,2 кВ</v>
          </cell>
          <cell r="AV756">
            <v>0</v>
          </cell>
          <cell r="AW756">
            <v>39.975999999999999</v>
          </cell>
          <cell r="BF756">
            <v>39.975999999999999</v>
          </cell>
          <cell r="BG756" t="e">
            <v>#DIV/0!</v>
          </cell>
          <cell r="BJ756">
            <v>47.17145816</v>
          </cell>
          <cell r="BK756">
            <v>47.171679999999995</v>
          </cell>
          <cell r="BU756">
            <v>2.2183999999469961E-4</v>
          </cell>
          <cell r="BV756">
            <v>1.0000047028438095</v>
          </cell>
        </row>
        <row r="757">
          <cell r="D757">
            <v>0</v>
          </cell>
          <cell r="E757">
            <v>0</v>
          </cell>
          <cell r="AN757">
            <v>124</v>
          </cell>
          <cell r="AP757" t="str">
            <v>Кредиторская задолженность, сформировавшаяся по итогам  года</v>
          </cell>
          <cell r="BF757">
            <v>0</v>
          </cell>
          <cell r="BG757" t="e">
            <v>#DIV/0!</v>
          </cell>
          <cell r="BJ757">
            <v>-0.82199999999999995</v>
          </cell>
          <cell r="BK757">
            <v>16.030999999999999</v>
          </cell>
          <cell r="BU757">
            <v>16.852999999999998</v>
          </cell>
          <cell r="BV757">
            <v>-19.502433090024329</v>
          </cell>
        </row>
        <row r="758">
          <cell r="D758">
            <v>0</v>
          </cell>
          <cell r="E758">
            <v>0</v>
          </cell>
          <cell r="AN758">
            <v>125</v>
          </cell>
          <cell r="AP758" t="str">
            <v>Автоматизированная информационно-измерительная система коммерческого учета электрической энергии и мощности (АИИС КУЭ) по точкам учета ЗЭС на вводах в жилые дома ВЛ 0.4 кВ Ф-1, 2, 3 от ТП 27/150, пос. Темнореченский Шпаковского района</v>
          </cell>
          <cell r="AQ758" t="str">
            <v>СТФ</v>
          </cell>
          <cell r="AS758">
            <v>0</v>
          </cell>
          <cell r="AT758">
            <v>1.30036</v>
          </cell>
          <cell r="AU758">
            <v>5.5E-2</v>
          </cell>
          <cell r="AV758">
            <v>0</v>
          </cell>
          <cell r="AW758">
            <v>1.1020000000000001</v>
          </cell>
          <cell r="BC758">
            <v>1.1020000000000001</v>
          </cell>
          <cell r="BF758">
            <v>1.1020000000000001</v>
          </cell>
          <cell r="BG758" t="e">
            <v>#DIV/0!</v>
          </cell>
          <cell r="BJ758">
            <v>0</v>
          </cell>
          <cell r="BK758">
            <v>1.29539</v>
          </cell>
          <cell r="BQ758">
            <v>1.29539</v>
          </cell>
          <cell r="BT758">
            <v>0</v>
          </cell>
          <cell r="BU758">
            <v>1.29539</v>
          </cell>
          <cell r="BV758" t="e">
            <v>#DIV/0!</v>
          </cell>
        </row>
        <row r="759">
          <cell r="D759">
            <v>0</v>
          </cell>
          <cell r="E759">
            <v>0</v>
          </cell>
          <cell r="AO759">
            <v>3</v>
          </cell>
          <cell r="AP759" t="str">
            <v>Прочие средства учета</v>
          </cell>
          <cell r="AR759">
            <v>0</v>
          </cell>
          <cell r="AS759">
            <v>0</v>
          </cell>
          <cell r="AT759">
            <v>0</v>
          </cell>
          <cell r="AU759">
            <v>0</v>
          </cell>
          <cell r="AV759">
            <v>0</v>
          </cell>
          <cell r="AW759">
            <v>0</v>
          </cell>
          <cell r="AX759">
            <v>0</v>
          </cell>
          <cell r="AY759">
            <v>0</v>
          </cell>
          <cell r="AZ759">
            <v>0</v>
          </cell>
          <cell r="BA759">
            <v>0</v>
          </cell>
          <cell r="BB759">
            <v>0</v>
          </cell>
          <cell r="BC759">
            <v>0</v>
          </cell>
          <cell r="BD759">
            <v>0</v>
          </cell>
          <cell r="BE759">
            <v>0</v>
          </cell>
          <cell r="BF759">
            <v>0</v>
          </cell>
          <cell r="BG759" t="e">
            <v>#DIV/0!</v>
          </cell>
          <cell r="BH759">
            <v>0</v>
          </cell>
          <cell r="BI759">
            <v>0</v>
          </cell>
          <cell r="BJ759">
            <v>0</v>
          </cell>
          <cell r="BK759">
            <v>0</v>
          </cell>
          <cell r="BL759">
            <v>0</v>
          </cell>
          <cell r="BM759">
            <v>0</v>
          </cell>
          <cell r="BN759">
            <v>0</v>
          </cell>
          <cell r="BO759">
            <v>0</v>
          </cell>
          <cell r="BP759">
            <v>0</v>
          </cell>
          <cell r="BQ759">
            <v>0</v>
          </cell>
          <cell r="BR759">
            <v>0</v>
          </cell>
          <cell r="BS759">
            <v>0</v>
          </cell>
          <cell r="BT759">
            <v>0</v>
          </cell>
          <cell r="BU759">
            <v>0</v>
          </cell>
          <cell r="BV759" t="e">
            <v>#DIV/0!</v>
          </cell>
          <cell r="BW759">
            <v>0</v>
          </cell>
          <cell r="BX759">
            <v>0</v>
          </cell>
        </row>
        <row r="760">
          <cell r="D760">
            <v>0</v>
          </cell>
          <cell r="E760">
            <v>0</v>
          </cell>
          <cell r="AQ760" t="str">
            <v>Филиал...</v>
          </cell>
          <cell r="AV760">
            <v>0</v>
          </cell>
          <cell r="AW760">
            <v>0</v>
          </cell>
          <cell r="BF760">
            <v>0</v>
          </cell>
          <cell r="BG760" t="e">
            <v>#DIV/0!</v>
          </cell>
          <cell r="BJ760">
            <v>0</v>
          </cell>
          <cell r="BK760">
            <v>0</v>
          </cell>
          <cell r="BU760">
            <v>0</v>
          </cell>
          <cell r="BV760" t="e">
            <v>#DIV/0!</v>
          </cell>
        </row>
        <row r="761">
          <cell r="D761">
            <v>0</v>
          </cell>
          <cell r="E761">
            <v>0</v>
          </cell>
          <cell r="BF761">
            <v>0</v>
          </cell>
          <cell r="BG761" t="e">
            <v>#DIV/0!</v>
          </cell>
          <cell r="BU761">
            <v>0</v>
          </cell>
          <cell r="BV761" t="e">
            <v>#DIV/0!</v>
          </cell>
        </row>
        <row r="762">
          <cell r="D762">
            <v>0</v>
          </cell>
          <cell r="E762">
            <v>0</v>
          </cell>
          <cell r="AO762" t="str">
            <v>2.8.</v>
          </cell>
          <cell r="AP762" t="str">
            <v>Программы по обеспечению безопасности</v>
          </cell>
          <cell r="AR762">
            <v>18.295000000000002</v>
          </cell>
          <cell r="AS762">
            <v>19.572979720600003</v>
          </cell>
          <cell r="AT762">
            <v>13.075580000000002</v>
          </cell>
          <cell r="AU762">
            <v>5.0023641699999999</v>
          </cell>
          <cell r="AV762">
            <v>15.504999999999999</v>
          </cell>
          <cell r="AW762">
            <v>11.081</v>
          </cell>
          <cell r="AX762">
            <v>0</v>
          </cell>
          <cell r="AY762">
            <v>5.4000000000000006E-2</v>
          </cell>
          <cell r="AZ762">
            <v>0</v>
          </cell>
          <cell r="BA762">
            <v>2.3490000000000002</v>
          </cell>
          <cell r="BB762">
            <v>1.5049999999999999</v>
          </cell>
          <cell r="BC762">
            <v>1.5049999999999999</v>
          </cell>
          <cell r="BD762">
            <v>14</v>
          </cell>
          <cell r="BE762">
            <v>7.173</v>
          </cell>
          <cell r="BF762">
            <v>-4.4239999999999995</v>
          </cell>
          <cell r="BG762" t="e">
            <v>#DIV/0!</v>
          </cell>
          <cell r="BH762">
            <v>16.52175986</v>
          </cell>
          <cell r="BI762">
            <v>0.78864409000000002</v>
          </cell>
          <cell r="BJ762">
            <v>18.2959</v>
          </cell>
          <cell r="BK762">
            <v>28.807733549999998</v>
          </cell>
          <cell r="BL762">
            <v>0</v>
          </cell>
          <cell r="BM762">
            <v>3.95E-2</v>
          </cell>
          <cell r="BN762">
            <v>0</v>
          </cell>
          <cell r="BO762">
            <v>18.353694650000001</v>
          </cell>
          <cell r="BP762">
            <v>6.3175233333333338</v>
          </cell>
          <cell r="BQ762">
            <v>2.8464822333333331</v>
          </cell>
          <cell r="BR762">
            <v>11.978376666666666</v>
          </cell>
          <cell r="BS762">
            <v>7.5680566666666671</v>
          </cell>
          <cell r="BT762">
            <v>0</v>
          </cell>
          <cell r="BU762">
            <v>10.511833549999997</v>
          </cell>
          <cell r="BV762" t="e">
            <v>#DIV/0!</v>
          </cell>
          <cell r="BW762">
            <v>0</v>
          </cell>
          <cell r="BX762">
            <v>0</v>
          </cell>
        </row>
        <row r="763">
          <cell r="D763">
            <v>0</v>
          </cell>
          <cell r="E763">
            <v>0</v>
          </cell>
          <cell r="AO763">
            <v>1</v>
          </cell>
          <cell r="AP763" t="str">
            <v>Охрана, обеспечение безопасности</v>
          </cell>
          <cell r="AR763">
            <v>18.295000000000002</v>
          </cell>
          <cell r="AS763">
            <v>19.572979720600003</v>
          </cell>
          <cell r="AT763">
            <v>13.075580000000002</v>
          </cell>
          <cell r="AU763">
            <v>5.0023641699999999</v>
          </cell>
          <cell r="AV763">
            <v>15.504999999999999</v>
          </cell>
          <cell r="AW763">
            <v>11.081</v>
          </cell>
          <cell r="AX763">
            <v>0</v>
          </cell>
          <cell r="AY763">
            <v>5.4000000000000006E-2</v>
          </cell>
          <cell r="AZ763">
            <v>0</v>
          </cell>
          <cell r="BA763">
            <v>2.3490000000000002</v>
          </cell>
          <cell r="BB763">
            <v>1.5049999999999999</v>
          </cell>
          <cell r="BC763">
            <v>1.5049999999999999</v>
          </cell>
          <cell r="BD763">
            <v>14</v>
          </cell>
          <cell r="BE763">
            <v>7.173</v>
          </cell>
          <cell r="BF763">
            <v>-4.4239999999999995</v>
          </cell>
          <cell r="BG763" t="e">
            <v>#DIV/0!</v>
          </cell>
          <cell r="BH763">
            <v>16.52175986</v>
          </cell>
          <cell r="BI763">
            <v>0.78864409000000002</v>
          </cell>
          <cell r="BJ763">
            <v>18.2959</v>
          </cell>
          <cell r="BK763">
            <v>28.807733549999998</v>
          </cell>
          <cell r="BL763">
            <v>0</v>
          </cell>
          <cell r="BM763">
            <v>3.95E-2</v>
          </cell>
          <cell r="BN763">
            <v>0</v>
          </cell>
          <cell r="BO763">
            <v>18.353694650000001</v>
          </cell>
          <cell r="BP763">
            <v>6.3175233333333338</v>
          </cell>
          <cell r="BQ763">
            <v>2.8464822333333331</v>
          </cell>
          <cell r="BR763">
            <v>11.978376666666666</v>
          </cell>
          <cell r="BS763">
            <v>7.5680566666666671</v>
          </cell>
          <cell r="BT763">
            <v>0</v>
          </cell>
          <cell r="BU763">
            <v>10.511833549999997</v>
          </cell>
          <cell r="BV763" t="e">
            <v>#DIV/0!</v>
          </cell>
          <cell r="BW763">
            <v>0</v>
          </cell>
          <cell r="BX763">
            <v>0</v>
          </cell>
        </row>
        <row r="764">
          <cell r="C764" t="str">
            <v>53</v>
          </cell>
          <cell r="D764">
            <v>0</v>
          </cell>
          <cell r="E764">
            <v>0.46423000000000003</v>
          </cell>
          <cell r="AN764">
            <v>126</v>
          </cell>
          <cell r="AP764" t="str">
            <v>Реконструкция ПС 110/10 кВ Б.Уголь (инженерно-технические мероприятия, направленные на охрану объекта)</v>
          </cell>
          <cell r="AQ764" t="str">
            <v>СТФ</v>
          </cell>
          <cell r="AR764">
            <v>5.3120000000000003</v>
          </cell>
          <cell r="AS764">
            <v>3.77637</v>
          </cell>
          <cell r="AT764">
            <v>3.0160800000000001</v>
          </cell>
          <cell r="AU764">
            <v>0.498</v>
          </cell>
          <cell r="AV764">
            <v>4.5019999999999998</v>
          </cell>
          <cell r="AW764">
            <v>2.556</v>
          </cell>
          <cell r="AX764">
            <v>0</v>
          </cell>
          <cell r="AZ764">
            <v>0</v>
          </cell>
          <cell r="BB764">
            <v>0.502</v>
          </cell>
          <cell r="BC764">
            <v>0.502</v>
          </cell>
          <cell r="BD764">
            <v>4</v>
          </cell>
          <cell r="BE764">
            <v>2.0539999999999998</v>
          </cell>
          <cell r="BF764">
            <v>-1.9459999999999997</v>
          </cell>
          <cell r="BG764">
            <v>0.56774766770324303</v>
          </cell>
          <cell r="BJ764">
            <v>5.31236</v>
          </cell>
          <cell r="BK764">
            <v>3.0160800000000001</v>
          </cell>
          <cell r="BL764">
            <v>0</v>
          </cell>
          <cell r="BN764">
            <v>0</v>
          </cell>
          <cell r="BP764">
            <v>1.8701426666666667</v>
          </cell>
          <cell r="BQ764">
            <v>1.1812586666666667</v>
          </cell>
          <cell r="BR764">
            <v>3.4422173333333332</v>
          </cell>
          <cell r="BS764">
            <v>1.8348213333333334</v>
          </cell>
          <cell r="BT764">
            <v>0</v>
          </cell>
          <cell r="BU764">
            <v>-2.2962799999999999</v>
          </cell>
          <cell r="BV764">
            <v>0.56774766770324303</v>
          </cell>
        </row>
        <row r="765">
          <cell r="D765">
            <v>0</v>
          </cell>
          <cell r="E765">
            <v>0</v>
          </cell>
          <cell r="AN765">
            <v>127</v>
          </cell>
          <cell r="AP765" t="str">
            <v>Реконструкция ПС 110/10 кВ Провал (инженерно-технические мероприятия, направленные на охрану объекта)</v>
          </cell>
          <cell r="AQ765" t="str">
            <v>СТФ</v>
          </cell>
          <cell r="AR765">
            <v>5.3120000000000003</v>
          </cell>
          <cell r="AS765">
            <v>3.9687100000000002</v>
          </cell>
          <cell r="AT765">
            <v>3.2084200000000003</v>
          </cell>
          <cell r="AU765">
            <v>0.498</v>
          </cell>
          <cell r="AV765">
            <v>4.5019999999999998</v>
          </cell>
          <cell r="AW765">
            <v>2.7190000000000003</v>
          </cell>
          <cell r="AX765">
            <v>0</v>
          </cell>
          <cell r="AZ765">
            <v>0</v>
          </cell>
          <cell r="BB765">
            <v>0.502</v>
          </cell>
          <cell r="BC765">
            <v>0.502</v>
          </cell>
          <cell r="BD765">
            <v>4</v>
          </cell>
          <cell r="BE765">
            <v>2.2170000000000001</v>
          </cell>
          <cell r="BF765">
            <v>-1.7829999999999995</v>
          </cell>
          <cell r="BG765">
            <v>0.60395379831186147</v>
          </cell>
          <cell r="BJ765">
            <v>5.31236</v>
          </cell>
          <cell r="BK765">
            <v>3.2084199999999994</v>
          </cell>
          <cell r="BL765">
            <v>0</v>
          </cell>
          <cell r="BN765">
            <v>0</v>
          </cell>
          <cell r="BP765">
            <v>1.8701426666666667</v>
          </cell>
          <cell r="BQ765">
            <v>1.2389606666666664</v>
          </cell>
          <cell r="BR765">
            <v>3.4422173333333332</v>
          </cell>
          <cell r="BS765">
            <v>1.9694593333333332</v>
          </cell>
          <cell r="BT765">
            <v>0</v>
          </cell>
          <cell r="BU765">
            <v>-2.1039400000000006</v>
          </cell>
          <cell r="BV765">
            <v>0.60395379831186125</v>
          </cell>
        </row>
        <row r="766">
          <cell r="D766">
            <v>0</v>
          </cell>
          <cell r="E766">
            <v>0</v>
          </cell>
          <cell r="AN766">
            <v>128</v>
          </cell>
          <cell r="AP766" t="str">
            <v>Реконструкция ПС 110/35/10 кВ Александровская (инженерно-технические мероприятия, направленные на охрану объекта)</v>
          </cell>
          <cell r="AQ766" t="str">
            <v>СТФ</v>
          </cell>
          <cell r="AR766">
            <v>7.6710000000000003</v>
          </cell>
          <cell r="AS766">
            <v>4.893790000000001</v>
          </cell>
          <cell r="AT766">
            <v>4.0556600000000005</v>
          </cell>
          <cell r="AU766">
            <v>0.499</v>
          </cell>
          <cell r="AV766">
            <v>6.5010000000000003</v>
          </cell>
          <cell r="AW766">
            <v>3.4370000000000003</v>
          </cell>
          <cell r="AX766">
            <v>0</v>
          </cell>
          <cell r="AY766">
            <v>3.4000000000000002E-2</v>
          </cell>
          <cell r="AZ766">
            <v>0</v>
          </cell>
          <cell r="BB766">
            <v>0.501</v>
          </cell>
          <cell r="BC766">
            <v>0.501</v>
          </cell>
          <cell r="BD766">
            <v>6</v>
          </cell>
          <cell r="BE766">
            <v>2.9020000000000001</v>
          </cell>
          <cell r="BF766">
            <v>-3.0640000000000001</v>
          </cell>
          <cell r="BG766">
            <v>0.52868789417012774</v>
          </cell>
          <cell r="BJ766">
            <v>7.6711799999999997</v>
          </cell>
          <cell r="BK766">
            <v>4.0556600000000005</v>
          </cell>
          <cell r="BL766">
            <v>0</v>
          </cell>
          <cell r="BM766">
            <v>1.6E-2</v>
          </cell>
          <cell r="BN766">
            <v>0</v>
          </cell>
          <cell r="BP766">
            <v>2.5772379999999999</v>
          </cell>
          <cell r="BQ766">
            <v>0.27588399999999996</v>
          </cell>
          <cell r="BR766">
            <v>5.0939420000000002</v>
          </cell>
          <cell r="BS766">
            <v>3.7637760000000005</v>
          </cell>
          <cell r="BT766">
            <v>0</v>
          </cell>
          <cell r="BU766">
            <v>-3.6155199999999992</v>
          </cell>
          <cell r="BV766">
            <v>0.52868789417012774</v>
          </cell>
        </row>
        <row r="767">
          <cell r="D767">
            <v>0</v>
          </cell>
          <cell r="E767">
            <v>0</v>
          </cell>
          <cell r="AN767">
            <v>129</v>
          </cell>
          <cell r="AP767" t="str">
            <v>Реконструкция ПС 110/35/10 кВ "Ессентуки-2" (инженерно-технические мероприятия, направленные на охрану объекта)</v>
          </cell>
          <cell r="AQ767" t="str">
            <v>СТФ</v>
          </cell>
          <cell r="AS767">
            <v>6.9341097206000004</v>
          </cell>
          <cell r="AT767">
            <v>2.79542</v>
          </cell>
          <cell r="AU767">
            <v>3.5073641699999998</v>
          </cell>
          <cell r="AV767">
            <v>0</v>
          </cell>
          <cell r="AW767">
            <v>2.3690000000000002</v>
          </cell>
          <cell r="AY767">
            <v>0.02</v>
          </cell>
          <cell r="BA767">
            <v>2.3490000000000002</v>
          </cell>
          <cell r="BF767">
            <v>2.3690000000000002</v>
          </cell>
          <cell r="BG767" t="e">
            <v>#DIV/0!</v>
          </cell>
          <cell r="BH767">
            <v>0.66133821999999975</v>
          </cell>
          <cell r="BJ767">
            <v>0</v>
          </cell>
          <cell r="BK767">
            <v>3.4567582199999998</v>
          </cell>
          <cell r="BM767">
            <v>2.35E-2</v>
          </cell>
          <cell r="BO767">
            <v>3.2828793199999997</v>
          </cell>
          <cell r="BQ767">
            <v>0.1503789000000002</v>
          </cell>
          <cell r="BT767">
            <v>0</v>
          </cell>
          <cell r="BU767">
            <v>3.4567582199999998</v>
          </cell>
          <cell r="BV767" t="e">
            <v>#DIV/0!</v>
          </cell>
        </row>
        <row r="768">
          <cell r="D768">
            <v>0</v>
          </cell>
          <cell r="E768">
            <v>0</v>
          </cell>
          <cell r="AN768">
            <v>130</v>
          </cell>
          <cell r="AP768" t="str">
            <v>Реконструкция ПС 110/10-6 кВ "Западная" (инженерно-технические мероприятия, направленные на охрану объекта)</v>
          </cell>
          <cell r="AQ768" t="str">
            <v>СТФ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0</v>
          </cell>
          <cell r="BF768">
            <v>0</v>
          </cell>
          <cell r="BG768" t="e">
            <v>#DIV/0!</v>
          </cell>
          <cell r="BH768">
            <v>2.5782878200000003</v>
          </cell>
          <cell r="BJ768">
            <v>0</v>
          </cell>
          <cell r="BK768">
            <v>2.5779999999999998</v>
          </cell>
          <cell r="BO768">
            <v>2.5779999999999998</v>
          </cell>
          <cell r="BT768">
            <v>0</v>
          </cell>
          <cell r="BU768">
            <v>2.5779999999999998</v>
          </cell>
          <cell r="BV768" t="e">
            <v>#DIV/0!</v>
          </cell>
        </row>
        <row r="769">
          <cell r="C769" t="str">
            <v>60</v>
          </cell>
          <cell r="D769">
            <v>0.40700559999999997</v>
          </cell>
          <cell r="E769">
            <v>0</v>
          </cell>
          <cell r="AN769">
            <v>131</v>
          </cell>
          <cell r="AP769" t="str">
            <v>Реконструкция ПС 110/10-6 кВ "Северная" (инженерно-технические мероприятия, направленные на охрану объекта)</v>
          </cell>
          <cell r="AQ769" t="str">
            <v>СТФ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BF769">
            <v>0</v>
          </cell>
          <cell r="BG769" t="e">
            <v>#DIV/0!</v>
          </cell>
          <cell r="BH769">
            <v>1.4219925099999997</v>
          </cell>
          <cell r="BJ769">
            <v>0</v>
          </cell>
          <cell r="BK769">
            <v>1.4219925099999997</v>
          </cell>
          <cell r="BO769">
            <v>1.4219925099999997</v>
          </cell>
          <cell r="BT769">
            <v>0</v>
          </cell>
          <cell r="BU769">
            <v>1.4219925099999997</v>
          </cell>
          <cell r="BV769" t="e">
            <v>#DIV/0!</v>
          </cell>
        </row>
        <row r="770">
          <cell r="C770" t="str">
            <v>59</v>
          </cell>
          <cell r="D770">
            <v>0.15999620000000001</v>
          </cell>
          <cell r="E770">
            <v>0</v>
          </cell>
          <cell r="AN770">
            <v>132</v>
          </cell>
          <cell r="AP770" t="str">
            <v>Реконструкция ПС 110/6 кВ "Лесная" (инженерно-технические мероприятия, направленные на охрану объекта)</v>
          </cell>
          <cell r="AQ770" t="str">
            <v>СТФ</v>
          </cell>
          <cell r="AS770">
            <v>0</v>
          </cell>
          <cell r="AT770">
            <v>0</v>
          </cell>
          <cell r="AU770">
            <v>0</v>
          </cell>
          <cell r="AV770">
            <v>0</v>
          </cell>
          <cell r="AW770">
            <v>0</v>
          </cell>
          <cell r="BF770">
            <v>0</v>
          </cell>
          <cell r="BG770" t="e">
            <v>#DIV/0!</v>
          </cell>
          <cell r="BH770">
            <v>0.22034588999999966</v>
          </cell>
          <cell r="BJ770">
            <v>0</v>
          </cell>
          <cell r="BK770">
            <v>0.22034588999999966</v>
          </cell>
          <cell r="BO770">
            <v>0.22034588999999966</v>
          </cell>
          <cell r="BT770">
            <v>0</v>
          </cell>
          <cell r="BU770">
            <v>0.22034588999999966</v>
          </cell>
          <cell r="BV770" t="e">
            <v>#DIV/0!</v>
          </cell>
        </row>
        <row r="771">
          <cell r="D771">
            <v>4.5560759999999999E-2</v>
          </cell>
          <cell r="E771">
            <v>4.555E-2</v>
          </cell>
          <cell r="AN771">
            <v>133</v>
          </cell>
          <cell r="AP771" t="str">
            <v>Реконструкция ПС 110/10 кВ "Южная" (инженерно-технические мероприятия, направленные на охрану объекта)</v>
          </cell>
          <cell r="AQ771" t="str">
            <v>СТФ</v>
          </cell>
          <cell r="AS771">
            <v>0</v>
          </cell>
          <cell r="AT771">
            <v>0</v>
          </cell>
          <cell r="AU771">
            <v>0</v>
          </cell>
          <cell r="AV771">
            <v>0</v>
          </cell>
          <cell r="AW771">
            <v>0</v>
          </cell>
          <cell r="BF771">
            <v>0</v>
          </cell>
          <cell r="BG771" t="e">
            <v>#DIV/0!</v>
          </cell>
          <cell r="BI771">
            <v>0.10972541</v>
          </cell>
          <cell r="BJ771">
            <v>0</v>
          </cell>
          <cell r="BK771">
            <v>-0.10972540999999969</v>
          </cell>
          <cell r="BO771">
            <v>-0.10972540999999969</v>
          </cell>
          <cell r="BT771">
            <v>0</v>
          </cell>
          <cell r="BU771">
            <v>-0.10972540999999969</v>
          </cell>
          <cell r="BV771" t="e">
            <v>#DIV/0!</v>
          </cell>
        </row>
        <row r="772">
          <cell r="D772">
            <v>4.5560759999999999E-2</v>
          </cell>
          <cell r="E772">
            <v>4.555E-2</v>
          </cell>
          <cell r="AN772">
            <v>134</v>
          </cell>
          <cell r="AP772" t="str">
            <v>Реконструкция ПС 110/10-6 кВ "Восточная" (инженерно-технические мероприятия, направленные на охрану объекта)</v>
          </cell>
          <cell r="AQ772" t="str">
            <v>СТФ</v>
          </cell>
          <cell r="AS772">
            <v>0</v>
          </cell>
          <cell r="AT772">
            <v>0</v>
          </cell>
          <cell r="AU772">
            <v>0</v>
          </cell>
          <cell r="AV772">
            <v>0</v>
          </cell>
          <cell r="AW772">
            <v>0</v>
          </cell>
          <cell r="BF772">
            <v>0</v>
          </cell>
          <cell r="BG772" t="e">
            <v>#DIV/0!</v>
          </cell>
          <cell r="BH772">
            <v>3.8051786899999995</v>
          </cell>
          <cell r="BJ772">
            <v>0</v>
          </cell>
          <cell r="BK772">
            <v>3.8051786899999995</v>
          </cell>
          <cell r="BO772">
            <v>3.8051786899999995</v>
          </cell>
          <cell r="BT772">
            <v>0</v>
          </cell>
          <cell r="BU772">
            <v>3.8051786899999995</v>
          </cell>
          <cell r="BV772" t="e">
            <v>#DIV/0!</v>
          </cell>
        </row>
        <row r="773">
          <cell r="C773" t="str">
            <v>143</v>
          </cell>
          <cell r="D773">
            <v>4.5560759999999999E-2</v>
          </cell>
          <cell r="E773">
            <v>4.555E-2</v>
          </cell>
          <cell r="AN773">
            <v>135</v>
          </cell>
          <cell r="AP773" t="str">
            <v>Реконструкция ПС 110/6 кВ "Промышленная" (инженерно-технические мероприятия, направленные на охрану объекта)</v>
          </cell>
          <cell r="AQ773" t="str">
            <v>СТФ</v>
          </cell>
          <cell r="AS773">
            <v>0</v>
          </cell>
          <cell r="AT773">
            <v>0</v>
          </cell>
          <cell r="AU773">
            <v>0</v>
          </cell>
          <cell r="AV773">
            <v>0</v>
          </cell>
          <cell r="AW773">
            <v>0</v>
          </cell>
          <cell r="BF773">
            <v>0</v>
          </cell>
          <cell r="BG773" t="e">
            <v>#DIV/0!</v>
          </cell>
          <cell r="BH773">
            <v>0.58190135000000009</v>
          </cell>
          <cell r="BJ773">
            <v>0</v>
          </cell>
          <cell r="BK773">
            <v>0.58190135000000009</v>
          </cell>
          <cell r="BO773">
            <v>0.58190135000000009</v>
          </cell>
          <cell r="BT773">
            <v>0</v>
          </cell>
          <cell r="BU773">
            <v>0.58190135000000009</v>
          </cell>
          <cell r="BV773" t="e">
            <v>#DIV/0!</v>
          </cell>
        </row>
        <row r="774">
          <cell r="D774">
            <v>0</v>
          </cell>
          <cell r="E774">
            <v>0</v>
          </cell>
          <cell r="AN774">
            <v>136</v>
          </cell>
          <cell r="AP774" t="str">
            <v>Реконструкция ПС 110/10 кВ "Заводская" (инженерно-технические мероприятия, направленные на охрану объекта)</v>
          </cell>
          <cell r="AQ774" t="str">
            <v>СТФ</v>
          </cell>
          <cell r="AS774">
            <v>0</v>
          </cell>
          <cell r="AT774">
            <v>0</v>
          </cell>
          <cell r="AU774">
            <v>0</v>
          </cell>
          <cell r="AV774">
            <v>0</v>
          </cell>
          <cell r="AW774">
            <v>0</v>
          </cell>
          <cell r="BF774">
            <v>0</v>
          </cell>
          <cell r="BG774" t="e">
            <v>#DIV/0!</v>
          </cell>
          <cell r="BH774">
            <v>0.53503424000000022</v>
          </cell>
          <cell r="BJ774">
            <v>0</v>
          </cell>
          <cell r="BK774">
            <v>0.53503424000000022</v>
          </cell>
          <cell r="BO774">
            <v>0.53503424000000022</v>
          </cell>
          <cell r="BT774">
            <v>0</v>
          </cell>
          <cell r="BU774">
            <v>0.53503424000000022</v>
          </cell>
          <cell r="BV774" t="e">
            <v>#DIV/0!</v>
          </cell>
        </row>
        <row r="775">
          <cell r="D775">
            <v>0</v>
          </cell>
          <cell r="E775">
            <v>0</v>
          </cell>
          <cell r="AN775">
            <v>137</v>
          </cell>
          <cell r="AP775" t="str">
            <v>Реконструкция ПС 110/35/10 кВ "3-ий Подъем" (инженерно-технические мероприятия, направленные на охрану объекта)</v>
          </cell>
          <cell r="AQ775" t="str">
            <v>СТФ</v>
          </cell>
          <cell r="AS775">
            <v>0</v>
          </cell>
          <cell r="AT775">
            <v>0</v>
          </cell>
          <cell r="AU775">
            <v>0</v>
          </cell>
          <cell r="AV775">
            <v>0</v>
          </cell>
          <cell r="AW775">
            <v>0</v>
          </cell>
          <cell r="BF775">
            <v>0</v>
          </cell>
          <cell r="BG775" t="e">
            <v>#DIV/0!</v>
          </cell>
          <cell r="BH775">
            <v>4.7166278999999998</v>
          </cell>
          <cell r="BJ775">
            <v>0</v>
          </cell>
          <cell r="BK775">
            <v>4.7166278999999998</v>
          </cell>
          <cell r="BO775">
            <v>4.7166278999999998</v>
          </cell>
          <cell r="BT775">
            <v>0</v>
          </cell>
          <cell r="BU775">
            <v>4.7166278999999998</v>
          </cell>
          <cell r="BV775" t="e">
            <v>#DIV/0!</v>
          </cell>
        </row>
        <row r="776">
          <cell r="D776">
            <v>0</v>
          </cell>
          <cell r="E776">
            <v>0</v>
          </cell>
          <cell r="AN776">
            <v>138</v>
          </cell>
          <cell r="AP776" t="str">
            <v>Реконструкция ПС 110/6 кВ "Аэропорт" (инженерно-технические мероприятия, направленные на охрану объекта)</v>
          </cell>
          <cell r="AQ776" t="str">
            <v>СТФ</v>
          </cell>
          <cell r="AS776">
            <v>0</v>
          </cell>
          <cell r="AT776">
            <v>0</v>
          </cell>
          <cell r="AU776">
            <v>0</v>
          </cell>
          <cell r="AV776">
            <v>0</v>
          </cell>
          <cell r="AW776">
            <v>0</v>
          </cell>
          <cell r="BF776">
            <v>0</v>
          </cell>
          <cell r="BG776" t="e">
            <v>#DIV/0!</v>
          </cell>
          <cell r="BH776">
            <v>0.78223864999999992</v>
          </cell>
          <cell r="BJ776">
            <v>0</v>
          </cell>
          <cell r="BK776">
            <v>0.78223864999999992</v>
          </cell>
          <cell r="BO776">
            <v>0.78223864999999992</v>
          </cell>
          <cell r="BT776">
            <v>0</v>
          </cell>
          <cell r="BU776">
            <v>0.78223864999999992</v>
          </cell>
          <cell r="BV776" t="e">
            <v>#DIV/0!</v>
          </cell>
        </row>
        <row r="777">
          <cell r="D777">
            <v>0</v>
          </cell>
          <cell r="E777">
            <v>0</v>
          </cell>
          <cell r="AN777">
            <v>139</v>
          </cell>
          <cell r="AP777" t="str">
            <v>Реконструкция ПС 110/35/10 кВ "Горячеводская" (инженерно-технические мероприятия, направленные на охрану объекта)</v>
          </cell>
          <cell r="AQ777" t="str">
            <v>СТФ</v>
          </cell>
          <cell r="AS777">
            <v>0</v>
          </cell>
          <cell r="AT777">
            <v>0</v>
          </cell>
          <cell r="AU777">
            <v>0</v>
          </cell>
          <cell r="AV777">
            <v>0</v>
          </cell>
          <cell r="AW777">
            <v>0</v>
          </cell>
          <cell r="BF777">
            <v>0</v>
          </cell>
          <cell r="BG777" t="e">
            <v>#DIV/0!</v>
          </cell>
          <cell r="BI777">
            <v>0.51789499999999999</v>
          </cell>
          <cell r="BJ777">
            <v>0</v>
          </cell>
          <cell r="BK777">
            <v>0</v>
          </cell>
          <cell r="BT777">
            <v>0</v>
          </cell>
          <cell r="BU777">
            <v>0</v>
          </cell>
          <cell r="BV777" t="e">
            <v>#DIV/0!</v>
          </cell>
        </row>
        <row r="778">
          <cell r="C778" t="str">
            <v>380</v>
          </cell>
          <cell r="D778">
            <v>0</v>
          </cell>
          <cell r="E778">
            <v>0</v>
          </cell>
          <cell r="AN778">
            <v>140</v>
          </cell>
          <cell r="AP778" t="str">
            <v>Реконструкция ПС 110/35/6 кВ "ГНС" (инженерно-технические мероприятия, направленные на охрану объекта)</v>
          </cell>
          <cell r="AQ778" t="str">
            <v>СТФ</v>
          </cell>
          <cell r="AS778">
            <v>0</v>
          </cell>
          <cell r="AT778">
            <v>0</v>
          </cell>
          <cell r="AU778">
            <v>0</v>
          </cell>
          <cell r="AV778">
            <v>0</v>
          </cell>
          <cell r="AW778">
            <v>0</v>
          </cell>
          <cell r="BF778">
            <v>0</v>
          </cell>
          <cell r="BG778" t="e">
            <v>#DIV/0!</v>
          </cell>
          <cell r="BH778">
            <v>0.57181459000000001</v>
          </cell>
          <cell r="BJ778">
            <v>0</v>
          </cell>
          <cell r="BK778">
            <v>0.57081459000000001</v>
          </cell>
          <cell r="BO778">
            <v>0.57081459000000001</v>
          </cell>
          <cell r="BT778">
            <v>0</v>
          </cell>
          <cell r="BU778">
            <v>0.57081459000000001</v>
          </cell>
          <cell r="BV778" t="e">
            <v>#DIV/0!</v>
          </cell>
        </row>
        <row r="779">
          <cell r="C779" t="str">
            <v>381</v>
          </cell>
          <cell r="D779">
            <v>0</v>
          </cell>
          <cell r="E779">
            <v>0</v>
          </cell>
          <cell r="AN779">
            <v>141</v>
          </cell>
          <cell r="AP779" t="str">
            <v>Реконструкция ПС 110/6 кВ "Скачки-2" (инженерно-технические мероприятия, направленные на охрану объекта)</v>
          </cell>
          <cell r="AQ779" t="str">
            <v>СТФ</v>
          </cell>
          <cell r="AS779">
            <v>0</v>
          </cell>
          <cell r="AT779">
            <v>0</v>
          </cell>
          <cell r="AU779">
            <v>0</v>
          </cell>
          <cell r="AV779">
            <v>0</v>
          </cell>
          <cell r="AW779">
            <v>0</v>
          </cell>
          <cell r="BF779">
            <v>0</v>
          </cell>
          <cell r="BG779" t="e">
            <v>#DIV/0!</v>
          </cell>
          <cell r="BH779">
            <v>0.64700000000000002</v>
          </cell>
          <cell r="BJ779">
            <v>0</v>
          </cell>
          <cell r="BK779">
            <v>0.12943060000000001</v>
          </cell>
          <cell r="BO779">
            <v>0.12943060000000001</v>
          </cell>
          <cell r="BT779">
            <v>0</v>
          </cell>
          <cell r="BU779">
            <v>0.12943060000000001</v>
          </cell>
          <cell r="BV779" t="e">
            <v>#DIV/0!</v>
          </cell>
        </row>
        <row r="780">
          <cell r="C780" t="str">
            <v>382</v>
          </cell>
          <cell r="D780">
            <v>0</v>
          </cell>
          <cell r="E780">
            <v>0</v>
          </cell>
          <cell r="AN780">
            <v>142</v>
          </cell>
          <cell r="AP780" t="str">
            <v>Реконструкция ПС 110/10 кВ "Б.Ромашка" (инженерно-технические мероприятия, направленные на охрану объекта)</v>
          </cell>
          <cell r="AQ780" t="str">
            <v>СТФ</v>
          </cell>
          <cell r="AS780">
            <v>0</v>
          </cell>
          <cell r="AT780">
            <v>0</v>
          </cell>
          <cell r="AU780">
            <v>0</v>
          </cell>
          <cell r="AV780">
            <v>0</v>
          </cell>
          <cell r="AW780">
            <v>0</v>
          </cell>
          <cell r="BF780">
            <v>0</v>
          </cell>
          <cell r="BG780" t="e">
            <v>#DIV/0!</v>
          </cell>
          <cell r="BI780">
            <v>0.16102368</v>
          </cell>
          <cell r="BJ780">
            <v>0</v>
          </cell>
          <cell r="BK780">
            <v>-0.16102367999999995</v>
          </cell>
          <cell r="BO780">
            <v>-0.16102367999999995</v>
          </cell>
          <cell r="BT780">
            <v>0</v>
          </cell>
          <cell r="BU780">
            <v>-0.16102367999999995</v>
          </cell>
          <cell r="BV780" t="e">
            <v>#DIV/0!</v>
          </cell>
        </row>
        <row r="781">
          <cell r="D781">
            <v>3.0000000000000001E-3</v>
          </cell>
          <cell r="E781">
            <v>0</v>
          </cell>
        </row>
        <row r="782">
          <cell r="C782">
            <v>203</v>
          </cell>
          <cell r="D782">
            <v>3.0000000000000001E-3</v>
          </cell>
          <cell r="E782">
            <v>0</v>
          </cell>
        </row>
        <row r="783">
          <cell r="D783">
            <v>0</v>
          </cell>
          <cell r="E783">
            <v>0</v>
          </cell>
          <cell r="AO783">
            <v>2</v>
          </cell>
          <cell r="AP783" t="str">
            <v>Пожарная охрана</v>
          </cell>
          <cell r="AR783">
            <v>0</v>
          </cell>
          <cell r="AS783">
            <v>0</v>
          </cell>
          <cell r="AT783">
            <v>0</v>
          </cell>
          <cell r="AU783">
            <v>0</v>
          </cell>
          <cell r="AV783">
            <v>0</v>
          </cell>
          <cell r="AW783">
            <v>0</v>
          </cell>
          <cell r="AX783">
            <v>0</v>
          </cell>
          <cell r="AY783">
            <v>0</v>
          </cell>
          <cell r="AZ783">
            <v>0</v>
          </cell>
          <cell r="BA783">
            <v>0</v>
          </cell>
          <cell r="BB783">
            <v>0</v>
          </cell>
          <cell r="BC783">
            <v>0</v>
          </cell>
          <cell r="BD783">
            <v>0</v>
          </cell>
          <cell r="BE783">
            <v>0</v>
          </cell>
          <cell r="BF783">
            <v>0</v>
          </cell>
          <cell r="BG783" t="e">
            <v>#DIV/0!</v>
          </cell>
          <cell r="BH783">
            <v>0</v>
          </cell>
          <cell r="BI783">
            <v>0</v>
          </cell>
          <cell r="BJ783">
            <v>0</v>
          </cell>
          <cell r="BK783">
            <v>0</v>
          </cell>
          <cell r="BL783">
            <v>0</v>
          </cell>
          <cell r="BM783">
            <v>0</v>
          </cell>
          <cell r="BN783">
            <v>0</v>
          </cell>
          <cell r="BO783">
            <v>0</v>
          </cell>
          <cell r="BP783">
            <v>0</v>
          </cell>
          <cell r="BQ783">
            <v>0</v>
          </cell>
          <cell r="BR783">
            <v>0</v>
          </cell>
          <cell r="BS783">
            <v>0</v>
          </cell>
          <cell r="BT783">
            <v>0</v>
          </cell>
          <cell r="BU783">
            <v>0</v>
          </cell>
          <cell r="BV783" t="e">
            <v>#DIV/0!</v>
          </cell>
          <cell r="BW783">
            <v>0</v>
          </cell>
          <cell r="BX783">
            <v>0</v>
          </cell>
        </row>
        <row r="784">
          <cell r="D784">
            <v>0</v>
          </cell>
          <cell r="E784">
            <v>0</v>
          </cell>
          <cell r="AQ784" t="str">
            <v>Филиал...</v>
          </cell>
          <cell r="BF784">
            <v>0</v>
          </cell>
          <cell r="BG784" t="e">
            <v>#DIV/0!</v>
          </cell>
          <cell r="BU784">
            <v>0</v>
          </cell>
          <cell r="BV784" t="e">
            <v>#DIV/0!</v>
          </cell>
        </row>
        <row r="785">
          <cell r="D785">
            <v>0</v>
          </cell>
          <cell r="E785">
            <v>0</v>
          </cell>
          <cell r="AO785" t="str">
            <v>2.9.</v>
          </cell>
          <cell r="AP785" t="str">
            <v>Приобретение электросетевых активов, земельных участков и пр. объектов</v>
          </cell>
          <cell r="AR785">
            <v>0</v>
          </cell>
          <cell r="AS785">
            <v>0</v>
          </cell>
          <cell r="AT785">
            <v>0</v>
          </cell>
          <cell r="AU785">
            <v>0</v>
          </cell>
          <cell r="AV785">
            <v>0</v>
          </cell>
          <cell r="AW785">
            <v>0</v>
          </cell>
          <cell r="AX785">
            <v>0</v>
          </cell>
          <cell r="AY785">
            <v>0</v>
          </cell>
          <cell r="AZ785">
            <v>0</v>
          </cell>
          <cell r="BA785">
            <v>0</v>
          </cell>
          <cell r="BB785">
            <v>0</v>
          </cell>
          <cell r="BC785">
            <v>0</v>
          </cell>
          <cell r="BD785">
            <v>0</v>
          </cell>
          <cell r="BE785">
            <v>0</v>
          </cell>
          <cell r="BF785">
            <v>0</v>
          </cell>
          <cell r="BG785">
            <v>0</v>
          </cell>
          <cell r="BH785">
            <v>0</v>
          </cell>
          <cell r="BI785">
            <v>0</v>
          </cell>
          <cell r="BJ785">
            <v>0</v>
          </cell>
          <cell r="BK785">
            <v>0</v>
          </cell>
          <cell r="BL785">
            <v>0</v>
          </cell>
          <cell r="BM785">
            <v>0</v>
          </cell>
          <cell r="BN785">
            <v>0</v>
          </cell>
          <cell r="BO785">
            <v>0</v>
          </cell>
          <cell r="BP785">
            <v>0</v>
          </cell>
          <cell r="BQ785">
            <v>0</v>
          </cell>
          <cell r="BR785">
            <v>0</v>
          </cell>
          <cell r="BS785">
            <v>0</v>
          </cell>
          <cell r="BT785">
            <v>0</v>
          </cell>
          <cell r="BU785">
            <v>0</v>
          </cell>
          <cell r="BV785">
            <v>0</v>
          </cell>
          <cell r="BW785">
            <v>0</v>
          </cell>
          <cell r="BX785">
            <v>0</v>
          </cell>
        </row>
        <row r="786">
          <cell r="D786">
            <v>0</v>
          </cell>
          <cell r="E786">
            <v>0</v>
          </cell>
          <cell r="AO786" t="str">
            <v>1</v>
          </cell>
          <cell r="AP786" t="str">
            <v>Консолидация электросетевых активов</v>
          </cell>
          <cell r="AR786">
            <v>0</v>
          </cell>
          <cell r="AS786">
            <v>0</v>
          </cell>
          <cell r="AT786">
            <v>0</v>
          </cell>
          <cell r="AU786">
            <v>0</v>
          </cell>
          <cell r="AV786">
            <v>0</v>
          </cell>
          <cell r="AW786">
            <v>0</v>
          </cell>
          <cell r="AX786">
            <v>0</v>
          </cell>
          <cell r="AY786">
            <v>0</v>
          </cell>
          <cell r="AZ786">
            <v>0</v>
          </cell>
          <cell r="BA786">
            <v>0</v>
          </cell>
          <cell r="BB786">
            <v>0</v>
          </cell>
          <cell r="BC786">
            <v>0</v>
          </cell>
          <cell r="BD786">
            <v>0</v>
          </cell>
          <cell r="BE786">
            <v>0</v>
          </cell>
          <cell r="BF786">
            <v>0</v>
          </cell>
          <cell r="BG786">
            <v>0</v>
          </cell>
          <cell r="BH786">
            <v>0</v>
          </cell>
          <cell r="BI786">
            <v>0</v>
          </cell>
          <cell r="BJ786">
            <v>0</v>
          </cell>
          <cell r="BK786">
            <v>0</v>
          </cell>
          <cell r="BL786">
            <v>0</v>
          </cell>
          <cell r="BM786">
            <v>0</v>
          </cell>
          <cell r="BN786">
            <v>0</v>
          </cell>
          <cell r="BO786">
            <v>0</v>
          </cell>
          <cell r="BP786">
            <v>0</v>
          </cell>
          <cell r="BQ786">
            <v>0</v>
          </cell>
          <cell r="BR786">
            <v>0</v>
          </cell>
          <cell r="BS786">
            <v>0</v>
          </cell>
          <cell r="BT786">
            <v>0</v>
          </cell>
          <cell r="BU786">
            <v>0</v>
          </cell>
          <cell r="BV786">
            <v>0</v>
          </cell>
          <cell r="BW786">
            <v>0</v>
          </cell>
          <cell r="BX786">
            <v>0</v>
          </cell>
        </row>
        <row r="787">
          <cell r="D787">
            <v>0</v>
          </cell>
          <cell r="E787">
            <v>0</v>
          </cell>
        </row>
        <row r="788">
          <cell r="D788">
            <v>0</v>
          </cell>
          <cell r="E788">
            <v>0</v>
          </cell>
          <cell r="AO788" t="str">
            <v>2</v>
          </cell>
          <cell r="AP788" t="str">
            <v>Приобретение земельных участков</v>
          </cell>
          <cell r="AR788">
            <v>0</v>
          </cell>
          <cell r="AS788">
            <v>0</v>
          </cell>
          <cell r="AT788">
            <v>0</v>
          </cell>
          <cell r="AU788">
            <v>0</v>
          </cell>
          <cell r="AV788">
            <v>0</v>
          </cell>
          <cell r="AW788">
            <v>0</v>
          </cell>
          <cell r="AX788">
            <v>0</v>
          </cell>
          <cell r="AY788">
            <v>0</v>
          </cell>
          <cell r="AZ788">
            <v>0</v>
          </cell>
          <cell r="BA788">
            <v>0</v>
          </cell>
          <cell r="BB788">
            <v>0</v>
          </cell>
          <cell r="BC788">
            <v>0</v>
          </cell>
          <cell r="BD788">
            <v>0</v>
          </cell>
          <cell r="BE788">
            <v>0</v>
          </cell>
          <cell r="BF788">
            <v>0</v>
          </cell>
          <cell r="BG788">
            <v>0</v>
          </cell>
          <cell r="BH788">
            <v>0</v>
          </cell>
          <cell r="BI788">
            <v>0</v>
          </cell>
          <cell r="BJ788">
            <v>0</v>
          </cell>
          <cell r="BK788">
            <v>0</v>
          </cell>
          <cell r="BL788">
            <v>0</v>
          </cell>
          <cell r="BM788">
            <v>0</v>
          </cell>
          <cell r="BN788">
            <v>0</v>
          </cell>
          <cell r="BO788">
            <v>0</v>
          </cell>
          <cell r="BP788">
            <v>0</v>
          </cell>
          <cell r="BQ788">
            <v>0</v>
          </cell>
          <cell r="BR788">
            <v>0</v>
          </cell>
          <cell r="BS788">
            <v>0</v>
          </cell>
          <cell r="BT788">
            <v>0</v>
          </cell>
          <cell r="BU788">
            <v>0</v>
          </cell>
          <cell r="BV788">
            <v>0</v>
          </cell>
          <cell r="BW788">
            <v>0</v>
          </cell>
          <cell r="BX788">
            <v>0</v>
          </cell>
        </row>
        <row r="789">
          <cell r="D789">
            <v>0</v>
          </cell>
          <cell r="E789">
            <v>0</v>
          </cell>
        </row>
        <row r="790">
          <cell r="D790">
            <v>0</v>
          </cell>
          <cell r="E790">
            <v>0</v>
          </cell>
          <cell r="AO790" t="str">
            <v>3</v>
          </cell>
          <cell r="AP790" t="str">
            <v>Приобретение прочих активов</v>
          </cell>
          <cell r="AR790">
            <v>0</v>
          </cell>
          <cell r="AS790">
            <v>0</v>
          </cell>
          <cell r="AT790">
            <v>0</v>
          </cell>
          <cell r="AU790">
            <v>0</v>
          </cell>
          <cell r="AV790">
            <v>0</v>
          </cell>
          <cell r="AW790">
            <v>0</v>
          </cell>
          <cell r="AX790">
            <v>0</v>
          </cell>
          <cell r="AY790">
            <v>0</v>
          </cell>
          <cell r="AZ790">
            <v>0</v>
          </cell>
          <cell r="BA790">
            <v>0</v>
          </cell>
          <cell r="BB790">
            <v>0</v>
          </cell>
          <cell r="BC790">
            <v>0</v>
          </cell>
          <cell r="BD790">
            <v>0</v>
          </cell>
          <cell r="BE790">
            <v>0</v>
          </cell>
          <cell r="BF790">
            <v>0</v>
          </cell>
          <cell r="BG790">
            <v>0</v>
          </cell>
          <cell r="BH790">
            <v>0</v>
          </cell>
          <cell r="BI790">
            <v>0</v>
          </cell>
          <cell r="BJ790">
            <v>0</v>
          </cell>
          <cell r="BK790">
            <v>0</v>
          </cell>
          <cell r="BL790">
            <v>0</v>
          </cell>
          <cell r="BM790">
            <v>0</v>
          </cell>
          <cell r="BN790">
            <v>0</v>
          </cell>
          <cell r="BO790">
            <v>0</v>
          </cell>
          <cell r="BP790">
            <v>0</v>
          </cell>
          <cell r="BQ790">
            <v>0</v>
          </cell>
          <cell r="BR790">
            <v>0</v>
          </cell>
          <cell r="BS790">
            <v>0</v>
          </cell>
          <cell r="BT790">
            <v>0</v>
          </cell>
          <cell r="BU790">
            <v>0</v>
          </cell>
          <cell r="BV790">
            <v>0</v>
          </cell>
          <cell r="BW790">
            <v>0</v>
          </cell>
          <cell r="BX790">
            <v>0</v>
          </cell>
        </row>
        <row r="791">
          <cell r="D791">
            <v>0</v>
          </cell>
          <cell r="E791">
            <v>0</v>
          </cell>
        </row>
        <row r="792">
          <cell r="D792">
            <v>0</v>
          </cell>
          <cell r="E792">
            <v>0</v>
          </cell>
          <cell r="AO792" t="str">
            <v>2.10.</v>
          </cell>
          <cell r="AP792" t="str">
            <v>Прочие программы и мероприятия</v>
          </cell>
          <cell r="AR792">
            <v>65.58502701107011</v>
          </cell>
          <cell r="AS792">
            <v>130.66637344667009</v>
          </cell>
          <cell r="AT792">
            <v>101.32274301107012</v>
          </cell>
          <cell r="AU792">
            <v>1.1664380999999999</v>
          </cell>
          <cell r="AV792">
            <v>43.091000000000008</v>
          </cell>
          <cell r="AW792">
            <v>70.7102</v>
          </cell>
          <cell r="AX792">
            <v>1.25</v>
          </cell>
          <cell r="AY792">
            <v>9.0091999999999999</v>
          </cell>
          <cell r="AZ792">
            <v>6.8220000000000001</v>
          </cell>
          <cell r="BA792">
            <v>1.7050000000000001</v>
          </cell>
          <cell r="BB792">
            <v>15.382</v>
          </cell>
          <cell r="BC792">
            <v>15.910999999999998</v>
          </cell>
          <cell r="BD792">
            <v>19.637000000000004</v>
          </cell>
          <cell r="BE792">
            <v>44.085000000000001</v>
          </cell>
          <cell r="BF792">
            <v>27.619199999999999</v>
          </cell>
          <cell r="BG792" t="e">
            <v>#DIV/0!</v>
          </cell>
          <cell r="BH792">
            <v>107.23327219999999</v>
          </cell>
          <cell r="BI792">
            <v>0</v>
          </cell>
          <cell r="BJ792">
            <v>50.847380000000001</v>
          </cell>
          <cell r="BK792">
            <v>175.38456925</v>
          </cell>
          <cell r="BL792">
            <v>1.4750000000000001</v>
          </cell>
          <cell r="BM792">
            <v>99.033268969999995</v>
          </cell>
          <cell r="BN792">
            <v>8.0499600000000004</v>
          </cell>
          <cell r="BO792">
            <v>11.543560760000002</v>
          </cell>
          <cell r="BP792">
            <v>17.737759999999998</v>
          </cell>
          <cell r="BQ792">
            <v>38.336764759999994</v>
          </cell>
          <cell r="BR792">
            <v>23.58466</v>
          </cell>
          <cell r="BS792">
            <v>26.470974759999997</v>
          </cell>
          <cell r="BT792">
            <v>17.88470701107012</v>
          </cell>
          <cell r="BU792">
            <v>124.53718925000001</v>
          </cell>
          <cell r="BV792" t="e">
            <v>#DIV/0!</v>
          </cell>
          <cell r="BW792">
            <v>0</v>
          </cell>
          <cell r="BX792">
            <v>0</v>
          </cell>
        </row>
        <row r="793">
          <cell r="D793">
            <v>0</v>
          </cell>
          <cell r="E793">
            <v>0</v>
          </cell>
          <cell r="AO793">
            <v>1</v>
          </cell>
          <cell r="AP793" t="str">
            <v>Здания, сооружения</v>
          </cell>
          <cell r="AR793">
            <v>4.1535999999999991</v>
          </cell>
          <cell r="AS793">
            <v>6.0306064355999993</v>
          </cell>
          <cell r="AT793">
            <v>5.459859999999999</v>
          </cell>
          <cell r="AU793">
            <v>0.48368341999999998</v>
          </cell>
          <cell r="AV793">
            <v>0</v>
          </cell>
          <cell r="AW793">
            <v>1.107</v>
          </cell>
          <cell r="AX793">
            <v>0</v>
          </cell>
          <cell r="AY793">
            <v>4.5999999999999999E-2</v>
          </cell>
          <cell r="AZ793">
            <v>0</v>
          </cell>
          <cell r="BA793">
            <v>4.5999999999999999E-2</v>
          </cell>
          <cell r="BB793">
            <v>0</v>
          </cell>
          <cell r="BC793">
            <v>4.5999999999999999E-2</v>
          </cell>
          <cell r="BD793">
            <v>0</v>
          </cell>
          <cell r="BE793">
            <v>0.96900000000000008</v>
          </cell>
          <cell r="BF793">
            <v>1.107</v>
          </cell>
          <cell r="BG793" t="e">
            <v>#DIV/0!</v>
          </cell>
          <cell r="BH793">
            <v>9.5826525399999998</v>
          </cell>
          <cell r="BI793">
            <v>0</v>
          </cell>
          <cell r="BJ793">
            <v>0</v>
          </cell>
          <cell r="BK793">
            <v>10.854293590000001</v>
          </cell>
          <cell r="BL793">
            <v>0</v>
          </cell>
          <cell r="BM793">
            <v>9.6282133099999996</v>
          </cell>
          <cell r="BN793">
            <v>0</v>
          </cell>
          <cell r="BO793">
            <v>4.5560759999999999E-2</v>
          </cell>
          <cell r="BP793">
            <v>0</v>
          </cell>
          <cell r="BQ793">
            <v>4.5560759999999999E-2</v>
          </cell>
          <cell r="BR793">
            <v>0</v>
          </cell>
          <cell r="BS793">
            <v>1.1349587600000002</v>
          </cell>
          <cell r="BT793">
            <v>4.1536</v>
          </cell>
          <cell r="BU793">
            <v>10.854293590000001</v>
          </cell>
          <cell r="BV793" t="e">
            <v>#DIV/0!</v>
          </cell>
          <cell r="BW793">
            <v>0</v>
          </cell>
          <cell r="BX793">
            <v>0</v>
          </cell>
        </row>
        <row r="794">
          <cell r="D794">
            <v>0</v>
          </cell>
          <cell r="E794">
            <v>0</v>
          </cell>
          <cell r="AN794">
            <v>143</v>
          </cell>
          <cell r="AP794" t="str">
            <v>Строительство производственной базы в г.Михайловск</v>
          </cell>
          <cell r="AQ794" t="str">
            <v>СТФ</v>
          </cell>
          <cell r="AS794">
            <v>0.78786643559999991</v>
          </cell>
          <cell r="AT794">
            <v>0.21711999999999998</v>
          </cell>
          <cell r="AU794">
            <v>0.48368341999999998</v>
          </cell>
          <cell r="AV794">
            <v>0</v>
          </cell>
          <cell r="AW794">
            <v>0.184</v>
          </cell>
          <cell r="AY794">
            <v>4.5999999999999999E-2</v>
          </cell>
          <cell r="BA794">
            <v>4.5999999999999999E-2</v>
          </cell>
          <cell r="BC794">
            <v>4.5999999999999999E-2</v>
          </cell>
          <cell r="BE794">
            <v>4.5999999999999999E-2</v>
          </cell>
          <cell r="BF794">
            <v>0.184</v>
          </cell>
          <cell r="BG794" t="e">
            <v>#DIV/0!</v>
          </cell>
          <cell r="BJ794">
            <v>0</v>
          </cell>
          <cell r="BK794">
            <v>0.18224304</v>
          </cell>
          <cell r="BM794">
            <v>4.5560759999999999E-2</v>
          </cell>
          <cell r="BO794">
            <v>4.5560759999999999E-2</v>
          </cell>
          <cell r="BQ794">
            <v>4.5560759999999999E-2</v>
          </cell>
          <cell r="BS794">
            <v>4.5560759999999999E-2</v>
          </cell>
          <cell r="BT794">
            <v>0</v>
          </cell>
          <cell r="BU794">
            <v>0.18224304</v>
          </cell>
          <cell r="BV794" t="e">
            <v>#DIV/0!</v>
          </cell>
        </row>
        <row r="795">
          <cell r="E795">
            <v>0</v>
          </cell>
          <cell r="AN795">
            <v>144</v>
          </cell>
          <cell r="AP795" t="str">
            <v>Реконструкция РПБ-1 Новотроицких ЭС в г. Изобильном. (1 ПК - замена  мягкой  кровли на здании ЭРЦ, востановление и усиление фундаментов, замена оконных и дверных проемов; 2 ПК -  стр-во КЛ 0,38 кВ, строительство очистных сооружений, канализационной насосн</v>
          </cell>
          <cell r="AQ795" t="str">
            <v>СТФ</v>
          </cell>
          <cell r="AS795">
            <v>0</v>
          </cell>
          <cell r="AT795">
            <v>0</v>
          </cell>
          <cell r="AU795">
            <v>0</v>
          </cell>
          <cell r="AV795">
            <v>0</v>
          </cell>
          <cell r="AW795">
            <v>0</v>
          </cell>
          <cell r="BF795">
            <v>0</v>
          </cell>
          <cell r="BG795" t="e">
            <v>#DIV/0!</v>
          </cell>
          <cell r="BH795">
            <v>6.0057507200000009</v>
          </cell>
          <cell r="BJ795">
            <v>0</v>
          </cell>
          <cell r="BK795">
            <v>6.0057507299999999</v>
          </cell>
          <cell r="BM795">
            <v>6.0057507299999999</v>
          </cell>
          <cell r="BT795">
            <v>0</v>
          </cell>
          <cell r="BU795">
            <v>6.0057507299999999</v>
          </cell>
          <cell r="BV795" t="e">
            <v>#DIV/0!</v>
          </cell>
        </row>
        <row r="796">
          <cell r="E796">
            <v>0</v>
          </cell>
          <cell r="AN796">
            <v>145</v>
          </cell>
          <cell r="AP796" t="str">
            <v xml:space="preserve">Реконструкция производственной базы Цимлянского УЭС Шпаковского РЭС </v>
          </cell>
          <cell r="AQ796" t="str">
            <v>СТФ</v>
          </cell>
          <cell r="AS796">
            <v>0</v>
          </cell>
          <cell r="AT796">
            <v>0</v>
          </cell>
          <cell r="AU796">
            <v>0</v>
          </cell>
          <cell r="AV796">
            <v>0</v>
          </cell>
          <cell r="AW796">
            <v>0</v>
          </cell>
          <cell r="BF796">
            <v>0</v>
          </cell>
          <cell r="BG796" t="e">
            <v>#DIV/0!</v>
          </cell>
          <cell r="BH796">
            <v>3.5769018199999993</v>
          </cell>
          <cell r="BJ796">
            <v>0</v>
          </cell>
          <cell r="BK796">
            <v>3.5769018200000002</v>
          </cell>
          <cell r="BM796">
            <v>3.5769018200000002</v>
          </cell>
          <cell r="BT796">
            <v>0</v>
          </cell>
          <cell r="BU796">
            <v>3.5769018200000002</v>
          </cell>
          <cell r="BV796" t="e">
            <v>#DIV/0!</v>
          </cell>
        </row>
        <row r="797">
          <cell r="E797">
            <v>2089848.7860900003</v>
          </cell>
          <cell r="AN797">
            <v>146</v>
          </cell>
          <cell r="AP797" t="str">
            <v xml:space="preserve">Реконструкция производственной базы Кисловодского ПУЭС  Предгорного РЭС (переустройство кровли, замена оконных и дверных блоков, переустройство полов, укрепление фундамента и стен основного здания, востановление штукатурки стен и потолков внутри здания и </v>
          </cell>
          <cell r="AQ797" t="str">
            <v>СТФ</v>
          </cell>
          <cell r="AR797">
            <v>4.1535999999999991</v>
          </cell>
          <cell r="AS797">
            <v>5.2427399999999995</v>
          </cell>
          <cell r="AT797">
            <v>5.2427399999999995</v>
          </cell>
          <cell r="AU797">
            <v>0</v>
          </cell>
          <cell r="AV797">
            <v>0</v>
          </cell>
          <cell r="AW797">
            <v>0.92300000000000004</v>
          </cell>
          <cell r="BE797">
            <v>0.92300000000000004</v>
          </cell>
          <cell r="BF797">
            <v>0.92300000000000004</v>
          </cell>
          <cell r="BG797" t="e">
            <v>#DIV/0!</v>
          </cell>
          <cell r="BJ797">
            <v>0</v>
          </cell>
          <cell r="BK797">
            <v>1.0893980000000001</v>
          </cell>
          <cell r="BS797">
            <v>1.0893980000000001</v>
          </cell>
          <cell r="BT797">
            <v>4.1536</v>
          </cell>
          <cell r="BU797">
            <v>1.0893980000000001</v>
          </cell>
          <cell r="BV797" t="e">
            <v>#DIV/0!</v>
          </cell>
        </row>
        <row r="798">
          <cell r="E798">
            <v>1405684.8103700001</v>
          </cell>
          <cell r="BF798">
            <v>0</v>
          </cell>
          <cell r="BG798" t="e">
            <v>#DIV/0!</v>
          </cell>
          <cell r="BU798">
            <v>0</v>
          </cell>
          <cell r="BV798" t="e">
            <v>#DIV/0!</v>
          </cell>
        </row>
        <row r="799">
          <cell r="E799">
            <v>0</v>
          </cell>
          <cell r="AN799">
            <v>147</v>
          </cell>
          <cell r="AO799">
            <v>2</v>
          </cell>
          <cell r="AP799" t="str">
            <v>Оборудование, не входящее в сметы строек, в.т.ч.:</v>
          </cell>
          <cell r="AQ799" t="str">
            <v>СТФ</v>
          </cell>
          <cell r="AR799">
            <v>47.700320000000005</v>
          </cell>
          <cell r="AS799">
            <v>66.343139999999991</v>
          </cell>
          <cell r="AT799">
            <v>66.343139999999991</v>
          </cell>
          <cell r="AU799">
            <v>0</v>
          </cell>
          <cell r="AV799">
            <v>40.424000000000007</v>
          </cell>
          <cell r="AW799">
            <v>56.222999999999999</v>
          </cell>
          <cell r="AX799">
            <v>1.25</v>
          </cell>
          <cell r="AY799">
            <v>8.9580000000000002</v>
          </cell>
          <cell r="AZ799">
            <v>6.8220000000000001</v>
          </cell>
          <cell r="BA799">
            <v>0.309</v>
          </cell>
          <cell r="BB799">
            <v>13.882</v>
          </cell>
          <cell r="BC799">
            <v>7.2070000000000007</v>
          </cell>
          <cell r="BD799">
            <v>18.470000000000002</v>
          </cell>
          <cell r="BE799">
            <v>39.749000000000002</v>
          </cell>
          <cell r="BF799">
            <v>15.798999999999999</v>
          </cell>
          <cell r="BG799" t="e">
            <v>#DIV/0!</v>
          </cell>
          <cell r="BH799">
            <v>60.286999999999999</v>
          </cell>
          <cell r="BI799">
            <v>0</v>
          </cell>
          <cell r="BJ799">
            <v>47.700320000000005</v>
          </cell>
          <cell r="BK799">
            <v>111.02271999999999</v>
          </cell>
          <cell r="BL799">
            <v>1.4750000000000001</v>
          </cell>
          <cell r="BM799">
            <v>51.68</v>
          </cell>
          <cell r="BN799">
            <v>8.0499600000000004</v>
          </cell>
          <cell r="BO799">
            <v>10.849</v>
          </cell>
          <cell r="BP799">
            <v>16.380759999999999</v>
          </cell>
          <cell r="BQ799">
            <v>29.101599999999998</v>
          </cell>
          <cell r="BR799">
            <v>21.794599999999999</v>
          </cell>
          <cell r="BS799">
            <v>19.392119999999998</v>
          </cell>
          <cell r="BT799">
            <v>0</v>
          </cell>
          <cell r="BU799">
            <v>63.322399999999995</v>
          </cell>
          <cell r="BV799" t="e">
            <v>#DIV/0!</v>
          </cell>
          <cell r="BW799">
            <v>0</v>
          </cell>
          <cell r="BX799">
            <v>0</v>
          </cell>
        </row>
        <row r="800">
          <cell r="AN800">
            <v>148</v>
          </cell>
          <cell r="AP800" t="str">
            <v>Спецтехника, механизмы</v>
          </cell>
          <cell r="AQ800" t="str">
            <v>СТФ</v>
          </cell>
          <cell r="AR800">
            <v>33.866</v>
          </cell>
          <cell r="AS800">
            <v>44.520219999999995</v>
          </cell>
          <cell r="AT800">
            <v>44.520219999999995</v>
          </cell>
          <cell r="AV800">
            <v>28.7</v>
          </cell>
          <cell r="AW800">
            <v>37.728999999999999</v>
          </cell>
          <cell r="AX800">
            <v>0</v>
          </cell>
          <cell r="AY800">
            <v>1.22</v>
          </cell>
          <cell r="AZ800">
            <v>2.6</v>
          </cell>
          <cell r="BB800">
            <v>10.1</v>
          </cell>
          <cell r="BD800">
            <v>16</v>
          </cell>
          <cell r="BE800">
            <v>36.509</v>
          </cell>
          <cell r="BF800">
            <v>9.0289999999999999</v>
          </cell>
          <cell r="BG800">
            <v>1.3145993031358885</v>
          </cell>
          <cell r="BH800">
            <v>51.915999999999997</v>
          </cell>
          <cell r="BJ800">
            <v>33.866</v>
          </cell>
          <cell r="BK800">
            <v>85.636399999999995</v>
          </cell>
          <cell r="BL800">
            <v>0</v>
          </cell>
          <cell r="BM800">
            <v>37.646000000000001</v>
          </cell>
          <cell r="BN800">
            <v>3.0680000000000001</v>
          </cell>
          <cell r="BO800">
            <v>10.39</v>
          </cell>
          <cell r="BP800">
            <v>11.917999999999999</v>
          </cell>
          <cell r="BQ800">
            <v>20.219000000000001</v>
          </cell>
          <cell r="BR800">
            <v>18.88</v>
          </cell>
          <cell r="BS800">
            <v>17.381399999999999</v>
          </cell>
          <cell r="BU800">
            <v>51.770399999999995</v>
          </cell>
          <cell r="BV800">
            <v>2.5286836355046356</v>
          </cell>
        </row>
        <row r="801">
          <cell r="AN801">
            <v>149</v>
          </cell>
          <cell r="AP801" t="str">
            <v>Приборы и другие средства  малой механизации</v>
          </cell>
          <cell r="AQ801" t="str">
            <v>СТФ</v>
          </cell>
          <cell r="AR801">
            <v>1.3923999999999999</v>
          </cell>
          <cell r="AS801">
            <v>4.1536</v>
          </cell>
          <cell r="AT801">
            <v>4.1536</v>
          </cell>
          <cell r="AV801">
            <v>1.18</v>
          </cell>
          <cell r="AW801">
            <v>3.52</v>
          </cell>
          <cell r="AX801">
            <v>0.02</v>
          </cell>
          <cell r="AY801">
            <v>3.52</v>
          </cell>
          <cell r="AZ801">
            <v>1.01</v>
          </cell>
          <cell r="BB801">
            <v>0.15</v>
          </cell>
          <cell r="BF801">
            <v>2.34</v>
          </cell>
          <cell r="BG801">
            <v>2.9830508474576272</v>
          </cell>
          <cell r="BJ801">
            <v>1.3924000000000001</v>
          </cell>
          <cell r="BK801">
            <v>4.1536</v>
          </cell>
          <cell r="BL801">
            <v>2.3599999999999999E-2</v>
          </cell>
          <cell r="BM801">
            <v>4.1536</v>
          </cell>
          <cell r="BN801">
            <v>1.1918</v>
          </cell>
          <cell r="BP801">
            <v>0.17699999999999999</v>
          </cell>
          <cell r="BR801">
            <v>0</v>
          </cell>
          <cell r="BU801">
            <v>2.7611999999999997</v>
          </cell>
          <cell r="BV801">
            <v>2.9830508474576267</v>
          </cell>
        </row>
        <row r="802">
          <cell r="AN802">
            <v>150</v>
          </cell>
          <cell r="AP802" t="str">
            <v>Оргтехника</v>
          </cell>
          <cell r="AQ802" t="str">
            <v>СТФ</v>
          </cell>
          <cell r="AR802">
            <v>0.94399999999999995</v>
          </cell>
          <cell r="AS802">
            <v>0.94399999999999995</v>
          </cell>
          <cell r="AT802">
            <v>0.94399999999999995</v>
          </cell>
          <cell r="AV802">
            <v>0.8</v>
          </cell>
          <cell r="AW802">
            <v>0.8</v>
          </cell>
          <cell r="AX802">
            <v>0.37</v>
          </cell>
          <cell r="AZ802">
            <v>0.11</v>
          </cell>
          <cell r="BB802">
            <v>0.32</v>
          </cell>
          <cell r="BC802">
            <v>0.8</v>
          </cell>
          <cell r="BF802">
            <v>0</v>
          </cell>
          <cell r="BG802">
            <v>1</v>
          </cell>
          <cell r="BJ802">
            <v>0.94399999999999995</v>
          </cell>
          <cell r="BK802">
            <v>0.94399999999999995</v>
          </cell>
          <cell r="BL802">
            <v>0.43659999999999999</v>
          </cell>
          <cell r="BN802">
            <v>0.12979999999999997</v>
          </cell>
          <cell r="BP802">
            <v>0.37759999999999999</v>
          </cell>
          <cell r="BQ802">
            <v>0.94399999999999995</v>
          </cell>
          <cell r="BR802">
            <v>0</v>
          </cell>
          <cell r="BU802">
            <v>0</v>
          </cell>
          <cell r="BV802">
            <v>1</v>
          </cell>
        </row>
        <row r="803">
          <cell r="AN803">
            <v>151</v>
          </cell>
          <cell r="AP803" t="str">
            <v>Вычислительная техника</v>
          </cell>
          <cell r="AQ803" t="str">
            <v>СТФ</v>
          </cell>
          <cell r="AR803">
            <v>2.8437999999999999</v>
          </cell>
          <cell r="AS803">
            <v>4.0237999999999996</v>
          </cell>
          <cell r="AT803">
            <v>4.0237999999999996</v>
          </cell>
          <cell r="AV803">
            <v>2.41</v>
          </cell>
          <cell r="AW803">
            <v>3.41</v>
          </cell>
          <cell r="AX803">
            <v>0</v>
          </cell>
          <cell r="AZ803">
            <v>1.07</v>
          </cell>
          <cell r="BB803">
            <v>0.72</v>
          </cell>
          <cell r="BC803">
            <v>3.41</v>
          </cell>
          <cell r="BD803">
            <v>0.62</v>
          </cell>
          <cell r="BF803">
            <v>1</v>
          </cell>
          <cell r="BG803">
            <v>1.4149377593360997</v>
          </cell>
          <cell r="BJ803">
            <v>2.8437999999999994</v>
          </cell>
          <cell r="BK803">
            <v>4.0237999999999996</v>
          </cell>
          <cell r="BL803">
            <v>0</v>
          </cell>
          <cell r="BN803">
            <v>1.2625999999999999</v>
          </cell>
          <cell r="BP803">
            <v>0.84959999999999991</v>
          </cell>
          <cell r="BQ803">
            <v>4.0237999999999996</v>
          </cell>
          <cell r="BR803">
            <v>0.73159999999999992</v>
          </cell>
          <cell r="BU803">
            <v>1.1800000000000002</v>
          </cell>
          <cell r="BV803">
            <v>1.4149377593360997</v>
          </cell>
        </row>
        <row r="804">
          <cell r="AN804">
            <v>152</v>
          </cell>
          <cell r="AP804" t="str">
            <v>Измерительные приборы и лабораторное оборудование</v>
          </cell>
          <cell r="AQ804" t="str">
            <v>СТФ</v>
          </cell>
          <cell r="AR804">
            <v>6.5548999999999991</v>
          </cell>
          <cell r="AS804">
            <v>10.3545</v>
          </cell>
          <cell r="AT804">
            <v>10.3545</v>
          </cell>
          <cell r="AV804">
            <v>5.5549999999999997</v>
          </cell>
          <cell r="AW804">
            <v>8.7750000000000004</v>
          </cell>
          <cell r="AX804">
            <v>0.5</v>
          </cell>
          <cell r="AY804">
            <v>3.9329999999999998</v>
          </cell>
          <cell r="AZ804">
            <v>1.25</v>
          </cell>
          <cell r="BA804">
            <v>0.309</v>
          </cell>
          <cell r="BB804">
            <v>1.9550000000000001</v>
          </cell>
          <cell r="BC804">
            <v>2.9970000000000003</v>
          </cell>
          <cell r="BD804">
            <v>1.85</v>
          </cell>
          <cell r="BE804">
            <v>1.536</v>
          </cell>
          <cell r="BF804">
            <v>3.2200000000000006</v>
          </cell>
          <cell r="BG804">
            <v>1.5796579657965799</v>
          </cell>
          <cell r="BH804">
            <v>0</v>
          </cell>
          <cell r="BJ804">
            <v>6.5548999999999999</v>
          </cell>
          <cell r="BK804">
            <v>13.917900000000001</v>
          </cell>
          <cell r="BL804">
            <v>0.59</v>
          </cell>
          <cell r="BM804">
            <v>9.8804000000000016</v>
          </cell>
          <cell r="BN804">
            <v>1.4750000000000001</v>
          </cell>
          <cell r="BO804">
            <v>0.45900000000000002</v>
          </cell>
          <cell r="BP804">
            <v>2.3069000000000002</v>
          </cell>
          <cell r="BQ804">
            <v>3.5785</v>
          </cell>
          <cell r="BR804">
            <v>2.1829999999999998</v>
          </cell>
          <cell r="BU804">
            <v>7.3630000000000013</v>
          </cell>
          <cell r="BV804">
            <v>2.1232818197073948</v>
          </cell>
        </row>
        <row r="805">
          <cell r="AN805">
            <v>153</v>
          </cell>
          <cell r="AP805" t="str">
            <v>Мебель</v>
          </cell>
          <cell r="AQ805" t="str">
            <v>СТФ</v>
          </cell>
          <cell r="AR805">
            <v>0.50031999999999999</v>
          </cell>
          <cell r="AS805">
            <v>0.50031999999999999</v>
          </cell>
          <cell r="AT805">
            <v>0.50031999999999999</v>
          </cell>
          <cell r="AV805">
            <v>0.42399999999999999</v>
          </cell>
          <cell r="AW805">
            <v>0.42399999999999999</v>
          </cell>
          <cell r="AX805">
            <v>0</v>
          </cell>
          <cell r="AZ805">
            <v>0.21199999999999999</v>
          </cell>
          <cell r="BB805">
            <v>0.21199999999999999</v>
          </cell>
          <cell r="BE805">
            <v>0.42399999999999999</v>
          </cell>
          <cell r="BF805">
            <v>0</v>
          </cell>
          <cell r="BG805">
            <v>1</v>
          </cell>
          <cell r="BJ805">
            <v>0.50031999999999999</v>
          </cell>
          <cell r="BK805">
            <v>0.50031999999999999</v>
          </cell>
          <cell r="BL805">
            <v>0</v>
          </cell>
          <cell r="BN805">
            <v>0.25015999999999999</v>
          </cell>
          <cell r="BP805">
            <v>0.25015999999999999</v>
          </cell>
          <cell r="BR805">
            <v>0</v>
          </cell>
          <cell r="BS805">
            <v>0.50031999999999999</v>
          </cell>
          <cell r="BU805">
            <v>0</v>
          </cell>
          <cell r="BV805">
            <v>1</v>
          </cell>
        </row>
        <row r="806">
          <cell r="AN806">
            <v>154</v>
          </cell>
          <cell r="AP806" t="str">
            <v>Бытовая техника</v>
          </cell>
          <cell r="AQ806" t="str">
            <v>СТФ</v>
          </cell>
          <cell r="AS806">
            <v>0</v>
          </cell>
          <cell r="AT806">
            <v>0</v>
          </cell>
          <cell r="AV806">
            <v>0</v>
          </cell>
          <cell r="AW806">
            <v>0</v>
          </cell>
          <cell r="AX806">
            <v>0</v>
          </cell>
          <cell r="BF806">
            <v>0</v>
          </cell>
          <cell r="BG806" t="e">
            <v>#DIV/0!</v>
          </cell>
          <cell r="BJ806">
            <v>0</v>
          </cell>
          <cell r="BK806">
            <v>0</v>
          </cell>
          <cell r="BL806">
            <v>0</v>
          </cell>
          <cell r="BN806">
            <v>0</v>
          </cell>
          <cell r="BP806">
            <v>0</v>
          </cell>
          <cell r="BR806">
            <v>0</v>
          </cell>
          <cell r="BU806">
            <v>0</v>
          </cell>
          <cell r="BV806" t="e">
            <v>#DIV/0!</v>
          </cell>
        </row>
        <row r="807">
          <cell r="AN807">
            <v>155</v>
          </cell>
          <cell r="AP807" t="str">
            <v>Прочие</v>
          </cell>
          <cell r="AQ807" t="str">
            <v>СТФ</v>
          </cell>
          <cell r="AR807">
            <v>1.5104</v>
          </cell>
          <cell r="AS807">
            <v>1.5104</v>
          </cell>
          <cell r="AT807">
            <v>1.5104</v>
          </cell>
          <cell r="AV807">
            <v>1.2799999999999998</v>
          </cell>
          <cell r="AW807">
            <v>1.28</v>
          </cell>
          <cell r="AX807">
            <v>0.36</v>
          </cell>
          <cell r="AZ807">
            <v>0.56999999999999995</v>
          </cell>
          <cell r="BB807">
            <v>0.35</v>
          </cell>
          <cell r="BE807">
            <v>1.28</v>
          </cell>
          <cell r="BF807">
            <v>0</v>
          </cell>
          <cell r="BG807">
            <v>1.0000000000000002</v>
          </cell>
          <cell r="BH807">
            <v>8.3710000000000004</v>
          </cell>
          <cell r="BJ807">
            <v>1.5104</v>
          </cell>
          <cell r="BK807">
            <v>1.5104</v>
          </cell>
          <cell r="BL807">
            <v>0.42479999999999996</v>
          </cell>
          <cell r="BN807">
            <v>0.67259999999999986</v>
          </cell>
          <cell r="BP807">
            <v>0.41299999999999998</v>
          </cell>
          <cell r="BR807">
            <v>0</v>
          </cell>
          <cell r="BS807">
            <v>1.5104</v>
          </cell>
          <cell r="BU807">
            <v>0</v>
          </cell>
          <cell r="BV807">
            <v>1</v>
          </cell>
        </row>
        <row r="808">
          <cell r="AN808">
            <v>156</v>
          </cell>
          <cell r="AP808" t="str">
            <v>Средства связи и ТМ</v>
          </cell>
          <cell r="AQ808" t="str">
            <v>СТФ</v>
          </cell>
          <cell r="AR808">
            <v>8.8499999999999995E-2</v>
          </cell>
          <cell r="AS808">
            <v>0.33629999999999993</v>
          </cell>
          <cell r="AT808">
            <v>0.33629999999999993</v>
          </cell>
          <cell r="AV808">
            <v>7.4999999999999997E-2</v>
          </cell>
          <cell r="AW808">
            <v>0.28499999999999998</v>
          </cell>
          <cell r="AX808">
            <v>0</v>
          </cell>
          <cell r="AY808">
            <v>0.28499999999999998</v>
          </cell>
          <cell r="BB808">
            <v>7.4999999999999997E-2</v>
          </cell>
          <cell r="BF808">
            <v>0.20999999999999996</v>
          </cell>
          <cell r="BG808">
            <v>3.8</v>
          </cell>
          <cell r="BJ808">
            <v>8.8499999999999995E-2</v>
          </cell>
          <cell r="BK808">
            <v>0.33629999999999993</v>
          </cell>
          <cell r="BL808">
            <v>0</v>
          </cell>
          <cell r="BN808">
            <v>0</v>
          </cell>
          <cell r="BP808">
            <v>8.8499999999999995E-2</v>
          </cell>
          <cell r="BQ808">
            <v>0.33629999999999993</v>
          </cell>
          <cell r="BR808">
            <v>0</v>
          </cell>
          <cell r="BU808">
            <v>0.24779999999999994</v>
          </cell>
          <cell r="BV808">
            <v>3.7999999999999994</v>
          </cell>
        </row>
        <row r="809">
          <cell r="BF809">
            <v>0</v>
          </cell>
          <cell r="BG809" t="e">
            <v>#DIV/0!</v>
          </cell>
          <cell r="BU809">
            <v>0</v>
          </cell>
          <cell r="BV809" t="e">
            <v>#DIV/0!</v>
          </cell>
        </row>
        <row r="810">
          <cell r="AO810">
            <v>3</v>
          </cell>
          <cell r="AP810" t="str">
            <v>НМА</v>
          </cell>
          <cell r="AR810">
            <v>0</v>
          </cell>
          <cell r="AS810">
            <v>0</v>
          </cell>
          <cell r="AT810">
            <v>0</v>
          </cell>
          <cell r="AU810">
            <v>0</v>
          </cell>
          <cell r="AV810">
            <v>0</v>
          </cell>
          <cell r="AW810">
            <v>0</v>
          </cell>
          <cell r="AX810">
            <v>0</v>
          </cell>
          <cell r="AY810">
            <v>0</v>
          </cell>
          <cell r="AZ810">
            <v>0</v>
          </cell>
          <cell r="BA810">
            <v>0</v>
          </cell>
          <cell r="BB810">
            <v>0</v>
          </cell>
          <cell r="BC810">
            <v>0</v>
          </cell>
          <cell r="BD810">
            <v>0</v>
          </cell>
          <cell r="BE810">
            <v>0</v>
          </cell>
          <cell r="BF810">
            <v>0</v>
          </cell>
          <cell r="BG810">
            <v>0</v>
          </cell>
          <cell r="BH810">
            <v>0</v>
          </cell>
          <cell r="BI810">
            <v>0</v>
          </cell>
          <cell r="BJ810">
            <v>0</v>
          </cell>
          <cell r="BK810">
            <v>0</v>
          </cell>
          <cell r="BL810">
            <v>0</v>
          </cell>
          <cell r="BM810">
            <v>0</v>
          </cell>
          <cell r="BN810">
            <v>0</v>
          </cell>
          <cell r="BO810">
            <v>0</v>
          </cell>
          <cell r="BP810">
            <v>0</v>
          </cell>
          <cell r="BQ810">
            <v>0</v>
          </cell>
          <cell r="BR810">
            <v>0</v>
          </cell>
          <cell r="BS810">
            <v>0</v>
          </cell>
          <cell r="BT810">
            <v>0</v>
          </cell>
          <cell r="BU810">
            <v>0</v>
          </cell>
          <cell r="BV810">
            <v>0</v>
          </cell>
          <cell r="BW810">
            <v>0</v>
          </cell>
          <cell r="BX810">
            <v>0</v>
          </cell>
        </row>
        <row r="812">
          <cell r="AO812">
            <v>4</v>
          </cell>
          <cell r="AP812" t="str">
            <v>Долгосрочные вложения</v>
          </cell>
          <cell r="AR812">
            <v>0</v>
          </cell>
          <cell r="AS812">
            <v>0</v>
          </cell>
          <cell r="AT812">
            <v>0</v>
          </cell>
          <cell r="AU812">
            <v>0</v>
          </cell>
          <cell r="AV812">
            <v>0</v>
          </cell>
          <cell r="AW812">
            <v>0</v>
          </cell>
          <cell r="AX812">
            <v>0</v>
          </cell>
          <cell r="AY812">
            <v>0</v>
          </cell>
          <cell r="AZ812">
            <v>0</v>
          </cell>
          <cell r="BA812">
            <v>0</v>
          </cell>
          <cell r="BB812">
            <v>0</v>
          </cell>
          <cell r="BC812">
            <v>0</v>
          </cell>
          <cell r="BD812">
            <v>0</v>
          </cell>
          <cell r="BE812">
            <v>0</v>
          </cell>
          <cell r="BF812">
            <v>0</v>
          </cell>
          <cell r="BG812">
            <v>0</v>
          </cell>
          <cell r="BH812">
            <v>0</v>
          </cell>
          <cell r="BI812">
            <v>0</v>
          </cell>
          <cell r="BJ812">
            <v>0</v>
          </cell>
          <cell r="BK812">
            <v>0</v>
          </cell>
          <cell r="BL812">
            <v>0</v>
          </cell>
          <cell r="BM812">
            <v>0</v>
          </cell>
          <cell r="BN812">
            <v>0</v>
          </cell>
          <cell r="BO812">
            <v>0</v>
          </cell>
          <cell r="BP812">
            <v>0</v>
          </cell>
          <cell r="BQ812">
            <v>0</v>
          </cell>
          <cell r="BR812">
            <v>0</v>
          </cell>
          <cell r="BS812">
            <v>0</v>
          </cell>
          <cell r="BT812">
            <v>0</v>
          </cell>
          <cell r="BU812">
            <v>0</v>
          </cell>
          <cell r="BV812">
            <v>0</v>
          </cell>
          <cell r="BW812">
            <v>0</v>
          </cell>
          <cell r="BX812">
            <v>0</v>
          </cell>
        </row>
        <row r="814">
          <cell r="AO814">
            <v>5</v>
          </cell>
          <cell r="AP814" t="str">
            <v>Прочие мероприятия</v>
          </cell>
          <cell r="AR814">
            <v>13.73110701107011</v>
          </cell>
          <cell r="AS814">
            <v>58.29262701107011</v>
          </cell>
          <cell r="AT814">
            <v>29.519743011070116</v>
          </cell>
          <cell r="AU814">
            <v>0.68275467999999995</v>
          </cell>
          <cell r="AV814">
            <v>2.6669999999999998</v>
          </cell>
          <cell r="AW814">
            <v>13.380199999999999</v>
          </cell>
          <cell r="AX814">
            <v>0</v>
          </cell>
          <cell r="AY814">
            <v>5.1999999999999998E-3</v>
          </cell>
          <cell r="AZ814">
            <v>0</v>
          </cell>
          <cell r="BA814">
            <v>1.35</v>
          </cell>
          <cell r="BB814">
            <v>1.5</v>
          </cell>
          <cell r="BC814">
            <v>8.6579999999999977</v>
          </cell>
          <cell r="BD814">
            <v>1.167</v>
          </cell>
          <cell r="BE814">
            <v>3.367</v>
          </cell>
          <cell r="BF814">
            <v>10.713199999999999</v>
          </cell>
          <cell r="BG814" t="e">
            <v>#DIV/0!</v>
          </cell>
          <cell r="BH814">
            <v>37.363619659999991</v>
          </cell>
          <cell r="BI814">
            <v>0</v>
          </cell>
          <cell r="BJ814">
            <v>3.1470599999999997</v>
          </cell>
          <cell r="BK814">
            <v>53.507555660000001</v>
          </cell>
          <cell r="BL814">
            <v>0</v>
          </cell>
          <cell r="BM814">
            <v>37.725055660000002</v>
          </cell>
          <cell r="BN814">
            <v>0</v>
          </cell>
          <cell r="BO814">
            <v>0.64900000000000002</v>
          </cell>
          <cell r="BP814">
            <v>1.357</v>
          </cell>
          <cell r="BQ814">
            <v>9.1896039999999992</v>
          </cell>
          <cell r="BR814">
            <v>1.79006</v>
          </cell>
          <cell r="BS814">
            <v>5.9438959999999996</v>
          </cell>
          <cell r="BT814">
            <v>13.731107011070119</v>
          </cell>
          <cell r="BU814">
            <v>50.360495660000005</v>
          </cell>
          <cell r="BV814" t="e">
            <v>#DIV/0!</v>
          </cell>
          <cell r="BW814">
            <v>0</v>
          </cell>
          <cell r="BX814">
            <v>0</v>
          </cell>
        </row>
        <row r="815">
          <cell r="AP815" t="str">
            <v xml:space="preserve">Техническое перевооружение и реконструкция, в.т.ч.: </v>
          </cell>
          <cell r="AQ815" t="str">
            <v>Филиал...</v>
          </cell>
          <cell r="AR815">
            <v>13.73110701107011</v>
          </cell>
          <cell r="AS815">
            <v>54.10362701107011</v>
          </cell>
          <cell r="AT815">
            <v>25.330743011070116</v>
          </cell>
          <cell r="AU815">
            <v>0.68275467999999995</v>
          </cell>
          <cell r="AV815">
            <v>2.6669999999999998</v>
          </cell>
          <cell r="AW815">
            <v>9.8301999999999978</v>
          </cell>
          <cell r="AX815">
            <v>0</v>
          </cell>
          <cell r="AY815">
            <v>5.1999999999999998E-3</v>
          </cell>
          <cell r="AZ815">
            <v>0</v>
          </cell>
          <cell r="BA815">
            <v>0</v>
          </cell>
          <cell r="BB815">
            <v>1.5</v>
          </cell>
          <cell r="BC815">
            <v>8.6579999999999977</v>
          </cell>
          <cell r="BD815">
            <v>1.167</v>
          </cell>
          <cell r="BE815">
            <v>1.167</v>
          </cell>
          <cell r="BF815">
            <v>7.1631999999999989</v>
          </cell>
          <cell r="BG815" t="e">
            <v>#DIV/0!</v>
          </cell>
          <cell r="BH815">
            <v>37.363619659999991</v>
          </cell>
          <cell r="BI815">
            <v>0</v>
          </cell>
          <cell r="BJ815">
            <v>3.1470599999999997</v>
          </cell>
          <cell r="BK815">
            <v>49.318555660000001</v>
          </cell>
          <cell r="BL815">
            <v>0</v>
          </cell>
          <cell r="BM815">
            <v>37.725055660000002</v>
          </cell>
          <cell r="BN815">
            <v>0</v>
          </cell>
          <cell r="BO815">
            <v>0</v>
          </cell>
          <cell r="BP815">
            <v>1.357</v>
          </cell>
          <cell r="BQ815">
            <v>8.2456040000000002</v>
          </cell>
          <cell r="BR815">
            <v>1.79006</v>
          </cell>
          <cell r="BS815">
            <v>3.3478959999999995</v>
          </cell>
          <cell r="BT815">
            <v>13.731107011070119</v>
          </cell>
          <cell r="BU815">
            <v>46.171495660000005</v>
          </cell>
          <cell r="BV815" t="e">
            <v>#DIV/0!</v>
          </cell>
          <cell r="BW815">
            <v>0</v>
          </cell>
          <cell r="BX815">
            <v>0</v>
          </cell>
        </row>
        <row r="816">
          <cell r="AN816">
            <v>157</v>
          </cell>
          <cell r="AP816" t="str">
            <v>ПИРы будущих лет</v>
          </cell>
          <cell r="AR816">
            <v>0</v>
          </cell>
          <cell r="AS816">
            <v>0</v>
          </cell>
          <cell r="AT816">
            <v>10.222575999999998</v>
          </cell>
          <cell r="AU816">
            <v>0.68275467999999995</v>
          </cell>
          <cell r="AV816">
            <v>1.5</v>
          </cell>
          <cell r="AW816">
            <v>8.663199999999998</v>
          </cell>
          <cell r="AX816">
            <v>0</v>
          </cell>
          <cell r="AY816">
            <v>5.1999999999999998E-3</v>
          </cell>
          <cell r="AZ816">
            <v>0</v>
          </cell>
          <cell r="BA816">
            <v>0</v>
          </cell>
          <cell r="BB816">
            <v>1.5</v>
          </cell>
          <cell r="BC816">
            <v>8.6579999999999977</v>
          </cell>
          <cell r="BD816">
            <v>0</v>
          </cell>
          <cell r="BE816">
            <v>0</v>
          </cell>
          <cell r="BF816">
            <v>7.1631999999999989</v>
          </cell>
          <cell r="BG816" t="e">
            <v>#DIV/0!</v>
          </cell>
          <cell r="BH816">
            <v>0.16</v>
          </cell>
          <cell r="BI816">
            <v>0</v>
          </cell>
          <cell r="BJ816">
            <v>1.77</v>
          </cell>
          <cell r="BK816">
            <v>10.380896</v>
          </cell>
          <cell r="BL816">
            <v>0</v>
          </cell>
          <cell r="BM816">
            <v>0.16445599999999999</v>
          </cell>
          <cell r="BN816">
            <v>0</v>
          </cell>
          <cell r="BO816">
            <v>0</v>
          </cell>
          <cell r="BP816">
            <v>1.357</v>
          </cell>
          <cell r="BQ816">
            <v>8.2456040000000002</v>
          </cell>
          <cell r="BR816">
            <v>0.41299999999999998</v>
          </cell>
          <cell r="BS816">
            <v>1.9708359999999998</v>
          </cell>
          <cell r="BT816">
            <v>0</v>
          </cell>
          <cell r="BU816">
            <v>8.6108960000000003</v>
          </cell>
          <cell r="BV816" t="e">
            <v>#DIV/0!</v>
          </cell>
          <cell r="BW816">
            <v>0</v>
          </cell>
          <cell r="BX816">
            <v>0</v>
          </cell>
        </row>
        <row r="817">
          <cell r="AN817">
            <v>158</v>
          </cell>
          <cell r="AP817" t="str">
            <v>Системный проект связи</v>
          </cell>
          <cell r="AQ817" t="str">
            <v>СТФ</v>
          </cell>
          <cell r="AS817">
            <v>0</v>
          </cell>
          <cell r="AT817">
            <v>1.77</v>
          </cell>
          <cell r="AU817">
            <v>0</v>
          </cell>
          <cell r="AV817">
            <v>1.5</v>
          </cell>
          <cell r="AW817">
            <v>1.5</v>
          </cell>
          <cell r="AX817">
            <v>0</v>
          </cell>
          <cell r="AZ817">
            <v>0</v>
          </cell>
          <cell r="BB817">
            <v>1.5</v>
          </cell>
          <cell r="BC817">
            <v>1.5</v>
          </cell>
          <cell r="BD817">
            <v>0</v>
          </cell>
          <cell r="BF817">
            <v>0</v>
          </cell>
          <cell r="BG817">
            <v>1</v>
          </cell>
          <cell r="BJ817">
            <v>1.77</v>
          </cell>
          <cell r="BK817">
            <v>1.77</v>
          </cell>
          <cell r="BL817">
            <v>0</v>
          </cell>
          <cell r="BN817">
            <v>0</v>
          </cell>
          <cell r="BP817">
            <v>1.357</v>
          </cell>
          <cell r="BQ817">
            <v>1.77</v>
          </cell>
          <cell r="BR817">
            <v>0.41299999999999998</v>
          </cell>
          <cell r="BT817">
            <v>0</v>
          </cell>
          <cell r="BU817">
            <v>0</v>
          </cell>
          <cell r="BV817">
            <v>1</v>
          </cell>
        </row>
        <row r="818">
          <cell r="AN818">
            <v>159</v>
          </cell>
          <cell r="AP818" t="str">
            <v>Реконструкция ВЛ-10кВ Ф-154 от ПС "Пригородная" (участок опор № 1-61.</v>
          </cell>
          <cell r="AQ818" t="str">
            <v>СТФ</v>
          </cell>
          <cell r="AS818">
            <v>0</v>
          </cell>
          <cell r="AT818">
            <v>0.48379999999999995</v>
          </cell>
          <cell r="AU818">
            <v>0</v>
          </cell>
          <cell r="AV818">
            <v>0</v>
          </cell>
          <cell r="AW818">
            <v>0.41</v>
          </cell>
          <cell r="BC818">
            <v>0.41</v>
          </cell>
          <cell r="BF818">
            <v>0.41</v>
          </cell>
          <cell r="BG818" t="e">
            <v>#DIV/0!</v>
          </cell>
          <cell r="BJ818">
            <v>0</v>
          </cell>
          <cell r="BK818">
            <v>0.48380000000000001</v>
          </cell>
          <cell r="BQ818">
            <v>0.37091333333333332</v>
          </cell>
          <cell r="BS818">
            <v>0.11288666666666666</v>
          </cell>
          <cell r="BT818">
            <v>0</v>
          </cell>
          <cell r="BU818">
            <v>0.48380000000000001</v>
          </cell>
          <cell r="BV818" t="e">
            <v>#DIV/0!</v>
          </cell>
        </row>
        <row r="819">
          <cell r="AN819">
            <v>160</v>
          </cell>
          <cell r="AP819" t="str">
            <v xml:space="preserve">Реконструкция ВЛ-10кВ Ф-156 от ПС «Пригородная»» с. Татарка  Шпаковского района </v>
          </cell>
          <cell r="AQ819" t="str">
            <v>СТФ</v>
          </cell>
          <cell r="AS819">
            <v>0</v>
          </cell>
          <cell r="AT819">
            <v>0.42479999999999996</v>
          </cell>
          <cell r="AU819">
            <v>0</v>
          </cell>
          <cell r="AV819">
            <v>0</v>
          </cell>
          <cell r="AW819">
            <v>0.36</v>
          </cell>
          <cell r="BC819">
            <v>0.36</v>
          </cell>
          <cell r="BF819">
            <v>0.36</v>
          </cell>
          <cell r="BG819" t="e">
            <v>#DIV/0!</v>
          </cell>
          <cell r="BJ819">
            <v>0</v>
          </cell>
          <cell r="BK819">
            <v>0.42479999999999996</v>
          </cell>
          <cell r="BQ819">
            <v>0.32567999999999997</v>
          </cell>
          <cell r="BS819">
            <v>9.9119999999999986E-2</v>
          </cell>
          <cell r="BT819">
            <v>0</v>
          </cell>
          <cell r="BU819">
            <v>0.42479999999999996</v>
          </cell>
          <cell r="BV819" t="e">
            <v>#DIV/0!</v>
          </cell>
        </row>
        <row r="820">
          <cell r="AN820">
            <v>161</v>
          </cell>
          <cell r="AP820" t="str">
            <v>Реконструкция ВЛ 10 кВ Ф-163 (установкой доп.ТП для разгрузки КТП-15/163 в с.Старомарьевка Грачевского района )</v>
          </cell>
          <cell r="AQ820" t="str">
            <v>СТФ</v>
          </cell>
          <cell r="AS820">
            <v>0</v>
          </cell>
          <cell r="AT820">
            <v>9.4399999999999998E-2</v>
          </cell>
          <cell r="AU820">
            <v>0</v>
          </cell>
          <cell r="AV820">
            <v>0</v>
          </cell>
          <cell r="AW820">
            <v>0.08</v>
          </cell>
          <cell r="BC820">
            <v>0.08</v>
          </cell>
          <cell r="BF820">
            <v>0.08</v>
          </cell>
          <cell r="BG820" t="e">
            <v>#DIV/0!</v>
          </cell>
          <cell r="BJ820">
            <v>0</v>
          </cell>
          <cell r="BK820">
            <v>9.4399999999999984E-2</v>
          </cell>
          <cell r="BQ820">
            <v>7.2373333333333317E-2</v>
          </cell>
          <cell r="BS820">
            <v>2.202666666666666E-2</v>
          </cell>
          <cell r="BT820">
            <v>0</v>
          </cell>
          <cell r="BU820">
            <v>9.4399999999999984E-2</v>
          </cell>
          <cell r="BV820" t="e">
            <v>#DIV/0!</v>
          </cell>
        </row>
        <row r="821">
          <cell r="AN821">
            <v>162</v>
          </cell>
          <cell r="AP821" t="str">
            <v>Реконструкция ВЛ-10 кВ Ф-135 от ПС «Промкомплекс»» (установка дополнительной ТП   для разгрузки ТП 28/135  в с. Верхнерусское Шпаковского района )</v>
          </cell>
          <cell r="AQ821" t="str">
            <v>СТФ</v>
          </cell>
          <cell r="AS821">
            <v>0</v>
          </cell>
          <cell r="AT821">
            <v>9.4399999999999998E-2</v>
          </cell>
          <cell r="AU821">
            <v>0</v>
          </cell>
          <cell r="AV821">
            <v>0</v>
          </cell>
          <cell r="AW821">
            <v>0.08</v>
          </cell>
          <cell r="BC821">
            <v>0.08</v>
          </cell>
          <cell r="BF821">
            <v>0.08</v>
          </cell>
          <cell r="BG821" t="e">
            <v>#DIV/0!</v>
          </cell>
          <cell r="BJ821">
            <v>0</v>
          </cell>
          <cell r="BK821">
            <v>9.4399999999999984E-2</v>
          </cell>
          <cell r="BQ821">
            <v>7.2373333333333317E-2</v>
          </cell>
          <cell r="BS821">
            <v>2.202666666666666E-2</v>
          </cell>
          <cell r="BT821">
            <v>0</v>
          </cell>
          <cell r="BU821">
            <v>9.4399999999999984E-2</v>
          </cell>
          <cell r="BV821" t="e">
            <v>#DIV/0!</v>
          </cell>
        </row>
        <row r="822">
          <cell r="AN822">
            <v>163</v>
          </cell>
          <cell r="AP822" t="str">
            <v>Реконструкция ВЛ-10 кВ Ф-161 от ПС «Ставрополь-330»» ( установка   дополнительной ТП  для разгрузки  ТП2/161, 3/161 в х. Ташла Шпаковского района )</v>
          </cell>
          <cell r="AQ822" t="str">
            <v>СТФ</v>
          </cell>
          <cell r="AS822">
            <v>0</v>
          </cell>
          <cell r="AT822">
            <v>9.4399999999999998E-2</v>
          </cell>
          <cell r="AU822">
            <v>0</v>
          </cell>
          <cell r="AV822">
            <v>0</v>
          </cell>
          <cell r="AW822">
            <v>0.08</v>
          </cell>
          <cell r="BC822">
            <v>0.08</v>
          </cell>
          <cell r="BF822">
            <v>0.08</v>
          </cell>
          <cell r="BG822" t="e">
            <v>#DIV/0!</v>
          </cell>
          <cell r="BJ822">
            <v>0</v>
          </cell>
          <cell r="BK822">
            <v>9.4399999999999984E-2</v>
          </cell>
          <cell r="BQ822">
            <v>7.2373333333333317E-2</v>
          </cell>
          <cell r="BS822">
            <v>2.202666666666666E-2</v>
          </cell>
          <cell r="BT822">
            <v>0</v>
          </cell>
          <cell r="BU822">
            <v>9.4399999999999984E-2</v>
          </cell>
          <cell r="BV822" t="e">
            <v>#DIV/0!</v>
          </cell>
        </row>
        <row r="823">
          <cell r="AN823">
            <v>164</v>
          </cell>
          <cell r="AP823" t="str">
            <v>Реконструкция ВЛ-10 кВ Ф-166 от ПС «Ставрополь-330»» (уустановка  дополнительной ТП в с Надежда  для разгрузки ТП 13/166, 34/166 в с Надежда Шпаковского района )</v>
          </cell>
          <cell r="AQ823" t="str">
            <v>СТФ</v>
          </cell>
          <cell r="AS823">
            <v>0</v>
          </cell>
          <cell r="AT823">
            <v>9.4399999999999998E-2</v>
          </cell>
          <cell r="AU823">
            <v>0</v>
          </cell>
          <cell r="AV823">
            <v>0</v>
          </cell>
          <cell r="AW823">
            <v>0.08</v>
          </cell>
          <cell r="BC823">
            <v>0.08</v>
          </cell>
          <cell r="BF823">
            <v>0.08</v>
          </cell>
          <cell r="BG823" t="e">
            <v>#DIV/0!</v>
          </cell>
          <cell r="BJ823">
            <v>0</v>
          </cell>
          <cell r="BK823">
            <v>9.4399999999999984E-2</v>
          </cell>
          <cell r="BQ823">
            <v>7.2373333333333317E-2</v>
          </cell>
          <cell r="BS823">
            <v>2.202666666666666E-2</v>
          </cell>
          <cell r="BT823">
            <v>0</v>
          </cell>
          <cell r="BU823">
            <v>9.4399999999999984E-2</v>
          </cell>
          <cell r="BV823" t="e">
            <v>#DIV/0!</v>
          </cell>
        </row>
        <row r="824">
          <cell r="AN824">
            <v>165</v>
          </cell>
          <cell r="AP824" t="str">
            <v>Реконструкция ВЛ-10кВ Ф-166 от ПС «Ставрополь-330» (установка  дополнительной ТП  для разгрузки ТП 9/166, 12/166 в с. Надежда ул. Раздольная военный городок Шпаковского района )</v>
          </cell>
          <cell r="AQ824" t="str">
            <v>СТФ</v>
          </cell>
          <cell r="AS824">
            <v>0</v>
          </cell>
          <cell r="AT824">
            <v>9.4399999999999998E-2</v>
          </cell>
          <cell r="AU824">
            <v>0</v>
          </cell>
          <cell r="AV824">
            <v>0</v>
          </cell>
          <cell r="AW824">
            <v>0.08</v>
          </cell>
          <cell r="BC824">
            <v>0.08</v>
          </cell>
          <cell r="BF824">
            <v>0.08</v>
          </cell>
          <cell r="BG824" t="e">
            <v>#DIV/0!</v>
          </cell>
          <cell r="BJ824">
            <v>0</v>
          </cell>
          <cell r="BK824">
            <v>9.4399999999999984E-2</v>
          </cell>
          <cell r="BQ824">
            <v>7.2373333333333317E-2</v>
          </cell>
          <cell r="BS824">
            <v>2.202666666666666E-2</v>
          </cell>
          <cell r="BT824">
            <v>0</v>
          </cell>
          <cell r="BU824">
            <v>9.4399999999999984E-2</v>
          </cell>
          <cell r="BV824" t="e">
            <v>#DIV/0!</v>
          </cell>
        </row>
        <row r="825">
          <cell r="AN825">
            <v>166</v>
          </cell>
          <cell r="AP825" t="str">
            <v xml:space="preserve">Реконструкция ВЛ-10 Ф-127 от ПС «Шахтер»(   установка   дополнительной ТП в с. Пелагиада Шпаковского района для разгрузки  ТП-4/127
ропольского края
</v>
          </cell>
          <cell r="AQ825" t="str">
            <v>СТФ</v>
          </cell>
          <cell r="AS825">
            <v>0</v>
          </cell>
          <cell r="AT825">
            <v>9.4399999999999998E-2</v>
          </cell>
          <cell r="AU825">
            <v>0</v>
          </cell>
          <cell r="AV825">
            <v>0</v>
          </cell>
          <cell r="AW825">
            <v>0.08</v>
          </cell>
          <cell r="BC825">
            <v>0.08</v>
          </cell>
          <cell r="BF825">
            <v>0.08</v>
          </cell>
          <cell r="BG825" t="e">
            <v>#DIV/0!</v>
          </cell>
          <cell r="BJ825">
            <v>0</v>
          </cell>
          <cell r="BK825">
            <v>9.4399999999999984E-2</v>
          </cell>
          <cell r="BQ825">
            <v>7.2373333333333317E-2</v>
          </cell>
          <cell r="BS825">
            <v>2.202666666666666E-2</v>
          </cell>
          <cell r="BT825">
            <v>0</v>
          </cell>
          <cell r="BU825">
            <v>9.4399999999999984E-2</v>
          </cell>
          <cell r="BV825" t="e">
            <v>#DIV/0!</v>
          </cell>
        </row>
        <row r="826">
          <cell r="AN826">
            <v>167</v>
          </cell>
          <cell r="AP826" t="str">
            <v xml:space="preserve">Реконструкция 0,4 кВ от ТП 2/156 Ф2,Ф1 опор. №1-33 с. Татарка Шпаковского района </v>
          </cell>
          <cell r="AQ826" t="str">
            <v>СТФ</v>
          </cell>
          <cell r="AS826">
            <v>0</v>
          </cell>
          <cell r="AT826">
            <v>0.23599999999999999</v>
          </cell>
          <cell r="AU826">
            <v>0</v>
          </cell>
          <cell r="AV826">
            <v>0</v>
          </cell>
          <cell r="AW826">
            <v>0.2</v>
          </cell>
          <cell r="BC826">
            <v>0.2</v>
          </cell>
          <cell r="BF826">
            <v>0.2</v>
          </cell>
          <cell r="BG826" t="e">
            <v>#DIV/0!</v>
          </cell>
          <cell r="BJ826">
            <v>0</v>
          </cell>
          <cell r="BK826">
            <v>0.23599999999999999</v>
          </cell>
          <cell r="BQ826">
            <v>0.18093333333333333</v>
          </cell>
          <cell r="BS826">
            <v>5.506666666666666E-2</v>
          </cell>
          <cell r="BT826">
            <v>0</v>
          </cell>
          <cell r="BU826">
            <v>0.23599999999999999</v>
          </cell>
          <cell r="BV826" t="e">
            <v>#DIV/0!</v>
          </cell>
        </row>
        <row r="827">
          <cell r="AN827">
            <v>168</v>
          </cell>
          <cell r="AP827" t="str">
            <v xml:space="preserve">Реконструкция 0,4 кВ от ТП 7/156 Ф2, в с. Татарка с   Шпаковского района </v>
          </cell>
          <cell r="AQ827" t="str">
            <v>СТФ</v>
          </cell>
          <cell r="AS827">
            <v>0</v>
          </cell>
          <cell r="AT827">
            <v>0.15340000000000001</v>
          </cell>
          <cell r="AU827">
            <v>0</v>
          </cell>
          <cell r="AV827">
            <v>0</v>
          </cell>
          <cell r="AW827">
            <v>0.13</v>
          </cell>
          <cell r="BC827">
            <v>0.13</v>
          </cell>
          <cell r="BF827">
            <v>0.13</v>
          </cell>
          <cell r="BG827" t="e">
            <v>#DIV/0!</v>
          </cell>
          <cell r="BJ827">
            <v>0</v>
          </cell>
          <cell r="BK827">
            <v>0.15339999999999998</v>
          </cell>
          <cell r="BQ827">
            <v>0.11760666666666665</v>
          </cell>
          <cell r="BS827">
            <v>3.579333333333333E-2</v>
          </cell>
          <cell r="BT827">
            <v>0</v>
          </cell>
          <cell r="BU827">
            <v>0.15339999999999998</v>
          </cell>
          <cell r="BV827" t="e">
            <v>#DIV/0!</v>
          </cell>
        </row>
        <row r="828">
          <cell r="AN828">
            <v>169</v>
          </cell>
          <cell r="AP828" t="str">
            <v xml:space="preserve">Реконструкция ВЛ-0,4 кВ от ТП- 28/135» в с. Верхнерусское Шпаковского района </v>
          </cell>
          <cell r="AQ828" t="str">
            <v>СТФ</v>
          </cell>
          <cell r="AS828">
            <v>0</v>
          </cell>
          <cell r="AT828">
            <v>9.4399999999999998E-2</v>
          </cell>
          <cell r="AU828">
            <v>0</v>
          </cell>
          <cell r="AV828">
            <v>0</v>
          </cell>
          <cell r="AW828">
            <v>0.08</v>
          </cell>
          <cell r="BC828">
            <v>0.08</v>
          </cell>
          <cell r="BF828">
            <v>0.08</v>
          </cell>
          <cell r="BG828" t="e">
            <v>#DIV/0!</v>
          </cell>
          <cell r="BJ828">
            <v>0</v>
          </cell>
          <cell r="BK828">
            <v>9.4399999999999984E-2</v>
          </cell>
          <cell r="BQ828">
            <v>7.2373333333333317E-2</v>
          </cell>
          <cell r="BS828">
            <v>2.202666666666666E-2</v>
          </cell>
          <cell r="BT828">
            <v>0</v>
          </cell>
          <cell r="BU828">
            <v>9.4399999999999984E-2</v>
          </cell>
          <cell r="BV828" t="e">
            <v>#DIV/0!</v>
          </cell>
        </row>
        <row r="829">
          <cell r="AN829">
            <v>170</v>
          </cell>
          <cell r="AP829" t="str">
            <v>Реконструкция ВЛ-0,4 кВ от ТП-13/166 в с. Надежда ул. Орджоникидзе  Шпаковского района Ставропольского края</v>
          </cell>
          <cell r="AQ829" t="str">
            <v>СТФ</v>
          </cell>
          <cell r="AS829">
            <v>0</v>
          </cell>
          <cell r="AT829">
            <v>0.15340000000000001</v>
          </cell>
          <cell r="AU829">
            <v>0</v>
          </cell>
          <cell r="AV829">
            <v>0</v>
          </cell>
          <cell r="AW829">
            <v>0.13</v>
          </cell>
          <cell r="BC829">
            <v>0.13</v>
          </cell>
          <cell r="BF829">
            <v>0.13</v>
          </cell>
          <cell r="BG829" t="e">
            <v>#DIV/0!</v>
          </cell>
          <cell r="BJ829">
            <v>0</v>
          </cell>
          <cell r="BK829">
            <v>0.15339999999999998</v>
          </cell>
          <cell r="BQ829">
            <v>0.11760666666666665</v>
          </cell>
          <cell r="BS829">
            <v>3.579333333333333E-2</v>
          </cell>
          <cell r="BT829">
            <v>0</v>
          </cell>
          <cell r="BU829">
            <v>0.15339999999999998</v>
          </cell>
          <cell r="BV829" t="e">
            <v>#DIV/0!</v>
          </cell>
        </row>
        <row r="830">
          <cell r="AN830">
            <v>171</v>
          </cell>
          <cell r="AP830" t="str">
            <v xml:space="preserve">Реконструкция ВЛ-0,4 кВ от ТП-9/166 в  с. Надежда ул. Раздольная Шпаковского района </v>
          </cell>
          <cell r="AQ830" t="str">
            <v>СТФ</v>
          </cell>
          <cell r="AS830">
            <v>0</v>
          </cell>
          <cell r="AT830">
            <v>8.2600000000000007E-2</v>
          </cell>
          <cell r="AU830">
            <v>0</v>
          </cell>
          <cell r="AV830">
            <v>0</v>
          </cell>
          <cell r="AW830">
            <v>7.0000000000000007E-2</v>
          </cell>
          <cell r="BC830">
            <v>7.0000000000000007E-2</v>
          </cell>
          <cell r="BF830">
            <v>7.0000000000000007E-2</v>
          </cell>
          <cell r="BG830" t="e">
            <v>#DIV/0!</v>
          </cell>
          <cell r="BJ830">
            <v>0</v>
          </cell>
          <cell r="BK830">
            <v>8.2599999999999979E-2</v>
          </cell>
          <cell r="BQ830">
            <v>6.3326666666666656E-2</v>
          </cell>
          <cell r="BS830">
            <v>1.927333333333333E-2</v>
          </cell>
          <cell r="BT830">
            <v>0</v>
          </cell>
          <cell r="BU830">
            <v>8.2599999999999979E-2</v>
          </cell>
          <cell r="BV830" t="e">
            <v>#DIV/0!</v>
          </cell>
        </row>
        <row r="831">
          <cell r="AN831">
            <v>172</v>
          </cell>
          <cell r="AP831" t="str">
            <v xml:space="preserve">Реконструкция ВЛ-0,4 кВ от ТП-12/166 в  с. Надежда ул. Раздольная Шпаковского района </v>
          </cell>
          <cell r="AQ831" t="str">
            <v>СТФ</v>
          </cell>
          <cell r="AS831">
            <v>0</v>
          </cell>
          <cell r="AT831">
            <v>8.2600000000000007E-2</v>
          </cell>
          <cell r="AU831">
            <v>0</v>
          </cell>
          <cell r="AV831">
            <v>0</v>
          </cell>
          <cell r="AW831">
            <v>7.0000000000000007E-2</v>
          </cell>
          <cell r="BC831">
            <v>7.0000000000000007E-2</v>
          </cell>
          <cell r="BF831">
            <v>7.0000000000000007E-2</v>
          </cell>
          <cell r="BG831" t="e">
            <v>#DIV/0!</v>
          </cell>
          <cell r="BJ831">
            <v>0</v>
          </cell>
          <cell r="BK831">
            <v>8.2599999999999979E-2</v>
          </cell>
          <cell r="BQ831">
            <v>6.3326666666666656E-2</v>
          </cell>
          <cell r="BS831">
            <v>1.927333333333333E-2</v>
          </cell>
          <cell r="BT831">
            <v>0</v>
          </cell>
          <cell r="BU831">
            <v>8.2599999999999979E-2</v>
          </cell>
          <cell r="BV831" t="e">
            <v>#DIV/0!</v>
          </cell>
        </row>
        <row r="832">
          <cell r="AN832">
            <v>173</v>
          </cell>
          <cell r="AP832" t="str">
            <v xml:space="preserve">Реконструкция ВЛ-0,4 кВ от ТП-2/166 в  с. Надежда ул. Советская Шпаковского района </v>
          </cell>
          <cell r="AQ832" t="str">
            <v>СТФ</v>
          </cell>
          <cell r="AS832">
            <v>0</v>
          </cell>
          <cell r="AT832">
            <v>0.15340000000000001</v>
          </cell>
          <cell r="AU832">
            <v>0</v>
          </cell>
          <cell r="AV832">
            <v>0</v>
          </cell>
          <cell r="AW832">
            <v>0.13</v>
          </cell>
          <cell r="BC832">
            <v>0.13</v>
          </cell>
          <cell r="BF832">
            <v>0.13</v>
          </cell>
          <cell r="BG832" t="e">
            <v>#DIV/0!</v>
          </cell>
          <cell r="BJ832">
            <v>0</v>
          </cell>
          <cell r="BK832">
            <v>0.15339999999999998</v>
          </cell>
          <cell r="BQ832">
            <v>0.11760666666666665</v>
          </cell>
          <cell r="BS832">
            <v>3.579333333333333E-2</v>
          </cell>
          <cell r="BT832">
            <v>0</v>
          </cell>
          <cell r="BU832">
            <v>0.15339999999999998</v>
          </cell>
          <cell r="BV832" t="e">
            <v>#DIV/0!</v>
          </cell>
        </row>
        <row r="833">
          <cell r="AN833">
            <v>174</v>
          </cell>
          <cell r="AP833" t="str">
            <v xml:space="preserve">Реконструкция ВЛ-0,4 кВ от ТП-27/166 в  с. Надежда ул. Советская Шпаковского района </v>
          </cell>
          <cell r="AQ833" t="str">
            <v>СТФ</v>
          </cell>
          <cell r="AS833">
            <v>0</v>
          </cell>
          <cell r="AT833">
            <v>0.15340000000000001</v>
          </cell>
          <cell r="AU833">
            <v>0</v>
          </cell>
          <cell r="AV833">
            <v>0</v>
          </cell>
          <cell r="AW833">
            <v>0.13</v>
          </cell>
          <cell r="BC833">
            <v>0.13</v>
          </cell>
          <cell r="BF833">
            <v>0.13</v>
          </cell>
          <cell r="BG833" t="e">
            <v>#DIV/0!</v>
          </cell>
          <cell r="BJ833">
            <v>0</v>
          </cell>
          <cell r="BK833">
            <v>0.15339999999999998</v>
          </cell>
          <cell r="BQ833">
            <v>0.11760666666666665</v>
          </cell>
          <cell r="BS833">
            <v>3.579333333333333E-2</v>
          </cell>
          <cell r="BT833">
            <v>0</v>
          </cell>
          <cell r="BU833">
            <v>0.15339999999999998</v>
          </cell>
          <cell r="BV833" t="e">
            <v>#DIV/0!</v>
          </cell>
        </row>
        <row r="834">
          <cell r="AN834">
            <v>175</v>
          </cell>
          <cell r="AP834" t="str">
            <v>Реконструкция ВЛ-0,4кВ Ф-1 от ТП-2/150 в х.Польском Шпаковского района Ставропольского края</v>
          </cell>
          <cell r="AQ834" t="str">
            <v>СТФ</v>
          </cell>
          <cell r="AS834">
            <v>0</v>
          </cell>
          <cell r="AT834">
            <v>0.1888</v>
          </cell>
          <cell r="AU834">
            <v>0</v>
          </cell>
          <cell r="AV834">
            <v>0</v>
          </cell>
          <cell r="AW834">
            <v>0.16</v>
          </cell>
          <cell r="BC834">
            <v>0.16</v>
          </cell>
          <cell r="BF834">
            <v>0.16</v>
          </cell>
          <cell r="BG834" t="e">
            <v>#DIV/0!</v>
          </cell>
          <cell r="BJ834">
            <v>0</v>
          </cell>
          <cell r="BK834">
            <v>0.18879999999999997</v>
          </cell>
          <cell r="BQ834">
            <v>0.14474666666666663</v>
          </cell>
          <cell r="BS834">
            <v>4.4053333333333319E-2</v>
          </cell>
          <cell r="BT834">
            <v>0</v>
          </cell>
          <cell r="BU834">
            <v>0.18879999999999997</v>
          </cell>
          <cell r="BV834" t="e">
            <v>#DIV/0!</v>
          </cell>
        </row>
        <row r="835">
          <cell r="AN835">
            <v>176</v>
          </cell>
          <cell r="AP835" t="str">
            <v>Реконструкция ВЛ-0,4кВ Ф-4 от ТП-1/156 в с.Татарка  Шпаковского района Ставропольского края</v>
          </cell>
          <cell r="AQ835" t="str">
            <v>СТФ</v>
          </cell>
          <cell r="AS835">
            <v>0</v>
          </cell>
          <cell r="AT835">
            <v>0.1298</v>
          </cell>
          <cell r="AU835">
            <v>0</v>
          </cell>
          <cell r="AV835">
            <v>0</v>
          </cell>
          <cell r="AW835">
            <v>0.11</v>
          </cell>
          <cell r="BC835">
            <v>0.11</v>
          </cell>
          <cell r="BF835">
            <v>0.11</v>
          </cell>
          <cell r="BG835" t="e">
            <v>#DIV/0!</v>
          </cell>
          <cell r="BJ835">
            <v>0</v>
          </cell>
          <cell r="BK835">
            <v>0.12979999999999997</v>
          </cell>
          <cell r="BQ835">
            <v>9.9513333333333315E-2</v>
          </cell>
          <cell r="BS835">
            <v>3.0286666666666663E-2</v>
          </cell>
          <cell r="BT835">
            <v>0</v>
          </cell>
          <cell r="BU835">
            <v>0.12979999999999997</v>
          </cell>
          <cell r="BV835" t="e">
            <v>#DIV/0!</v>
          </cell>
        </row>
        <row r="836">
          <cell r="AN836">
            <v>177</v>
          </cell>
          <cell r="AP836" t="str">
            <v>Реконструкция ВЛ-0,4кВ Ф-1.2.3 от ТП-2/154 в с.Татарка Шпаковского района Ставропольского края</v>
          </cell>
          <cell r="AQ836" t="str">
            <v>СТФ</v>
          </cell>
          <cell r="AS836">
            <v>0</v>
          </cell>
          <cell r="AT836">
            <v>0.35399999999999998</v>
          </cell>
          <cell r="AU836">
            <v>0</v>
          </cell>
          <cell r="AV836">
            <v>0</v>
          </cell>
          <cell r="AW836">
            <v>0.3</v>
          </cell>
          <cell r="BC836">
            <v>0.3</v>
          </cell>
          <cell r="BF836">
            <v>0.3</v>
          </cell>
          <cell r="BG836" t="e">
            <v>#DIV/0!</v>
          </cell>
          <cell r="BJ836">
            <v>0</v>
          </cell>
          <cell r="BK836">
            <v>0.35399999999999998</v>
          </cell>
          <cell r="BQ836">
            <v>0.27139999999999997</v>
          </cell>
          <cell r="BS836">
            <v>8.2599999999999993E-2</v>
          </cell>
          <cell r="BT836">
            <v>0</v>
          </cell>
          <cell r="BU836">
            <v>0.35399999999999998</v>
          </cell>
          <cell r="BV836" t="e">
            <v>#DIV/0!</v>
          </cell>
        </row>
        <row r="837">
          <cell r="AN837">
            <v>178</v>
          </cell>
          <cell r="AP837" t="str">
            <v>Реконструкция ВЛ-0,4кВ Ф-1 от ТП-3/120 в х.Темнореченском  Шпаковского района Ставропольского края</v>
          </cell>
          <cell r="AQ837" t="str">
            <v>СТФ</v>
          </cell>
          <cell r="AS837">
            <v>0</v>
          </cell>
          <cell r="AT837">
            <v>0.21239999999999998</v>
          </cell>
          <cell r="AU837">
            <v>0</v>
          </cell>
          <cell r="AV837">
            <v>0</v>
          </cell>
          <cell r="AW837">
            <v>0.18</v>
          </cell>
          <cell r="BC837">
            <v>0.18</v>
          </cell>
          <cell r="BF837">
            <v>0.18</v>
          </cell>
          <cell r="BG837" t="e">
            <v>#DIV/0!</v>
          </cell>
          <cell r="BJ837">
            <v>0</v>
          </cell>
          <cell r="BK837">
            <v>0.21239999999999998</v>
          </cell>
          <cell r="BQ837">
            <v>0.16283999999999998</v>
          </cell>
          <cell r="BS837">
            <v>4.9559999999999993E-2</v>
          </cell>
          <cell r="BT837">
            <v>0</v>
          </cell>
          <cell r="BU837">
            <v>0.21239999999999998</v>
          </cell>
          <cell r="BV837" t="e">
            <v>#DIV/0!</v>
          </cell>
        </row>
        <row r="838">
          <cell r="AN838">
            <v>179</v>
          </cell>
          <cell r="AP838" t="str">
            <v>Реконструкция ВЛ-0,4кВ Ф-3 от ТП-3/157 в с.Татарка  Шпаковского района Ставропольского края</v>
          </cell>
          <cell r="AQ838" t="str">
            <v>СТФ</v>
          </cell>
          <cell r="AS838">
            <v>0</v>
          </cell>
          <cell r="AT838">
            <v>0.11327999999999999</v>
          </cell>
          <cell r="AU838">
            <v>0</v>
          </cell>
          <cell r="AV838">
            <v>0</v>
          </cell>
          <cell r="AW838">
            <v>9.6000000000000002E-2</v>
          </cell>
          <cell r="BC838">
            <v>9.6000000000000002E-2</v>
          </cell>
          <cell r="BF838">
            <v>9.6000000000000002E-2</v>
          </cell>
          <cell r="BG838" t="e">
            <v>#DIV/0!</v>
          </cell>
          <cell r="BJ838">
            <v>0</v>
          </cell>
          <cell r="BK838">
            <v>0.11327999999999999</v>
          </cell>
          <cell r="BQ838">
            <v>8.6847999999999995E-2</v>
          </cell>
          <cell r="BS838">
            <v>2.6431999999999997E-2</v>
          </cell>
          <cell r="BT838">
            <v>0</v>
          </cell>
          <cell r="BU838">
            <v>0.11327999999999999</v>
          </cell>
          <cell r="BV838" t="e">
            <v>#DIV/0!</v>
          </cell>
        </row>
        <row r="839">
          <cell r="AN839">
            <v>180</v>
          </cell>
          <cell r="AP839" t="str">
            <v>Реконструкция ВЛ-0,4кВ Ф-2 от ТП-3/154 в с.Татарка  Шпаковского района Ставропольского края</v>
          </cell>
          <cell r="AQ839" t="str">
            <v>СТФ</v>
          </cell>
          <cell r="AS839">
            <v>0</v>
          </cell>
          <cell r="AT839">
            <v>9.4399999999999998E-2</v>
          </cell>
          <cell r="AU839">
            <v>0</v>
          </cell>
          <cell r="AV839">
            <v>0</v>
          </cell>
          <cell r="AW839">
            <v>0.08</v>
          </cell>
          <cell r="BC839">
            <v>0.08</v>
          </cell>
          <cell r="BF839">
            <v>0.08</v>
          </cell>
          <cell r="BG839" t="e">
            <v>#DIV/0!</v>
          </cell>
          <cell r="BJ839">
            <v>0</v>
          </cell>
          <cell r="BK839">
            <v>9.4399999999999984E-2</v>
          </cell>
          <cell r="BQ839">
            <v>7.2373333333333317E-2</v>
          </cell>
          <cell r="BS839">
            <v>2.202666666666666E-2</v>
          </cell>
          <cell r="BT839">
            <v>0</v>
          </cell>
          <cell r="BU839">
            <v>9.4399999999999984E-2</v>
          </cell>
          <cell r="BV839" t="e">
            <v>#DIV/0!</v>
          </cell>
        </row>
        <row r="840">
          <cell r="AN840">
            <v>181</v>
          </cell>
          <cell r="AP840" t="str">
            <v>Реконструкция ВЛ-0,4кВ Ф-1 от ТП-4/154 в с.Татарка  Шпаковского района Ставропольского края</v>
          </cell>
          <cell r="AQ840" t="str">
            <v>СТФ</v>
          </cell>
          <cell r="AS840">
            <v>0</v>
          </cell>
          <cell r="AT840">
            <v>0.1298</v>
          </cell>
          <cell r="AU840">
            <v>0</v>
          </cell>
          <cell r="AV840">
            <v>0</v>
          </cell>
          <cell r="AW840">
            <v>0.11</v>
          </cell>
          <cell r="BC840">
            <v>0.11</v>
          </cell>
          <cell r="BF840">
            <v>0.11</v>
          </cell>
          <cell r="BG840" t="e">
            <v>#DIV/0!</v>
          </cell>
          <cell r="BJ840">
            <v>0</v>
          </cell>
          <cell r="BK840">
            <v>0.12979999999999997</v>
          </cell>
          <cell r="BQ840">
            <v>9.9513333333333315E-2</v>
          </cell>
          <cell r="BS840">
            <v>3.0286666666666663E-2</v>
          </cell>
          <cell r="BT840">
            <v>0</v>
          </cell>
          <cell r="BU840">
            <v>0.12979999999999997</v>
          </cell>
          <cell r="BV840" t="e">
            <v>#DIV/0!</v>
          </cell>
        </row>
        <row r="841">
          <cell r="AN841">
            <v>182</v>
          </cell>
          <cell r="AP841" t="str">
            <v>Реконструкция ВЛ-0,4кВ Ф-2 от ТП-4/157 в с.Татарка  Шпаковского района Ставропольского края</v>
          </cell>
          <cell r="AQ841" t="str">
            <v>СТФ</v>
          </cell>
          <cell r="AS841">
            <v>0</v>
          </cell>
          <cell r="AT841">
            <v>0.15340000000000001</v>
          </cell>
          <cell r="AU841">
            <v>0</v>
          </cell>
          <cell r="AV841">
            <v>0</v>
          </cell>
          <cell r="AW841">
            <v>0.13</v>
          </cell>
          <cell r="BC841">
            <v>0.13</v>
          </cell>
          <cell r="BF841">
            <v>0.13</v>
          </cell>
          <cell r="BG841" t="e">
            <v>#DIV/0!</v>
          </cell>
          <cell r="BJ841">
            <v>0</v>
          </cell>
          <cell r="BK841">
            <v>0.15339999999999998</v>
          </cell>
          <cell r="BQ841">
            <v>0.11760666666666665</v>
          </cell>
          <cell r="BS841">
            <v>3.579333333333333E-2</v>
          </cell>
          <cell r="BT841">
            <v>0</v>
          </cell>
          <cell r="BU841">
            <v>0.15339999999999998</v>
          </cell>
          <cell r="BV841" t="e">
            <v>#DIV/0!</v>
          </cell>
        </row>
        <row r="842">
          <cell r="AN842">
            <v>183</v>
          </cell>
          <cell r="AP842" t="str">
            <v>Реконструкция ВЛ-0,4кВ Ф-1 от ТП-7/150 в х.Темнореченском  Шпаковского района Ставропольского края</v>
          </cell>
          <cell r="AQ842" t="str">
            <v>СТФ</v>
          </cell>
          <cell r="AS842">
            <v>0</v>
          </cell>
          <cell r="AT842">
            <v>0.10619999999999999</v>
          </cell>
          <cell r="AU842">
            <v>0</v>
          </cell>
          <cell r="AV842">
            <v>0</v>
          </cell>
          <cell r="AW842">
            <v>0.09</v>
          </cell>
          <cell r="BC842">
            <v>0.09</v>
          </cell>
          <cell r="BF842">
            <v>0.09</v>
          </cell>
          <cell r="BG842" t="e">
            <v>#DIV/0!</v>
          </cell>
          <cell r="BJ842">
            <v>0</v>
          </cell>
          <cell r="BK842">
            <v>0.10619999999999999</v>
          </cell>
          <cell r="BQ842">
            <v>8.1419999999999992E-2</v>
          </cell>
          <cell r="BS842">
            <v>2.4779999999999996E-2</v>
          </cell>
          <cell r="BT842">
            <v>0</v>
          </cell>
          <cell r="BU842">
            <v>0.10619999999999999</v>
          </cell>
          <cell r="BV842" t="e">
            <v>#DIV/0!</v>
          </cell>
        </row>
        <row r="843">
          <cell r="AN843">
            <v>184</v>
          </cell>
          <cell r="AP843" t="str">
            <v>Реконструкция ВЛ-0,4кВ Ф-1 от ТП-8/150 в х.Темнореченском Шпаковского района Ставропольского края</v>
          </cell>
          <cell r="AQ843" t="str">
            <v>СТФ</v>
          </cell>
          <cell r="AS843">
            <v>0</v>
          </cell>
          <cell r="AT843">
            <v>0.15340000000000001</v>
          </cell>
          <cell r="AU843">
            <v>0</v>
          </cell>
          <cell r="AV843">
            <v>0</v>
          </cell>
          <cell r="AW843">
            <v>0.13</v>
          </cell>
          <cell r="BC843">
            <v>0.13</v>
          </cell>
          <cell r="BF843">
            <v>0.13</v>
          </cell>
          <cell r="BG843" t="e">
            <v>#DIV/0!</v>
          </cell>
          <cell r="BJ843">
            <v>0</v>
          </cell>
          <cell r="BK843">
            <v>0.15339999999999998</v>
          </cell>
          <cell r="BQ843">
            <v>0.11760666666666665</v>
          </cell>
          <cell r="BS843">
            <v>3.579333333333333E-2</v>
          </cell>
          <cell r="BT843">
            <v>0</v>
          </cell>
          <cell r="BU843">
            <v>0.15339999999999998</v>
          </cell>
          <cell r="BV843" t="e">
            <v>#DIV/0!</v>
          </cell>
        </row>
        <row r="844">
          <cell r="AN844">
            <v>185</v>
          </cell>
          <cell r="AP844" t="str">
            <v>Реконструкция ВЛ-10 кВ Ф-166 от ПС Рыздвяная в пролете оп. №№ 1-66 в ст. Рождественская  Изобильненского района с заменой опор и применением СИП 3А</v>
          </cell>
          <cell r="AQ844" t="str">
            <v>СТФ</v>
          </cell>
          <cell r="AS844">
            <v>0</v>
          </cell>
          <cell r="AT844">
            <v>0.59</v>
          </cell>
          <cell r="AU844">
            <v>0</v>
          </cell>
          <cell r="AV844">
            <v>0</v>
          </cell>
          <cell r="AW844">
            <v>0.5</v>
          </cell>
          <cell r="BC844">
            <v>0.5</v>
          </cell>
          <cell r="BF844">
            <v>0.5</v>
          </cell>
          <cell r="BG844" t="e">
            <v>#DIV/0!</v>
          </cell>
          <cell r="BJ844">
            <v>0</v>
          </cell>
          <cell r="BK844">
            <v>0.59</v>
          </cell>
          <cell r="BQ844">
            <v>0.45233333333333331</v>
          </cell>
          <cell r="BS844">
            <v>0.13766666666666666</v>
          </cell>
          <cell r="BT844">
            <v>0</v>
          </cell>
          <cell r="BU844">
            <v>0.59</v>
          </cell>
          <cell r="BV844" t="e">
            <v>#DIV/0!</v>
          </cell>
        </row>
        <row r="845">
          <cell r="AN845">
            <v>186</v>
          </cell>
          <cell r="AP845" t="str">
            <v>Реконструкция ВЛ-10 кВ Ф-131 от ПС Донская (устройство доп. ТП для разгрузки ТП-2/131, строительство ВЛ-10 кВ для подключения новой ТП и ВЛ 0,4 кВ для отсечения н/в Ф-1 от ТП и разделения на более короткие участки) в с. Донское Труновского района</v>
          </cell>
          <cell r="AQ845" t="str">
            <v>СТФ</v>
          </cell>
          <cell r="AS845">
            <v>0</v>
          </cell>
          <cell r="AT845">
            <v>0.28319999999999995</v>
          </cell>
          <cell r="AU845">
            <v>0</v>
          </cell>
          <cell r="AV845">
            <v>0</v>
          </cell>
          <cell r="AW845">
            <v>0.24</v>
          </cell>
          <cell r="BC845">
            <v>0.24</v>
          </cell>
          <cell r="BF845">
            <v>0.24</v>
          </cell>
          <cell r="BG845" t="e">
            <v>#DIV/0!</v>
          </cell>
          <cell r="BJ845">
            <v>0</v>
          </cell>
          <cell r="BK845">
            <v>0.28320000000000001</v>
          </cell>
          <cell r="BQ845">
            <v>0.21712000000000001</v>
          </cell>
          <cell r="BS845">
            <v>6.608E-2</v>
          </cell>
          <cell r="BT845">
            <v>0</v>
          </cell>
          <cell r="BU845">
            <v>0.28320000000000001</v>
          </cell>
          <cell r="BV845" t="e">
            <v>#DIV/0!</v>
          </cell>
        </row>
        <row r="846">
          <cell r="AN846">
            <v>187</v>
          </cell>
          <cell r="AP846" t="str">
            <v>Реконструкция ВЛ-10 кВ Ф-137 от ПС Донская (установка доп. ТП для разгрузки ТП-5/137, строительство ВЛ-10 кВ для подключения новой ТП и ВЛ 0,4 кВ для отсечения н/в Ф-2 от ТП в пролете оп. №№3-45 и разделения на более короткие участки)  в с. Донское Трунов</v>
          </cell>
          <cell r="AQ846" t="str">
            <v>СТФ</v>
          </cell>
          <cell r="AS846">
            <v>0</v>
          </cell>
          <cell r="AT846">
            <v>0.30325999999999997</v>
          </cell>
          <cell r="AU846">
            <v>0</v>
          </cell>
          <cell r="AV846">
            <v>0</v>
          </cell>
          <cell r="AW846">
            <v>0.25700000000000001</v>
          </cell>
          <cell r="BC846">
            <v>0.25700000000000001</v>
          </cell>
          <cell r="BF846">
            <v>0.25700000000000001</v>
          </cell>
          <cell r="BG846" t="e">
            <v>#DIV/0!</v>
          </cell>
          <cell r="BJ846">
            <v>0</v>
          </cell>
          <cell r="BK846">
            <v>0.30325999999999997</v>
          </cell>
          <cell r="BQ846">
            <v>0.23249933333333331</v>
          </cell>
          <cell r="BS846">
            <v>7.0760666666666666E-2</v>
          </cell>
          <cell r="BT846">
            <v>0</v>
          </cell>
          <cell r="BU846">
            <v>0.30325999999999997</v>
          </cell>
          <cell r="BV846" t="e">
            <v>#DIV/0!</v>
          </cell>
        </row>
        <row r="847">
          <cell r="AN847">
            <v>188</v>
          </cell>
          <cell r="AP847" t="str">
            <v>Реконструкция ВЛ-0.4кВ от ТП-5/354 в х.Сухом  Изобильненского района (замена опор, замена сущ. провода на СИП-2А)</v>
          </cell>
          <cell r="AQ847" t="str">
            <v>СТФ</v>
          </cell>
          <cell r="AS847">
            <v>0</v>
          </cell>
          <cell r="AT847">
            <v>0.36815999999999999</v>
          </cell>
          <cell r="AU847">
            <v>0</v>
          </cell>
          <cell r="AV847">
            <v>0</v>
          </cell>
          <cell r="AW847">
            <v>0.312</v>
          </cell>
          <cell r="BC847">
            <v>0.312</v>
          </cell>
          <cell r="BF847">
            <v>0.312</v>
          </cell>
          <cell r="BG847" t="e">
            <v>#DIV/0!</v>
          </cell>
          <cell r="BJ847">
            <v>0</v>
          </cell>
          <cell r="BK847">
            <v>0.36815999999999993</v>
          </cell>
          <cell r="BQ847">
            <v>0.28225599999999995</v>
          </cell>
          <cell r="BS847">
            <v>8.5903999999999994E-2</v>
          </cell>
          <cell r="BT847">
            <v>0</v>
          </cell>
          <cell r="BU847">
            <v>0.36815999999999993</v>
          </cell>
          <cell r="BV847" t="e">
            <v>#DIV/0!</v>
          </cell>
        </row>
        <row r="848">
          <cell r="AN848">
            <v>189</v>
          </cell>
          <cell r="AP848" t="str">
            <v>Реконструкция ВЛ-0.4кВ от ТП-1/143 в п. Передовой Изобильненского района совместным подвесом с ВЛ-10 кВ Ф-143</v>
          </cell>
          <cell r="AQ848" t="str">
            <v>СТФ</v>
          </cell>
          <cell r="AS848">
            <v>0</v>
          </cell>
          <cell r="AT848">
            <v>0.15340000000000001</v>
          </cell>
          <cell r="AU848">
            <v>0</v>
          </cell>
          <cell r="AV848">
            <v>0</v>
          </cell>
          <cell r="AW848">
            <v>0.13</v>
          </cell>
          <cell r="BC848">
            <v>0.13</v>
          </cell>
          <cell r="BF848">
            <v>0.13</v>
          </cell>
          <cell r="BG848" t="e">
            <v>#DIV/0!</v>
          </cell>
          <cell r="BJ848">
            <v>0</v>
          </cell>
          <cell r="BK848">
            <v>0.15339999999999998</v>
          </cell>
          <cell r="BQ848">
            <v>0.11760666666666665</v>
          </cell>
          <cell r="BS848">
            <v>3.579333333333333E-2</v>
          </cell>
          <cell r="BT848">
            <v>0</v>
          </cell>
          <cell r="BU848">
            <v>0.15339999999999998</v>
          </cell>
          <cell r="BV848" t="e">
            <v>#DIV/0!</v>
          </cell>
        </row>
        <row r="849">
          <cell r="AN849">
            <v>190</v>
          </cell>
          <cell r="AP849" t="str">
            <v xml:space="preserve">Замена существующей КТП-1/409 на МТП с тр-ром 250 кВА в с.Птичье  Изобильненского района </v>
          </cell>
          <cell r="AQ849" t="str">
            <v>СТФ</v>
          </cell>
          <cell r="AS849">
            <v>0</v>
          </cell>
          <cell r="AT849">
            <v>5.8999999999999997E-2</v>
          </cell>
          <cell r="AU849">
            <v>0</v>
          </cell>
          <cell r="AV849">
            <v>0</v>
          </cell>
          <cell r="AW849">
            <v>0.05</v>
          </cell>
          <cell r="BC849">
            <v>0.05</v>
          </cell>
          <cell r="BF849">
            <v>0.05</v>
          </cell>
          <cell r="BG849" t="e">
            <v>#DIV/0!</v>
          </cell>
          <cell r="BJ849">
            <v>0</v>
          </cell>
          <cell r="BK849">
            <v>5.8999999999999997E-2</v>
          </cell>
          <cell r="BQ849">
            <v>4.5233333333333334E-2</v>
          </cell>
          <cell r="BS849">
            <v>1.3766666666666665E-2</v>
          </cell>
          <cell r="BT849">
            <v>0</v>
          </cell>
          <cell r="BU849">
            <v>5.8999999999999997E-2</v>
          </cell>
          <cell r="BV849" t="e">
            <v>#DIV/0!</v>
          </cell>
        </row>
        <row r="850">
          <cell r="AN850">
            <v>191</v>
          </cell>
          <cell r="AP850" t="str">
            <v>Реконструкция ВЛ-0.4кВ от ТП-4/497 в c.Раздольное Новоалександровского района (замена опор, замена сущ. провода на СИП-2А)</v>
          </cell>
          <cell r="AQ850" t="str">
            <v>СТФ</v>
          </cell>
          <cell r="AS850">
            <v>0</v>
          </cell>
          <cell r="AT850">
            <v>0.56757999999999997</v>
          </cell>
          <cell r="AU850">
            <v>0</v>
          </cell>
          <cell r="AV850">
            <v>0</v>
          </cell>
          <cell r="AW850">
            <v>0.48099999999999998</v>
          </cell>
          <cell r="BC850">
            <v>0.48099999999999998</v>
          </cell>
          <cell r="BF850">
            <v>0.48099999999999998</v>
          </cell>
          <cell r="BG850" t="e">
            <v>#DIV/0!</v>
          </cell>
          <cell r="BJ850">
            <v>0</v>
          </cell>
          <cell r="BK850">
            <v>0.56757999999999986</v>
          </cell>
          <cell r="BQ850">
            <v>0.43514466666666657</v>
          </cell>
          <cell r="BS850">
            <v>0.13243533333333332</v>
          </cell>
          <cell r="BT850">
            <v>0</v>
          </cell>
          <cell r="BU850">
            <v>0.56757999999999986</v>
          </cell>
          <cell r="BV850" t="e">
            <v>#DIV/0!</v>
          </cell>
        </row>
        <row r="851">
          <cell r="AN851">
            <v>192</v>
          </cell>
          <cell r="AP851" t="str">
            <v>Реконструкция ВЛ-0.4кВ от ТП-12/204  ст. Кармалиновская Новоалександровского района (замена опор, замена сущ. провода на СИП-2А)</v>
          </cell>
          <cell r="AQ851" t="str">
            <v>СТФ</v>
          </cell>
          <cell r="AS851">
            <v>0</v>
          </cell>
          <cell r="AT851">
            <v>0.32213999999999998</v>
          </cell>
          <cell r="AU851">
            <v>0</v>
          </cell>
          <cell r="AV851">
            <v>0</v>
          </cell>
          <cell r="AW851">
            <v>0.27300000000000002</v>
          </cell>
          <cell r="BC851">
            <v>0.27300000000000002</v>
          </cell>
          <cell r="BF851">
            <v>0.27300000000000002</v>
          </cell>
          <cell r="BG851" t="e">
            <v>#DIV/0!</v>
          </cell>
          <cell r="BJ851">
            <v>0</v>
          </cell>
          <cell r="BK851">
            <v>0.32213999999999998</v>
          </cell>
          <cell r="BQ851">
            <v>0.24697399999999997</v>
          </cell>
          <cell r="BS851">
            <v>7.5165999999999983E-2</v>
          </cell>
          <cell r="BT851">
            <v>0</v>
          </cell>
          <cell r="BU851">
            <v>0.32213999999999998</v>
          </cell>
          <cell r="BV851" t="e">
            <v>#DIV/0!</v>
          </cell>
        </row>
        <row r="852">
          <cell r="AN852">
            <v>193</v>
          </cell>
          <cell r="AP852" t="str">
            <v>Реконструкция ВЛ-0.4кВ от ТП-3/107 в х.Краснодарском Новоалександровского района (замена опор, замена сущ. провода на СИП-2А)</v>
          </cell>
          <cell r="AQ852" t="str">
            <v>СТФ</v>
          </cell>
          <cell r="AS852">
            <v>0</v>
          </cell>
          <cell r="AT852">
            <v>0.24543999999999996</v>
          </cell>
          <cell r="AU852">
            <v>0</v>
          </cell>
          <cell r="AV852">
            <v>0</v>
          </cell>
          <cell r="AW852">
            <v>0.20799999999999999</v>
          </cell>
          <cell r="BC852">
            <v>0.20799999999999999</v>
          </cell>
          <cell r="BF852">
            <v>0.20799999999999999</v>
          </cell>
          <cell r="BG852" t="e">
            <v>#DIV/0!</v>
          </cell>
          <cell r="BJ852">
            <v>0</v>
          </cell>
          <cell r="BK852">
            <v>0.24543999999999999</v>
          </cell>
          <cell r="BQ852">
            <v>0.18817066666666665</v>
          </cell>
          <cell r="BS852">
            <v>5.7269333333333332E-2</v>
          </cell>
          <cell r="BT852">
            <v>0</v>
          </cell>
          <cell r="BU852">
            <v>0.24543999999999999</v>
          </cell>
          <cell r="BV852" t="e">
            <v>#DIV/0!</v>
          </cell>
        </row>
        <row r="853">
          <cell r="AN853">
            <v>194</v>
          </cell>
          <cell r="AP853" t="str">
            <v>Реконструкция ВЛ-0.4кВ от ТП-11/141в ст. Григорополисской Новоалександровского района</v>
          </cell>
          <cell r="AQ853" t="str">
            <v>СТФ</v>
          </cell>
          <cell r="AS853">
            <v>0</v>
          </cell>
          <cell r="AT853">
            <v>0.4602</v>
          </cell>
          <cell r="AU853">
            <v>0</v>
          </cell>
          <cell r="AV853">
            <v>0</v>
          </cell>
          <cell r="AW853">
            <v>0.39</v>
          </cell>
          <cell r="BC853">
            <v>0.39</v>
          </cell>
          <cell r="BF853">
            <v>0.39</v>
          </cell>
          <cell r="BG853" t="e">
            <v>#DIV/0!</v>
          </cell>
          <cell r="BJ853">
            <v>0</v>
          </cell>
          <cell r="BK853">
            <v>0.46019999999999994</v>
          </cell>
          <cell r="BQ853">
            <v>0.35281999999999997</v>
          </cell>
          <cell r="BS853">
            <v>0.10737999999999999</v>
          </cell>
          <cell r="BT853">
            <v>0</v>
          </cell>
          <cell r="BU853">
            <v>0.46019999999999994</v>
          </cell>
          <cell r="BV853" t="e">
            <v>#DIV/0!</v>
          </cell>
        </row>
        <row r="854">
          <cell r="AN854">
            <v>195</v>
          </cell>
          <cell r="AP854" t="str">
            <v>Реконструкция ВЛ-0.4кВ от ТП-10/118 в с. Ладовская Балка Красногвардейского района (замена опор, замена сущ. провода на СИП-2А)</v>
          </cell>
          <cell r="AQ854" t="str">
            <v>СТФ</v>
          </cell>
          <cell r="AS854">
            <v>0</v>
          </cell>
          <cell r="AT854">
            <v>0.16873999999999997</v>
          </cell>
          <cell r="AU854">
            <v>0</v>
          </cell>
          <cell r="AV854">
            <v>0</v>
          </cell>
          <cell r="AW854">
            <v>0.14299999999999999</v>
          </cell>
          <cell r="BC854">
            <v>0.14299999999999999</v>
          </cell>
          <cell r="BF854">
            <v>0.14299999999999999</v>
          </cell>
          <cell r="BG854" t="e">
            <v>#DIV/0!</v>
          </cell>
          <cell r="BJ854">
            <v>0</v>
          </cell>
          <cell r="BK854">
            <v>0.16873999999999997</v>
          </cell>
          <cell r="BQ854">
            <v>0.12936733333333331</v>
          </cell>
          <cell r="BS854">
            <v>3.937266666666666E-2</v>
          </cell>
          <cell r="BT854">
            <v>0</v>
          </cell>
          <cell r="BU854">
            <v>0.16873999999999997</v>
          </cell>
          <cell r="BV854" t="e">
            <v>#DIV/0!</v>
          </cell>
        </row>
        <row r="855">
          <cell r="AN855">
            <v>196</v>
          </cell>
          <cell r="AP855" t="str">
            <v>Реконструкция ВЛ-0.4кВ от ТП-9/116 в с. Ладовская Балка Красногвардейского района (замена опор, замена сущ. провода на СИП-2А)</v>
          </cell>
          <cell r="AQ855" t="str">
            <v>СТФ</v>
          </cell>
          <cell r="AS855">
            <v>0</v>
          </cell>
          <cell r="AT855">
            <v>0.35281999999999997</v>
          </cell>
          <cell r="AU855">
            <v>0</v>
          </cell>
          <cell r="AV855">
            <v>0</v>
          </cell>
          <cell r="AW855">
            <v>0.29899999999999999</v>
          </cell>
          <cell r="BC855">
            <v>0.29899999999999999</v>
          </cell>
          <cell r="BF855">
            <v>0.29899999999999999</v>
          </cell>
          <cell r="BG855" t="e">
            <v>#DIV/0!</v>
          </cell>
          <cell r="BJ855">
            <v>0</v>
          </cell>
          <cell r="BK855">
            <v>0.35281999999999997</v>
          </cell>
          <cell r="BQ855">
            <v>0.27049533333333331</v>
          </cell>
          <cell r="BS855">
            <v>8.2324666666666657E-2</v>
          </cell>
          <cell r="BT855">
            <v>0</v>
          </cell>
          <cell r="BU855">
            <v>0.35281999999999997</v>
          </cell>
          <cell r="BV855" t="e">
            <v>#DIV/0!</v>
          </cell>
        </row>
        <row r="856">
          <cell r="AN856">
            <v>197</v>
          </cell>
          <cell r="AP856" t="str">
            <v>Реконструкция ВЛ-0.4кВ от ТП-7/341 в с. Сухой Лог Труновского района (замена опор, замена сущ. провода на СИП-2А)</v>
          </cell>
          <cell r="AQ856" t="str">
            <v>СТФ</v>
          </cell>
          <cell r="AS856">
            <v>0</v>
          </cell>
          <cell r="AT856">
            <v>0.35281999999999997</v>
          </cell>
          <cell r="AU856">
            <v>0</v>
          </cell>
          <cell r="AV856">
            <v>0</v>
          </cell>
          <cell r="AW856">
            <v>0.29899999999999999</v>
          </cell>
          <cell r="BC856">
            <v>0.29899999999999999</v>
          </cell>
          <cell r="BF856">
            <v>0.29899999999999999</v>
          </cell>
          <cell r="BG856" t="e">
            <v>#DIV/0!</v>
          </cell>
          <cell r="BJ856">
            <v>0</v>
          </cell>
          <cell r="BK856">
            <v>0.35281999999999997</v>
          </cell>
          <cell r="BQ856">
            <v>0.27049533333333331</v>
          </cell>
          <cell r="BS856">
            <v>8.2324666666666657E-2</v>
          </cell>
          <cell r="BT856">
            <v>0</v>
          </cell>
          <cell r="BU856">
            <v>0.35281999999999997</v>
          </cell>
          <cell r="BV856" t="e">
            <v>#DIV/0!</v>
          </cell>
        </row>
        <row r="857">
          <cell r="AN857">
            <v>198</v>
          </cell>
          <cell r="AP857" t="str">
            <v>Реконструкция ВЛ-0,4 кВ от ТП-8/601 ПС "Овощевод"  с. Левокумка (замена сущ. проводов на провола  СИП, частичная замена опор, установка шкафов для счетчиков на фасадах домов)</v>
          </cell>
          <cell r="AQ857" t="str">
            <v>СТФ</v>
          </cell>
          <cell r="AS857">
            <v>0</v>
          </cell>
          <cell r="AT857">
            <v>1.7699999999999999E-3</v>
          </cell>
          <cell r="AU857">
            <v>0.20167676000000001</v>
          </cell>
          <cell r="AV857">
            <v>0</v>
          </cell>
          <cell r="AW857">
            <v>1.5E-3</v>
          </cell>
          <cell r="AY857">
            <v>1.5E-3</v>
          </cell>
          <cell r="BF857">
            <v>1.5E-3</v>
          </cell>
          <cell r="BG857" t="e">
            <v>#DIV/0!</v>
          </cell>
          <cell r="BJ857">
            <v>0</v>
          </cell>
          <cell r="BK857">
            <v>1.4920000000000001E-3</v>
          </cell>
          <cell r="BM857">
            <v>1.4920000000000001E-3</v>
          </cell>
          <cell r="BT857">
            <v>0</v>
          </cell>
          <cell r="BU857">
            <v>1.4920000000000001E-3</v>
          </cell>
          <cell r="BV857" t="e">
            <v>#DIV/0!</v>
          </cell>
        </row>
        <row r="858">
          <cell r="AN858">
            <v>199</v>
          </cell>
          <cell r="AP858" t="str">
            <v>Реконструкция ВЛ 0.4 кВ Ф-1 от КТП-17/286 в п. Большевик Ипатовского района</v>
          </cell>
          <cell r="AQ858" t="str">
            <v>СТФ</v>
          </cell>
          <cell r="AS858">
            <v>0</v>
          </cell>
          <cell r="AT858">
            <v>2.3600000000000001E-3</v>
          </cell>
          <cell r="AU858">
            <v>0.18</v>
          </cell>
          <cell r="AV858">
            <v>0</v>
          </cell>
          <cell r="AW858">
            <v>2E-3</v>
          </cell>
          <cell r="AY858">
            <v>2E-3</v>
          </cell>
          <cell r="BF858">
            <v>2E-3</v>
          </cell>
          <cell r="BG858" t="e">
            <v>#DIV/0!</v>
          </cell>
          <cell r="BH858">
            <v>0.16</v>
          </cell>
          <cell r="BJ858">
            <v>0</v>
          </cell>
          <cell r="BK858">
            <v>0.1613</v>
          </cell>
          <cell r="BM858">
            <v>0.1613</v>
          </cell>
          <cell r="BT858">
            <v>0</v>
          </cell>
          <cell r="BU858">
            <v>0.1613</v>
          </cell>
          <cell r="BV858" t="e">
            <v>#DIV/0!</v>
          </cell>
        </row>
        <row r="859">
          <cell r="AN859">
            <v>200</v>
          </cell>
          <cell r="AP859" t="str">
            <v>Устройство охранных мероприятий по объекту "центральный склад! В п. Энергетик</v>
          </cell>
          <cell r="AQ859" t="str">
            <v>СТФ</v>
          </cell>
          <cell r="AS859">
            <v>0</v>
          </cell>
          <cell r="AT859">
            <v>2.006E-3</v>
          </cell>
          <cell r="AU859">
            <v>0.30107792</v>
          </cell>
          <cell r="AV859">
            <v>0</v>
          </cell>
          <cell r="AW859">
            <v>1.6999999999999999E-3</v>
          </cell>
          <cell r="AY859">
            <v>1.6999999999999999E-3</v>
          </cell>
          <cell r="BF859">
            <v>1.6999999999999999E-3</v>
          </cell>
          <cell r="BG859" t="e">
            <v>#DIV/0!</v>
          </cell>
          <cell r="BJ859">
            <v>0</v>
          </cell>
          <cell r="BK859">
            <v>1.6639999999999999E-3</v>
          </cell>
          <cell r="BM859">
            <v>1.6639999999999999E-3</v>
          </cell>
          <cell r="BT859">
            <v>0</v>
          </cell>
          <cell r="BU859">
            <v>1.6639999999999999E-3</v>
          </cell>
          <cell r="BV859" t="e">
            <v>#DIV/0!</v>
          </cell>
        </row>
        <row r="861">
          <cell r="AP861" t="str">
            <v>Прочее</v>
          </cell>
          <cell r="AR861">
            <v>13.73110701107011</v>
          </cell>
          <cell r="AS861">
            <v>54.10362701107011</v>
          </cell>
          <cell r="AT861">
            <v>15.108167011070117</v>
          </cell>
          <cell r="AU861">
            <v>0</v>
          </cell>
          <cell r="AV861">
            <v>1.167</v>
          </cell>
          <cell r="AW861">
            <v>1.167</v>
          </cell>
          <cell r="AX861">
            <v>0</v>
          </cell>
          <cell r="AY861">
            <v>0</v>
          </cell>
          <cell r="AZ861">
            <v>0</v>
          </cell>
          <cell r="BA861">
            <v>0</v>
          </cell>
          <cell r="BB861">
            <v>0</v>
          </cell>
          <cell r="BC861">
            <v>0</v>
          </cell>
          <cell r="BD861">
            <v>1.167</v>
          </cell>
          <cell r="BE861">
            <v>1.167</v>
          </cell>
          <cell r="BF861">
            <v>0</v>
          </cell>
          <cell r="BG861" t="e">
            <v>#DIV/0!</v>
          </cell>
          <cell r="BH861">
            <v>37.203619659999994</v>
          </cell>
          <cell r="BI861">
            <v>0</v>
          </cell>
          <cell r="BJ861">
            <v>1.37706</v>
          </cell>
          <cell r="BK861">
            <v>38.937659660000001</v>
          </cell>
          <cell r="BL861">
            <v>0</v>
          </cell>
          <cell r="BM861">
            <v>37.560599660000001</v>
          </cell>
          <cell r="BN861">
            <v>0</v>
          </cell>
          <cell r="BO861">
            <v>0</v>
          </cell>
          <cell r="BP861">
            <v>0</v>
          </cell>
          <cell r="BQ861">
            <v>0</v>
          </cell>
          <cell r="BR861">
            <v>1.37706</v>
          </cell>
          <cell r="BS861">
            <v>1.37706</v>
          </cell>
          <cell r="BT861">
            <v>13.731107011070119</v>
          </cell>
          <cell r="BU861">
            <v>37.560599660000001</v>
          </cell>
          <cell r="BV861" t="e">
            <v>#DIV/0!</v>
          </cell>
          <cell r="BW861">
            <v>0</v>
          </cell>
          <cell r="BX861">
            <v>0</v>
          </cell>
        </row>
        <row r="862">
          <cell r="AN862">
            <v>201</v>
          </cell>
          <cell r="AP862" t="str">
            <v>Системный проект автоматизации</v>
          </cell>
          <cell r="AQ862" t="str">
            <v>СТФ</v>
          </cell>
          <cell r="AS862">
            <v>38.995459999999994</v>
          </cell>
          <cell r="AT862">
            <v>0</v>
          </cell>
          <cell r="AU862">
            <v>0</v>
          </cell>
          <cell r="AV862">
            <v>0</v>
          </cell>
          <cell r="AW862">
            <v>0</v>
          </cell>
          <cell r="BF862">
            <v>0</v>
          </cell>
          <cell r="BG862" t="e">
            <v>#DIV/0!</v>
          </cell>
          <cell r="BH862">
            <v>36.493619659999993</v>
          </cell>
          <cell r="BJ862">
            <v>0</v>
          </cell>
          <cell r="BK862">
            <v>36.49361966</v>
          </cell>
          <cell r="BM862">
            <v>36.49361966</v>
          </cell>
          <cell r="BT862">
            <v>0</v>
          </cell>
          <cell r="BU862">
            <v>36.49361966</v>
          </cell>
          <cell r="BV862" t="e">
            <v>#DIV/0!</v>
          </cell>
        </row>
        <row r="863">
          <cell r="AN863">
            <v>202</v>
          </cell>
          <cell r="AP863" t="str">
            <v>Внедрение средств обеспечения информационной безопасности технологических систем*</v>
          </cell>
          <cell r="AQ863" t="str">
            <v>СТФ</v>
          </cell>
          <cell r="AR863">
            <v>13.73110701107011</v>
          </cell>
          <cell r="AS863">
            <v>15.108167011070117</v>
          </cell>
          <cell r="AT863">
            <v>15.108167011070117</v>
          </cell>
          <cell r="AU863">
            <v>0</v>
          </cell>
          <cell r="AV863">
            <v>1.167</v>
          </cell>
          <cell r="AW863">
            <v>1.167</v>
          </cell>
          <cell r="AX863">
            <v>0</v>
          </cell>
          <cell r="AZ863">
            <v>0</v>
          </cell>
          <cell r="BB863">
            <v>0</v>
          </cell>
          <cell r="BD863">
            <v>1.167</v>
          </cell>
          <cell r="BE863">
            <v>1.167</v>
          </cell>
          <cell r="BF863">
            <v>0</v>
          </cell>
          <cell r="BG863">
            <v>1</v>
          </cell>
          <cell r="BJ863">
            <v>1.37706</v>
          </cell>
          <cell r="BK863">
            <v>1.37706</v>
          </cell>
          <cell r="BL863">
            <v>0</v>
          </cell>
          <cell r="BN863">
            <v>0</v>
          </cell>
          <cell r="BP863">
            <v>0</v>
          </cell>
          <cell r="BR863">
            <v>1.37706</v>
          </cell>
          <cell r="BS863">
            <v>1.37706</v>
          </cell>
          <cell r="BT863">
            <v>13.731107011070119</v>
          </cell>
          <cell r="BU863">
            <v>0</v>
          </cell>
          <cell r="BV863">
            <v>1</v>
          </cell>
        </row>
        <row r="864">
          <cell r="AN864">
            <v>203</v>
          </cell>
          <cell r="AP864" t="str">
            <v>Погашение кредиторской задолженности прошлых лет</v>
          </cell>
          <cell r="AQ864" t="str">
            <v>СТФ</v>
          </cell>
          <cell r="AS864">
            <v>0</v>
          </cell>
          <cell r="AT864">
            <v>0</v>
          </cell>
          <cell r="AU864">
            <v>0</v>
          </cell>
          <cell r="AV864">
            <v>0</v>
          </cell>
          <cell r="AW864">
            <v>0</v>
          </cell>
          <cell r="BF864">
            <v>0</v>
          </cell>
          <cell r="BG864" t="e">
            <v>#DIV/0!</v>
          </cell>
          <cell r="BH864">
            <v>0.71</v>
          </cell>
          <cell r="BJ864">
            <v>0</v>
          </cell>
          <cell r="BK864">
            <v>1.06698</v>
          </cell>
          <cell r="BM864">
            <v>1.06698</v>
          </cell>
          <cell r="BT864">
            <v>0</v>
          </cell>
          <cell r="BU864">
            <v>1.06698</v>
          </cell>
          <cell r="BV864" t="e">
            <v>#DIV/0!</v>
          </cell>
        </row>
        <row r="866">
          <cell r="AP866" t="str">
            <v xml:space="preserve">Новое строительство, в.т.ч.: </v>
          </cell>
          <cell r="AQ866" t="str">
            <v>Филиал...</v>
          </cell>
          <cell r="AR866">
            <v>0</v>
          </cell>
          <cell r="AS866">
            <v>0</v>
          </cell>
          <cell r="AT866">
            <v>0</v>
          </cell>
          <cell r="AU866">
            <v>0</v>
          </cell>
          <cell r="AV866">
            <v>0</v>
          </cell>
          <cell r="AW866">
            <v>0</v>
          </cell>
          <cell r="AX866">
            <v>0</v>
          </cell>
          <cell r="AY866">
            <v>0</v>
          </cell>
          <cell r="AZ866">
            <v>0</v>
          </cell>
          <cell r="BA866">
            <v>0</v>
          </cell>
          <cell r="BB866">
            <v>0</v>
          </cell>
          <cell r="BC866">
            <v>0</v>
          </cell>
          <cell r="BD866">
            <v>0</v>
          </cell>
          <cell r="BE866">
            <v>0</v>
          </cell>
          <cell r="BF866">
            <v>0</v>
          </cell>
          <cell r="BG866" t="e">
            <v>#DIV/0!</v>
          </cell>
          <cell r="BH866">
            <v>0</v>
          </cell>
          <cell r="BI866">
            <v>0</v>
          </cell>
          <cell r="BJ866">
            <v>0</v>
          </cell>
          <cell r="BK866">
            <v>0</v>
          </cell>
          <cell r="BL866">
            <v>0</v>
          </cell>
          <cell r="BM866">
            <v>0</v>
          </cell>
          <cell r="BN866">
            <v>0</v>
          </cell>
          <cell r="BO866">
            <v>0</v>
          </cell>
          <cell r="BP866">
            <v>0</v>
          </cell>
          <cell r="BQ866">
            <v>0</v>
          </cell>
          <cell r="BR866">
            <v>0</v>
          </cell>
          <cell r="BS866">
            <v>0</v>
          </cell>
          <cell r="BT866">
            <v>0</v>
          </cell>
          <cell r="BU866">
            <v>0</v>
          </cell>
          <cell r="BV866" t="e">
            <v>#DIV/0!</v>
          </cell>
          <cell r="BW866">
            <v>0</v>
          </cell>
          <cell r="BX866">
            <v>0</v>
          </cell>
        </row>
        <row r="867">
          <cell r="AP867" t="str">
            <v>ПИРы будущих лет</v>
          </cell>
          <cell r="AR867">
            <v>0</v>
          </cell>
          <cell r="AS867">
            <v>0</v>
          </cell>
          <cell r="AT867">
            <v>0</v>
          </cell>
          <cell r="AU867">
            <v>0</v>
          </cell>
          <cell r="AV867">
            <v>0</v>
          </cell>
          <cell r="AW867">
            <v>0</v>
          </cell>
          <cell r="AX867">
            <v>0</v>
          </cell>
          <cell r="AY867">
            <v>0</v>
          </cell>
          <cell r="AZ867">
            <v>0</v>
          </cell>
          <cell r="BA867">
            <v>0</v>
          </cell>
          <cell r="BB867">
            <v>0</v>
          </cell>
          <cell r="BC867">
            <v>0</v>
          </cell>
          <cell r="BD867">
            <v>0</v>
          </cell>
          <cell r="BE867">
            <v>0</v>
          </cell>
          <cell r="BF867">
            <v>0</v>
          </cell>
          <cell r="BG867">
            <v>0</v>
          </cell>
          <cell r="BH867">
            <v>0</v>
          </cell>
          <cell r="BI867">
            <v>0</v>
          </cell>
          <cell r="BJ867">
            <v>0</v>
          </cell>
          <cell r="BK867">
            <v>0</v>
          </cell>
          <cell r="BL867">
            <v>0</v>
          </cell>
          <cell r="BM867">
            <v>0</v>
          </cell>
          <cell r="BN867">
            <v>0</v>
          </cell>
          <cell r="BO867">
            <v>0</v>
          </cell>
          <cell r="BP867">
            <v>0</v>
          </cell>
          <cell r="BQ867">
            <v>0</v>
          </cell>
          <cell r="BR867">
            <v>0</v>
          </cell>
          <cell r="BS867">
            <v>0</v>
          </cell>
          <cell r="BT867">
            <v>0</v>
          </cell>
          <cell r="BU867">
            <v>0</v>
          </cell>
          <cell r="BV867">
            <v>0</v>
          </cell>
          <cell r="BW867">
            <v>0</v>
          </cell>
          <cell r="BX867">
            <v>0</v>
          </cell>
        </row>
        <row r="869">
          <cell r="AP869" t="str">
            <v>Прочее</v>
          </cell>
          <cell r="AR869">
            <v>0</v>
          </cell>
          <cell r="AS869">
            <v>0</v>
          </cell>
          <cell r="AT869">
            <v>0</v>
          </cell>
          <cell r="AU869">
            <v>0</v>
          </cell>
          <cell r="AV869">
            <v>0</v>
          </cell>
          <cell r="AW869">
            <v>0</v>
          </cell>
          <cell r="AX869">
            <v>0</v>
          </cell>
          <cell r="AY869">
            <v>0</v>
          </cell>
          <cell r="AZ869">
            <v>0</v>
          </cell>
          <cell r="BA869">
            <v>0</v>
          </cell>
          <cell r="BB869">
            <v>0</v>
          </cell>
          <cell r="BC869">
            <v>0</v>
          </cell>
          <cell r="BD869">
            <v>0</v>
          </cell>
          <cell r="BE869">
            <v>0</v>
          </cell>
          <cell r="BF869">
            <v>0</v>
          </cell>
          <cell r="BG869" t="e">
            <v>#DIV/0!</v>
          </cell>
          <cell r="BH869">
            <v>0</v>
          </cell>
          <cell r="BI869">
            <v>0</v>
          </cell>
          <cell r="BJ869">
            <v>0</v>
          </cell>
          <cell r="BK869">
            <v>0</v>
          </cell>
          <cell r="BL869">
            <v>0</v>
          </cell>
          <cell r="BM869">
            <v>0</v>
          </cell>
          <cell r="BN869">
            <v>0</v>
          </cell>
          <cell r="BO869">
            <v>0</v>
          </cell>
          <cell r="BP869">
            <v>0</v>
          </cell>
          <cell r="BQ869">
            <v>0</v>
          </cell>
          <cell r="BR869">
            <v>0</v>
          </cell>
          <cell r="BS869">
            <v>0</v>
          </cell>
          <cell r="BT869">
            <v>0</v>
          </cell>
          <cell r="BU869">
            <v>0</v>
          </cell>
          <cell r="BV869" t="e">
            <v>#DIV/0!</v>
          </cell>
          <cell r="BW869">
            <v>0</v>
          </cell>
          <cell r="BX869">
            <v>0</v>
          </cell>
        </row>
        <row r="870">
          <cell r="AV870">
            <v>0</v>
          </cell>
          <cell r="AW870">
            <v>0</v>
          </cell>
          <cell r="BF870">
            <v>0</v>
          </cell>
          <cell r="BG870" t="e">
            <v>#DIV/0!</v>
          </cell>
          <cell r="BJ870">
            <v>0</v>
          </cell>
          <cell r="BK870">
            <v>0</v>
          </cell>
          <cell r="BU870">
            <v>0</v>
          </cell>
          <cell r="BV870" t="e">
            <v>#DIV/0!</v>
          </cell>
        </row>
        <row r="871">
          <cell r="AP871" t="str">
            <v>НИОКР</v>
          </cell>
          <cell r="AR871">
            <v>0</v>
          </cell>
          <cell r="AS871">
            <v>4.1890000000000001</v>
          </cell>
          <cell r="AT871">
            <v>4.1890000000000001</v>
          </cell>
          <cell r="AU871">
            <v>0</v>
          </cell>
          <cell r="AV871">
            <v>0</v>
          </cell>
          <cell r="AW871">
            <v>3.5500000000000003</v>
          </cell>
          <cell r="AX871">
            <v>0</v>
          </cell>
          <cell r="AY871">
            <v>0</v>
          </cell>
          <cell r="AZ871">
            <v>0</v>
          </cell>
          <cell r="BA871">
            <v>1.35</v>
          </cell>
          <cell r="BB871">
            <v>0</v>
          </cell>
          <cell r="BC871">
            <v>0</v>
          </cell>
          <cell r="BD871">
            <v>0</v>
          </cell>
          <cell r="BE871">
            <v>2.2000000000000002</v>
          </cell>
          <cell r="BF871">
            <v>3.5500000000000003</v>
          </cell>
          <cell r="BG871" t="e">
            <v>#DIV/0!</v>
          </cell>
          <cell r="BH871">
            <v>0</v>
          </cell>
          <cell r="BI871">
            <v>0</v>
          </cell>
          <cell r="BJ871">
            <v>0</v>
          </cell>
          <cell r="BK871">
            <v>4.1890000000000001</v>
          </cell>
          <cell r="BL871">
            <v>0</v>
          </cell>
          <cell r="BM871">
            <v>0</v>
          </cell>
          <cell r="BN871">
            <v>0</v>
          </cell>
          <cell r="BO871">
            <v>0.64900000000000002</v>
          </cell>
          <cell r="BP871">
            <v>0</v>
          </cell>
          <cell r="BQ871">
            <v>0.94399999999999995</v>
          </cell>
          <cell r="BR871">
            <v>0</v>
          </cell>
          <cell r="BS871">
            <v>2.5960000000000001</v>
          </cell>
          <cell r="BT871">
            <v>0</v>
          </cell>
          <cell r="BU871">
            <v>4.1890000000000001</v>
          </cell>
          <cell r="BV871" t="e">
            <v>#DIV/0!</v>
          </cell>
          <cell r="BW871">
            <v>0</v>
          </cell>
          <cell r="BX871">
            <v>0</v>
          </cell>
        </row>
        <row r="872">
          <cell r="AN872">
            <v>204</v>
          </cell>
          <cell r="AP872" t="str">
            <v>НИОКР по дог. 17/2012 от 18.01.2012г.</v>
          </cell>
          <cell r="AQ872" t="str">
            <v>СТФ</v>
          </cell>
          <cell r="AS872">
            <v>4.1890000000000001</v>
          </cell>
          <cell r="AT872">
            <v>4.1890000000000001</v>
          </cell>
          <cell r="AU872">
            <v>0</v>
          </cell>
          <cell r="AV872">
            <v>0</v>
          </cell>
          <cell r="AW872">
            <v>3.5500000000000003</v>
          </cell>
          <cell r="BA872">
            <v>1.35</v>
          </cell>
          <cell r="BC872">
            <v>0</v>
          </cell>
          <cell r="BE872">
            <v>2.2000000000000002</v>
          </cell>
          <cell r="BF872">
            <v>3.5500000000000003</v>
          </cell>
          <cell r="BG872" t="e">
            <v>#DIV/0!</v>
          </cell>
          <cell r="BJ872">
            <v>0</v>
          </cell>
          <cell r="BK872">
            <v>4.1890000000000001</v>
          </cell>
          <cell r="BO872">
            <v>0.64900000000000002</v>
          </cell>
          <cell r="BQ872">
            <v>0.94399999999999995</v>
          </cell>
          <cell r="BS872">
            <v>2.5960000000000001</v>
          </cell>
          <cell r="BT872">
            <v>0</v>
          </cell>
          <cell r="BU872">
            <v>4.1890000000000001</v>
          </cell>
          <cell r="BV872" t="e">
            <v>#DIV/0!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50"/>
  <sheetViews>
    <sheetView zoomScale="70" zoomScaleNormal="70" zoomScaleSheetLayoutView="80" workbookViewId="0">
      <selection activeCell="D20" sqref="D20"/>
    </sheetView>
  </sheetViews>
  <sheetFormatPr defaultRowHeight="15.75" x14ac:dyDescent="0.25"/>
  <cols>
    <col min="1" max="1" width="10.85546875" style="129" customWidth="1"/>
    <col min="2" max="2" width="71.7109375" style="50" customWidth="1"/>
    <col min="3" max="13" width="10.28515625" style="50" customWidth="1"/>
    <col min="14" max="15" width="10.28515625" style="130" customWidth="1"/>
    <col min="16" max="17" width="10.28515625" style="50" customWidth="1"/>
    <col min="18" max="18" width="14.85546875" style="50" customWidth="1"/>
    <col min="19" max="20" width="14.140625" style="50" customWidth="1"/>
    <col min="21" max="21" width="15.28515625" style="50" customWidth="1"/>
    <col min="22" max="22" width="15.42578125" style="50" customWidth="1"/>
    <col min="23" max="23" width="28.5703125" style="50" customWidth="1"/>
    <col min="24" max="256" width="9.140625" style="50"/>
    <col min="257" max="257" width="10.85546875" style="50" customWidth="1"/>
    <col min="258" max="258" width="71.7109375" style="50" customWidth="1"/>
    <col min="259" max="273" width="10.28515625" style="50" customWidth="1"/>
    <col min="274" max="274" width="14.85546875" style="50" customWidth="1"/>
    <col min="275" max="276" width="14.140625" style="50" customWidth="1"/>
    <col min="277" max="277" width="15.28515625" style="50" customWidth="1"/>
    <col min="278" max="278" width="15.42578125" style="50" customWidth="1"/>
    <col min="279" max="279" width="28.5703125" style="50" customWidth="1"/>
    <col min="280" max="512" width="9.140625" style="50"/>
    <col min="513" max="513" width="10.85546875" style="50" customWidth="1"/>
    <col min="514" max="514" width="71.7109375" style="50" customWidth="1"/>
    <col min="515" max="529" width="10.28515625" style="50" customWidth="1"/>
    <col min="530" max="530" width="14.85546875" style="50" customWidth="1"/>
    <col min="531" max="532" width="14.140625" style="50" customWidth="1"/>
    <col min="533" max="533" width="15.28515625" style="50" customWidth="1"/>
    <col min="534" max="534" width="15.42578125" style="50" customWidth="1"/>
    <col min="535" max="535" width="28.5703125" style="50" customWidth="1"/>
    <col min="536" max="768" width="9.140625" style="50"/>
    <col min="769" max="769" width="10.85546875" style="50" customWidth="1"/>
    <col min="770" max="770" width="71.7109375" style="50" customWidth="1"/>
    <col min="771" max="785" width="10.28515625" style="50" customWidth="1"/>
    <col min="786" max="786" width="14.85546875" style="50" customWidth="1"/>
    <col min="787" max="788" width="14.140625" style="50" customWidth="1"/>
    <col min="789" max="789" width="15.28515625" style="50" customWidth="1"/>
    <col min="790" max="790" width="15.42578125" style="50" customWidth="1"/>
    <col min="791" max="791" width="28.5703125" style="50" customWidth="1"/>
    <col min="792" max="1024" width="9.140625" style="50"/>
    <col min="1025" max="1025" width="10.85546875" style="50" customWidth="1"/>
    <col min="1026" max="1026" width="71.7109375" style="50" customWidth="1"/>
    <col min="1027" max="1041" width="10.28515625" style="50" customWidth="1"/>
    <col min="1042" max="1042" width="14.85546875" style="50" customWidth="1"/>
    <col min="1043" max="1044" width="14.140625" style="50" customWidth="1"/>
    <col min="1045" max="1045" width="15.28515625" style="50" customWidth="1"/>
    <col min="1046" max="1046" width="15.42578125" style="50" customWidth="1"/>
    <col min="1047" max="1047" width="28.5703125" style="50" customWidth="1"/>
    <col min="1048" max="1280" width="9.140625" style="50"/>
    <col min="1281" max="1281" width="10.85546875" style="50" customWidth="1"/>
    <col min="1282" max="1282" width="71.7109375" style="50" customWidth="1"/>
    <col min="1283" max="1297" width="10.28515625" style="50" customWidth="1"/>
    <col min="1298" max="1298" width="14.85546875" style="50" customWidth="1"/>
    <col min="1299" max="1300" width="14.140625" style="50" customWidth="1"/>
    <col min="1301" max="1301" width="15.28515625" style="50" customWidth="1"/>
    <col min="1302" max="1302" width="15.42578125" style="50" customWidth="1"/>
    <col min="1303" max="1303" width="28.5703125" style="50" customWidth="1"/>
    <col min="1304" max="1536" width="9.140625" style="50"/>
    <col min="1537" max="1537" width="10.85546875" style="50" customWidth="1"/>
    <col min="1538" max="1538" width="71.7109375" style="50" customWidth="1"/>
    <col min="1539" max="1553" width="10.28515625" style="50" customWidth="1"/>
    <col min="1554" max="1554" width="14.85546875" style="50" customWidth="1"/>
    <col min="1555" max="1556" width="14.140625" style="50" customWidth="1"/>
    <col min="1557" max="1557" width="15.28515625" style="50" customWidth="1"/>
    <col min="1558" max="1558" width="15.42578125" style="50" customWidth="1"/>
    <col min="1559" max="1559" width="28.5703125" style="50" customWidth="1"/>
    <col min="1560" max="1792" width="9.140625" style="50"/>
    <col min="1793" max="1793" width="10.85546875" style="50" customWidth="1"/>
    <col min="1794" max="1794" width="71.7109375" style="50" customWidth="1"/>
    <col min="1795" max="1809" width="10.28515625" style="50" customWidth="1"/>
    <col min="1810" max="1810" width="14.85546875" style="50" customWidth="1"/>
    <col min="1811" max="1812" width="14.140625" style="50" customWidth="1"/>
    <col min="1813" max="1813" width="15.28515625" style="50" customWidth="1"/>
    <col min="1814" max="1814" width="15.42578125" style="50" customWidth="1"/>
    <col min="1815" max="1815" width="28.5703125" style="50" customWidth="1"/>
    <col min="1816" max="2048" width="9.140625" style="50"/>
    <col min="2049" max="2049" width="10.85546875" style="50" customWidth="1"/>
    <col min="2050" max="2050" width="71.7109375" style="50" customWidth="1"/>
    <col min="2051" max="2065" width="10.28515625" style="50" customWidth="1"/>
    <col min="2066" max="2066" width="14.85546875" style="50" customWidth="1"/>
    <col min="2067" max="2068" width="14.140625" style="50" customWidth="1"/>
    <col min="2069" max="2069" width="15.28515625" style="50" customWidth="1"/>
    <col min="2070" max="2070" width="15.42578125" style="50" customWidth="1"/>
    <col min="2071" max="2071" width="28.5703125" style="50" customWidth="1"/>
    <col min="2072" max="2304" width="9.140625" style="50"/>
    <col min="2305" max="2305" width="10.85546875" style="50" customWidth="1"/>
    <col min="2306" max="2306" width="71.7109375" style="50" customWidth="1"/>
    <col min="2307" max="2321" width="10.28515625" style="50" customWidth="1"/>
    <col min="2322" max="2322" width="14.85546875" style="50" customWidth="1"/>
    <col min="2323" max="2324" width="14.140625" style="50" customWidth="1"/>
    <col min="2325" max="2325" width="15.28515625" style="50" customWidth="1"/>
    <col min="2326" max="2326" width="15.42578125" style="50" customWidth="1"/>
    <col min="2327" max="2327" width="28.5703125" style="50" customWidth="1"/>
    <col min="2328" max="2560" width="9.140625" style="50"/>
    <col min="2561" max="2561" width="10.85546875" style="50" customWidth="1"/>
    <col min="2562" max="2562" width="71.7109375" style="50" customWidth="1"/>
    <col min="2563" max="2577" width="10.28515625" style="50" customWidth="1"/>
    <col min="2578" max="2578" width="14.85546875" style="50" customWidth="1"/>
    <col min="2579" max="2580" width="14.140625" style="50" customWidth="1"/>
    <col min="2581" max="2581" width="15.28515625" style="50" customWidth="1"/>
    <col min="2582" max="2582" width="15.42578125" style="50" customWidth="1"/>
    <col min="2583" max="2583" width="28.5703125" style="50" customWidth="1"/>
    <col min="2584" max="2816" width="9.140625" style="50"/>
    <col min="2817" max="2817" width="10.85546875" style="50" customWidth="1"/>
    <col min="2818" max="2818" width="71.7109375" style="50" customWidth="1"/>
    <col min="2819" max="2833" width="10.28515625" style="50" customWidth="1"/>
    <col min="2834" max="2834" width="14.85546875" style="50" customWidth="1"/>
    <col min="2835" max="2836" width="14.140625" style="50" customWidth="1"/>
    <col min="2837" max="2837" width="15.28515625" style="50" customWidth="1"/>
    <col min="2838" max="2838" width="15.42578125" style="50" customWidth="1"/>
    <col min="2839" max="2839" width="28.5703125" style="50" customWidth="1"/>
    <col min="2840" max="3072" width="9.140625" style="50"/>
    <col min="3073" max="3073" width="10.85546875" style="50" customWidth="1"/>
    <col min="3074" max="3074" width="71.7109375" style="50" customWidth="1"/>
    <col min="3075" max="3089" width="10.28515625" style="50" customWidth="1"/>
    <col min="3090" max="3090" width="14.85546875" style="50" customWidth="1"/>
    <col min="3091" max="3092" width="14.140625" style="50" customWidth="1"/>
    <col min="3093" max="3093" width="15.28515625" style="50" customWidth="1"/>
    <col min="3094" max="3094" width="15.42578125" style="50" customWidth="1"/>
    <col min="3095" max="3095" width="28.5703125" style="50" customWidth="1"/>
    <col min="3096" max="3328" width="9.140625" style="50"/>
    <col min="3329" max="3329" width="10.85546875" style="50" customWidth="1"/>
    <col min="3330" max="3330" width="71.7109375" style="50" customWidth="1"/>
    <col min="3331" max="3345" width="10.28515625" style="50" customWidth="1"/>
    <col min="3346" max="3346" width="14.85546875" style="50" customWidth="1"/>
    <col min="3347" max="3348" width="14.140625" style="50" customWidth="1"/>
    <col min="3349" max="3349" width="15.28515625" style="50" customWidth="1"/>
    <col min="3350" max="3350" width="15.42578125" style="50" customWidth="1"/>
    <col min="3351" max="3351" width="28.5703125" style="50" customWidth="1"/>
    <col min="3352" max="3584" width="9.140625" style="50"/>
    <col min="3585" max="3585" width="10.85546875" style="50" customWidth="1"/>
    <col min="3586" max="3586" width="71.7109375" style="50" customWidth="1"/>
    <col min="3587" max="3601" width="10.28515625" style="50" customWidth="1"/>
    <col min="3602" max="3602" width="14.85546875" style="50" customWidth="1"/>
    <col min="3603" max="3604" width="14.140625" style="50" customWidth="1"/>
    <col min="3605" max="3605" width="15.28515625" style="50" customWidth="1"/>
    <col min="3606" max="3606" width="15.42578125" style="50" customWidth="1"/>
    <col min="3607" max="3607" width="28.5703125" style="50" customWidth="1"/>
    <col min="3608" max="3840" width="9.140625" style="50"/>
    <col min="3841" max="3841" width="10.85546875" style="50" customWidth="1"/>
    <col min="3842" max="3842" width="71.7109375" style="50" customWidth="1"/>
    <col min="3843" max="3857" width="10.28515625" style="50" customWidth="1"/>
    <col min="3858" max="3858" width="14.85546875" style="50" customWidth="1"/>
    <col min="3859" max="3860" width="14.140625" style="50" customWidth="1"/>
    <col min="3861" max="3861" width="15.28515625" style="50" customWidth="1"/>
    <col min="3862" max="3862" width="15.42578125" style="50" customWidth="1"/>
    <col min="3863" max="3863" width="28.5703125" style="50" customWidth="1"/>
    <col min="3864" max="4096" width="9.140625" style="50"/>
    <col min="4097" max="4097" width="10.85546875" style="50" customWidth="1"/>
    <col min="4098" max="4098" width="71.7109375" style="50" customWidth="1"/>
    <col min="4099" max="4113" width="10.28515625" style="50" customWidth="1"/>
    <col min="4114" max="4114" width="14.85546875" style="50" customWidth="1"/>
    <col min="4115" max="4116" width="14.140625" style="50" customWidth="1"/>
    <col min="4117" max="4117" width="15.28515625" style="50" customWidth="1"/>
    <col min="4118" max="4118" width="15.42578125" style="50" customWidth="1"/>
    <col min="4119" max="4119" width="28.5703125" style="50" customWidth="1"/>
    <col min="4120" max="4352" width="9.140625" style="50"/>
    <col min="4353" max="4353" width="10.85546875" style="50" customWidth="1"/>
    <col min="4354" max="4354" width="71.7109375" style="50" customWidth="1"/>
    <col min="4355" max="4369" width="10.28515625" style="50" customWidth="1"/>
    <col min="4370" max="4370" width="14.85546875" style="50" customWidth="1"/>
    <col min="4371" max="4372" width="14.140625" style="50" customWidth="1"/>
    <col min="4373" max="4373" width="15.28515625" style="50" customWidth="1"/>
    <col min="4374" max="4374" width="15.42578125" style="50" customWidth="1"/>
    <col min="4375" max="4375" width="28.5703125" style="50" customWidth="1"/>
    <col min="4376" max="4608" width="9.140625" style="50"/>
    <col min="4609" max="4609" width="10.85546875" style="50" customWidth="1"/>
    <col min="4610" max="4610" width="71.7109375" style="50" customWidth="1"/>
    <col min="4611" max="4625" width="10.28515625" style="50" customWidth="1"/>
    <col min="4626" max="4626" width="14.85546875" style="50" customWidth="1"/>
    <col min="4627" max="4628" width="14.140625" style="50" customWidth="1"/>
    <col min="4629" max="4629" width="15.28515625" style="50" customWidth="1"/>
    <col min="4630" max="4630" width="15.42578125" style="50" customWidth="1"/>
    <col min="4631" max="4631" width="28.5703125" style="50" customWidth="1"/>
    <col min="4632" max="4864" width="9.140625" style="50"/>
    <col min="4865" max="4865" width="10.85546875" style="50" customWidth="1"/>
    <col min="4866" max="4866" width="71.7109375" style="50" customWidth="1"/>
    <col min="4867" max="4881" width="10.28515625" style="50" customWidth="1"/>
    <col min="4882" max="4882" width="14.85546875" style="50" customWidth="1"/>
    <col min="4883" max="4884" width="14.140625" style="50" customWidth="1"/>
    <col min="4885" max="4885" width="15.28515625" style="50" customWidth="1"/>
    <col min="4886" max="4886" width="15.42578125" style="50" customWidth="1"/>
    <col min="4887" max="4887" width="28.5703125" style="50" customWidth="1"/>
    <col min="4888" max="5120" width="9.140625" style="50"/>
    <col min="5121" max="5121" width="10.85546875" style="50" customWidth="1"/>
    <col min="5122" max="5122" width="71.7109375" style="50" customWidth="1"/>
    <col min="5123" max="5137" width="10.28515625" style="50" customWidth="1"/>
    <col min="5138" max="5138" width="14.85546875" style="50" customWidth="1"/>
    <col min="5139" max="5140" width="14.140625" style="50" customWidth="1"/>
    <col min="5141" max="5141" width="15.28515625" style="50" customWidth="1"/>
    <col min="5142" max="5142" width="15.42578125" style="50" customWidth="1"/>
    <col min="5143" max="5143" width="28.5703125" style="50" customWidth="1"/>
    <col min="5144" max="5376" width="9.140625" style="50"/>
    <col min="5377" max="5377" width="10.85546875" style="50" customWidth="1"/>
    <col min="5378" max="5378" width="71.7109375" style="50" customWidth="1"/>
    <col min="5379" max="5393" width="10.28515625" style="50" customWidth="1"/>
    <col min="5394" max="5394" width="14.85546875" style="50" customWidth="1"/>
    <col min="5395" max="5396" width="14.140625" style="50" customWidth="1"/>
    <col min="5397" max="5397" width="15.28515625" style="50" customWidth="1"/>
    <col min="5398" max="5398" width="15.42578125" style="50" customWidth="1"/>
    <col min="5399" max="5399" width="28.5703125" style="50" customWidth="1"/>
    <col min="5400" max="5632" width="9.140625" style="50"/>
    <col min="5633" max="5633" width="10.85546875" style="50" customWidth="1"/>
    <col min="5634" max="5634" width="71.7109375" style="50" customWidth="1"/>
    <col min="5635" max="5649" width="10.28515625" style="50" customWidth="1"/>
    <col min="5650" max="5650" width="14.85546875" style="50" customWidth="1"/>
    <col min="5651" max="5652" width="14.140625" style="50" customWidth="1"/>
    <col min="5653" max="5653" width="15.28515625" style="50" customWidth="1"/>
    <col min="5654" max="5654" width="15.42578125" style="50" customWidth="1"/>
    <col min="5655" max="5655" width="28.5703125" style="50" customWidth="1"/>
    <col min="5656" max="5888" width="9.140625" style="50"/>
    <col min="5889" max="5889" width="10.85546875" style="50" customWidth="1"/>
    <col min="5890" max="5890" width="71.7109375" style="50" customWidth="1"/>
    <col min="5891" max="5905" width="10.28515625" style="50" customWidth="1"/>
    <col min="5906" max="5906" width="14.85546875" style="50" customWidth="1"/>
    <col min="5907" max="5908" width="14.140625" style="50" customWidth="1"/>
    <col min="5909" max="5909" width="15.28515625" style="50" customWidth="1"/>
    <col min="5910" max="5910" width="15.42578125" style="50" customWidth="1"/>
    <col min="5911" max="5911" width="28.5703125" style="50" customWidth="1"/>
    <col min="5912" max="6144" width="9.140625" style="50"/>
    <col min="6145" max="6145" width="10.85546875" style="50" customWidth="1"/>
    <col min="6146" max="6146" width="71.7109375" style="50" customWidth="1"/>
    <col min="6147" max="6161" width="10.28515625" style="50" customWidth="1"/>
    <col min="6162" max="6162" width="14.85546875" style="50" customWidth="1"/>
    <col min="6163" max="6164" width="14.140625" style="50" customWidth="1"/>
    <col min="6165" max="6165" width="15.28515625" style="50" customWidth="1"/>
    <col min="6166" max="6166" width="15.42578125" style="50" customWidth="1"/>
    <col min="6167" max="6167" width="28.5703125" style="50" customWidth="1"/>
    <col min="6168" max="6400" width="9.140625" style="50"/>
    <col min="6401" max="6401" width="10.85546875" style="50" customWidth="1"/>
    <col min="6402" max="6402" width="71.7109375" style="50" customWidth="1"/>
    <col min="6403" max="6417" width="10.28515625" style="50" customWidth="1"/>
    <col min="6418" max="6418" width="14.85546875" style="50" customWidth="1"/>
    <col min="6419" max="6420" width="14.140625" style="50" customWidth="1"/>
    <col min="6421" max="6421" width="15.28515625" style="50" customWidth="1"/>
    <col min="6422" max="6422" width="15.42578125" style="50" customWidth="1"/>
    <col min="6423" max="6423" width="28.5703125" style="50" customWidth="1"/>
    <col min="6424" max="6656" width="9.140625" style="50"/>
    <col min="6657" max="6657" width="10.85546875" style="50" customWidth="1"/>
    <col min="6658" max="6658" width="71.7109375" style="50" customWidth="1"/>
    <col min="6659" max="6673" width="10.28515625" style="50" customWidth="1"/>
    <col min="6674" max="6674" width="14.85546875" style="50" customWidth="1"/>
    <col min="6675" max="6676" width="14.140625" style="50" customWidth="1"/>
    <col min="6677" max="6677" width="15.28515625" style="50" customWidth="1"/>
    <col min="6678" max="6678" width="15.42578125" style="50" customWidth="1"/>
    <col min="6679" max="6679" width="28.5703125" style="50" customWidth="1"/>
    <col min="6680" max="6912" width="9.140625" style="50"/>
    <col min="6913" max="6913" width="10.85546875" style="50" customWidth="1"/>
    <col min="6914" max="6914" width="71.7109375" style="50" customWidth="1"/>
    <col min="6915" max="6929" width="10.28515625" style="50" customWidth="1"/>
    <col min="6930" max="6930" width="14.85546875" style="50" customWidth="1"/>
    <col min="6931" max="6932" width="14.140625" style="50" customWidth="1"/>
    <col min="6933" max="6933" width="15.28515625" style="50" customWidth="1"/>
    <col min="6934" max="6934" width="15.42578125" style="50" customWidth="1"/>
    <col min="6935" max="6935" width="28.5703125" style="50" customWidth="1"/>
    <col min="6936" max="7168" width="9.140625" style="50"/>
    <col min="7169" max="7169" width="10.85546875" style="50" customWidth="1"/>
    <col min="7170" max="7170" width="71.7109375" style="50" customWidth="1"/>
    <col min="7171" max="7185" width="10.28515625" style="50" customWidth="1"/>
    <col min="7186" max="7186" width="14.85546875" style="50" customWidth="1"/>
    <col min="7187" max="7188" width="14.140625" style="50" customWidth="1"/>
    <col min="7189" max="7189" width="15.28515625" style="50" customWidth="1"/>
    <col min="7190" max="7190" width="15.42578125" style="50" customWidth="1"/>
    <col min="7191" max="7191" width="28.5703125" style="50" customWidth="1"/>
    <col min="7192" max="7424" width="9.140625" style="50"/>
    <col min="7425" max="7425" width="10.85546875" style="50" customWidth="1"/>
    <col min="7426" max="7426" width="71.7109375" style="50" customWidth="1"/>
    <col min="7427" max="7441" width="10.28515625" style="50" customWidth="1"/>
    <col min="7442" max="7442" width="14.85546875" style="50" customWidth="1"/>
    <col min="7443" max="7444" width="14.140625" style="50" customWidth="1"/>
    <col min="7445" max="7445" width="15.28515625" style="50" customWidth="1"/>
    <col min="7446" max="7446" width="15.42578125" style="50" customWidth="1"/>
    <col min="7447" max="7447" width="28.5703125" style="50" customWidth="1"/>
    <col min="7448" max="7680" width="9.140625" style="50"/>
    <col min="7681" max="7681" width="10.85546875" style="50" customWidth="1"/>
    <col min="7682" max="7682" width="71.7109375" style="50" customWidth="1"/>
    <col min="7683" max="7697" width="10.28515625" style="50" customWidth="1"/>
    <col min="7698" max="7698" width="14.85546875" style="50" customWidth="1"/>
    <col min="7699" max="7700" width="14.140625" style="50" customWidth="1"/>
    <col min="7701" max="7701" width="15.28515625" style="50" customWidth="1"/>
    <col min="7702" max="7702" width="15.42578125" style="50" customWidth="1"/>
    <col min="7703" max="7703" width="28.5703125" style="50" customWidth="1"/>
    <col min="7704" max="7936" width="9.140625" style="50"/>
    <col min="7937" max="7937" width="10.85546875" style="50" customWidth="1"/>
    <col min="7938" max="7938" width="71.7109375" style="50" customWidth="1"/>
    <col min="7939" max="7953" width="10.28515625" style="50" customWidth="1"/>
    <col min="7954" max="7954" width="14.85546875" style="50" customWidth="1"/>
    <col min="7955" max="7956" width="14.140625" style="50" customWidth="1"/>
    <col min="7957" max="7957" width="15.28515625" style="50" customWidth="1"/>
    <col min="7958" max="7958" width="15.42578125" style="50" customWidth="1"/>
    <col min="7959" max="7959" width="28.5703125" style="50" customWidth="1"/>
    <col min="7960" max="8192" width="9.140625" style="50"/>
    <col min="8193" max="8193" width="10.85546875" style="50" customWidth="1"/>
    <col min="8194" max="8194" width="71.7109375" style="50" customWidth="1"/>
    <col min="8195" max="8209" width="10.28515625" style="50" customWidth="1"/>
    <col min="8210" max="8210" width="14.85546875" style="50" customWidth="1"/>
    <col min="8211" max="8212" width="14.140625" style="50" customWidth="1"/>
    <col min="8213" max="8213" width="15.28515625" style="50" customWidth="1"/>
    <col min="8214" max="8214" width="15.42578125" style="50" customWidth="1"/>
    <col min="8215" max="8215" width="28.5703125" style="50" customWidth="1"/>
    <col min="8216" max="8448" width="9.140625" style="50"/>
    <col min="8449" max="8449" width="10.85546875" style="50" customWidth="1"/>
    <col min="8450" max="8450" width="71.7109375" style="50" customWidth="1"/>
    <col min="8451" max="8465" width="10.28515625" style="50" customWidth="1"/>
    <col min="8466" max="8466" width="14.85546875" style="50" customWidth="1"/>
    <col min="8467" max="8468" width="14.140625" style="50" customWidth="1"/>
    <col min="8469" max="8469" width="15.28515625" style="50" customWidth="1"/>
    <col min="8470" max="8470" width="15.42578125" style="50" customWidth="1"/>
    <col min="8471" max="8471" width="28.5703125" style="50" customWidth="1"/>
    <col min="8472" max="8704" width="9.140625" style="50"/>
    <col min="8705" max="8705" width="10.85546875" style="50" customWidth="1"/>
    <col min="8706" max="8706" width="71.7109375" style="50" customWidth="1"/>
    <col min="8707" max="8721" width="10.28515625" style="50" customWidth="1"/>
    <col min="8722" max="8722" width="14.85546875" style="50" customWidth="1"/>
    <col min="8723" max="8724" width="14.140625" style="50" customWidth="1"/>
    <col min="8725" max="8725" width="15.28515625" style="50" customWidth="1"/>
    <col min="8726" max="8726" width="15.42578125" style="50" customWidth="1"/>
    <col min="8727" max="8727" width="28.5703125" style="50" customWidth="1"/>
    <col min="8728" max="8960" width="9.140625" style="50"/>
    <col min="8961" max="8961" width="10.85546875" style="50" customWidth="1"/>
    <col min="8962" max="8962" width="71.7109375" style="50" customWidth="1"/>
    <col min="8963" max="8977" width="10.28515625" style="50" customWidth="1"/>
    <col min="8978" max="8978" width="14.85546875" style="50" customWidth="1"/>
    <col min="8979" max="8980" width="14.140625" style="50" customWidth="1"/>
    <col min="8981" max="8981" width="15.28515625" style="50" customWidth="1"/>
    <col min="8982" max="8982" width="15.42578125" style="50" customWidth="1"/>
    <col min="8983" max="8983" width="28.5703125" style="50" customWidth="1"/>
    <col min="8984" max="9216" width="9.140625" style="50"/>
    <col min="9217" max="9217" width="10.85546875" style="50" customWidth="1"/>
    <col min="9218" max="9218" width="71.7109375" style="50" customWidth="1"/>
    <col min="9219" max="9233" width="10.28515625" style="50" customWidth="1"/>
    <col min="9234" max="9234" width="14.85546875" style="50" customWidth="1"/>
    <col min="9235" max="9236" width="14.140625" style="50" customWidth="1"/>
    <col min="9237" max="9237" width="15.28515625" style="50" customWidth="1"/>
    <col min="9238" max="9238" width="15.42578125" style="50" customWidth="1"/>
    <col min="9239" max="9239" width="28.5703125" style="50" customWidth="1"/>
    <col min="9240" max="9472" width="9.140625" style="50"/>
    <col min="9473" max="9473" width="10.85546875" style="50" customWidth="1"/>
    <col min="9474" max="9474" width="71.7109375" style="50" customWidth="1"/>
    <col min="9475" max="9489" width="10.28515625" style="50" customWidth="1"/>
    <col min="9490" max="9490" width="14.85546875" style="50" customWidth="1"/>
    <col min="9491" max="9492" width="14.140625" style="50" customWidth="1"/>
    <col min="9493" max="9493" width="15.28515625" style="50" customWidth="1"/>
    <col min="9494" max="9494" width="15.42578125" style="50" customWidth="1"/>
    <col min="9495" max="9495" width="28.5703125" style="50" customWidth="1"/>
    <col min="9496" max="9728" width="9.140625" style="50"/>
    <col min="9729" max="9729" width="10.85546875" style="50" customWidth="1"/>
    <col min="9730" max="9730" width="71.7109375" style="50" customWidth="1"/>
    <col min="9731" max="9745" width="10.28515625" style="50" customWidth="1"/>
    <col min="9746" max="9746" width="14.85546875" style="50" customWidth="1"/>
    <col min="9747" max="9748" width="14.140625" style="50" customWidth="1"/>
    <col min="9749" max="9749" width="15.28515625" style="50" customWidth="1"/>
    <col min="9750" max="9750" width="15.42578125" style="50" customWidth="1"/>
    <col min="9751" max="9751" width="28.5703125" style="50" customWidth="1"/>
    <col min="9752" max="9984" width="9.140625" style="50"/>
    <col min="9985" max="9985" width="10.85546875" style="50" customWidth="1"/>
    <col min="9986" max="9986" width="71.7109375" style="50" customWidth="1"/>
    <col min="9987" max="10001" width="10.28515625" style="50" customWidth="1"/>
    <col min="10002" max="10002" width="14.85546875" style="50" customWidth="1"/>
    <col min="10003" max="10004" width="14.140625" style="50" customWidth="1"/>
    <col min="10005" max="10005" width="15.28515625" style="50" customWidth="1"/>
    <col min="10006" max="10006" width="15.42578125" style="50" customWidth="1"/>
    <col min="10007" max="10007" width="28.5703125" style="50" customWidth="1"/>
    <col min="10008" max="10240" width="9.140625" style="50"/>
    <col min="10241" max="10241" width="10.85546875" style="50" customWidth="1"/>
    <col min="10242" max="10242" width="71.7109375" style="50" customWidth="1"/>
    <col min="10243" max="10257" width="10.28515625" style="50" customWidth="1"/>
    <col min="10258" max="10258" width="14.85546875" style="50" customWidth="1"/>
    <col min="10259" max="10260" width="14.140625" style="50" customWidth="1"/>
    <col min="10261" max="10261" width="15.28515625" style="50" customWidth="1"/>
    <col min="10262" max="10262" width="15.42578125" style="50" customWidth="1"/>
    <col min="10263" max="10263" width="28.5703125" style="50" customWidth="1"/>
    <col min="10264" max="10496" width="9.140625" style="50"/>
    <col min="10497" max="10497" width="10.85546875" style="50" customWidth="1"/>
    <col min="10498" max="10498" width="71.7109375" style="50" customWidth="1"/>
    <col min="10499" max="10513" width="10.28515625" style="50" customWidth="1"/>
    <col min="10514" max="10514" width="14.85546875" style="50" customWidth="1"/>
    <col min="10515" max="10516" width="14.140625" style="50" customWidth="1"/>
    <col min="10517" max="10517" width="15.28515625" style="50" customWidth="1"/>
    <col min="10518" max="10518" width="15.42578125" style="50" customWidth="1"/>
    <col min="10519" max="10519" width="28.5703125" style="50" customWidth="1"/>
    <col min="10520" max="10752" width="9.140625" style="50"/>
    <col min="10753" max="10753" width="10.85546875" style="50" customWidth="1"/>
    <col min="10754" max="10754" width="71.7109375" style="50" customWidth="1"/>
    <col min="10755" max="10769" width="10.28515625" style="50" customWidth="1"/>
    <col min="10770" max="10770" width="14.85546875" style="50" customWidth="1"/>
    <col min="10771" max="10772" width="14.140625" style="50" customWidth="1"/>
    <col min="10773" max="10773" width="15.28515625" style="50" customWidth="1"/>
    <col min="10774" max="10774" width="15.42578125" style="50" customWidth="1"/>
    <col min="10775" max="10775" width="28.5703125" style="50" customWidth="1"/>
    <col min="10776" max="11008" width="9.140625" style="50"/>
    <col min="11009" max="11009" width="10.85546875" style="50" customWidth="1"/>
    <col min="11010" max="11010" width="71.7109375" style="50" customWidth="1"/>
    <col min="11011" max="11025" width="10.28515625" style="50" customWidth="1"/>
    <col min="11026" max="11026" width="14.85546875" style="50" customWidth="1"/>
    <col min="11027" max="11028" width="14.140625" style="50" customWidth="1"/>
    <col min="11029" max="11029" width="15.28515625" style="50" customWidth="1"/>
    <col min="11030" max="11030" width="15.42578125" style="50" customWidth="1"/>
    <col min="11031" max="11031" width="28.5703125" style="50" customWidth="1"/>
    <col min="11032" max="11264" width="9.140625" style="50"/>
    <col min="11265" max="11265" width="10.85546875" style="50" customWidth="1"/>
    <col min="11266" max="11266" width="71.7109375" style="50" customWidth="1"/>
    <col min="11267" max="11281" width="10.28515625" style="50" customWidth="1"/>
    <col min="11282" max="11282" width="14.85546875" style="50" customWidth="1"/>
    <col min="11283" max="11284" width="14.140625" style="50" customWidth="1"/>
    <col min="11285" max="11285" width="15.28515625" style="50" customWidth="1"/>
    <col min="11286" max="11286" width="15.42578125" style="50" customWidth="1"/>
    <col min="11287" max="11287" width="28.5703125" style="50" customWidth="1"/>
    <col min="11288" max="11520" width="9.140625" style="50"/>
    <col min="11521" max="11521" width="10.85546875" style="50" customWidth="1"/>
    <col min="11522" max="11522" width="71.7109375" style="50" customWidth="1"/>
    <col min="11523" max="11537" width="10.28515625" style="50" customWidth="1"/>
    <col min="11538" max="11538" width="14.85546875" style="50" customWidth="1"/>
    <col min="11539" max="11540" width="14.140625" style="50" customWidth="1"/>
    <col min="11541" max="11541" width="15.28515625" style="50" customWidth="1"/>
    <col min="11542" max="11542" width="15.42578125" style="50" customWidth="1"/>
    <col min="11543" max="11543" width="28.5703125" style="50" customWidth="1"/>
    <col min="11544" max="11776" width="9.140625" style="50"/>
    <col min="11777" max="11777" width="10.85546875" style="50" customWidth="1"/>
    <col min="11778" max="11778" width="71.7109375" style="50" customWidth="1"/>
    <col min="11779" max="11793" width="10.28515625" style="50" customWidth="1"/>
    <col min="11794" max="11794" width="14.85546875" style="50" customWidth="1"/>
    <col min="11795" max="11796" width="14.140625" style="50" customWidth="1"/>
    <col min="11797" max="11797" width="15.28515625" style="50" customWidth="1"/>
    <col min="11798" max="11798" width="15.42578125" style="50" customWidth="1"/>
    <col min="11799" max="11799" width="28.5703125" style="50" customWidth="1"/>
    <col min="11800" max="12032" width="9.140625" style="50"/>
    <col min="12033" max="12033" width="10.85546875" style="50" customWidth="1"/>
    <col min="12034" max="12034" width="71.7109375" style="50" customWidth="1"/>
    <col min="12035" max="12049" width="10.28515625" style="50" customWidth="1"/>
    <col min="12050" max="12050" width="14.85546875" style="50" customWidth="1"/>
    <col min="12051" max="12052" width="14.140625" style="50" customWidth="1"/>
    <col min="12053" max="12053" width="15.28515625" style="50" customWidth="1"/>
    <col min="12054" max="12054" width="15.42578125" style="50" customWidth="1"/>
    <col min="12055" max="12055" width="28.5703125" style="50" customWidth="1"/>
    <col min="12056" max="12288" width="9.140625" style="50"/>
    <col min="12289" max="12289" width="10.85546875" style="50" customWidth="1"/>
    <col min="12290" max="12290" width="71.7109375" style="50" customWidth="1"/>
    <col min="12291" max="12305" width="10.28515625" style="50" customWidth="1"/>
    <col min="12306" max="12306" width="14.85546875" style="50" customWidth="1"/>
    <col min="12307" max="12308" width="14.140625" style="50" customWidth="1"/>
    <col min="12309" max="12309" width="15.28515625" style="50" customWidth="1"/>
    <col min="12310" max="12310" width="15.42578125" style="50" customWidth="1"/>
    <col min="12311" max="12311" width="28.5703125" style="50" customWidth="1"/>
    <col min="12312" max="12544" width="9.140625" style="50"/>
    <col min="12545" max="12545" width="10.85546875" style="50" customWidth="1"/>
    <col min="12546" max="12546" width="71.7109375" style="50" customWidth="1"/>
    <col min="12547" max="12561" width="10.28515625" style="50" customWidth="1"/>
    <col min="12562" max="12562" width="14.85546875" style="50" customWidth="1"/>
    <col min="12563" max="12564" width="14.140625" style="50" customWidth="1"/>
    <col min="12565" max="12565" width="15.28515625" style="50" customWidth="1"/>
    <col min="12566" max="12566" width="15.42578125" style="50" customWidth="1"/>
    <col min="12567" max="12567" width="28.5703125" style="50" customWidth="1"/>
    <col min="12568" max="12800" width="9.140625" style="50"/>
    <col min="12801" max="12801" width="10.85546875" style="50" customWidth="1"/>
    <col min="12802" max="12802" width="71.7109375" style="50" customWidth="1"/>
    <col min="12803" max="12817" width="10.28515625" style="50" customWidth="1"/>
    <col min="12818" max="12818" width="14.85546875" style="50" customWidth="1"/>
    <col min="12819" max="12820" width="14.140625" style="50" customWidth="1"/>
    <col min="12821" max="12821" width="15.28515625" style="50" customWidth="1"/>
    <col min="12822" max="12822" width="15.42578125" style="50" customWidth="1"/>
    <col min="12823" max="12823" width="28.5703125" style="50" customWidth="1"/>
    <col min="12824" max="13056" width="9.140625" style="50"/>
    <col min="13057" max="13057" width="10.85546875" style="50" customWidth="1"/>
    <col min="13058" max="13058" width="71.7109375" style="50" customWidth="1"/>
    <col min="13059" max="13073" width="10.28515625" style="50" customWidth="1"/>
    <col min="13074" max="13074" width="14.85546875" style="50" customWidth="1"/>
    <col min="13075" max="13076" width="14.140625" style="50" customWidth="1"/>
    <col min="13077" max="13077" width="15.28515625" style="50" customWidth="1"/>
    <col min="13078" max="13078" width="15.42578125" style="50" customWidth="1"/>
    <col min="13079" max="13079" width="28.5703125" style="50" customWidth="1"/>
    <col min="13080" max="13312" width="9.140625" style="50"/>
    <col min="13313" max="13313" width="10.85546875" style="50" customWidth="1"/>
    <col min="13314" max="13314" width="71.7109375" style="50" customWidth="1"/>
    <col min="13315" max="13329" width="10.28515625" style="50" customWidth="1"/>
    <col min="13330" max="13330" width="14.85546875" style="50" customWidth="1"/>
    <col min="13331" max="13332" width="14.140625" style="50" customWidth="1"/>
    <col min="13333" max="13333" width="15.28515625" style="50" customWidth="1"/>
    <col min="13334" max="13334" width="15.42578125" style="50" customWidth="1"/>
    <col min="13335" max="13335" width="28.5703125" style="50" customWidth="1"/>
    <col min="13336" max="13568" width="9.140625" style="50"/>
    <col min="13569" max="13569" width="10.85546875" style="50" customWidth="1"/>
    <col min="13570" max="13570" width="71.7109375" style="50" customWidth="1"/>
    <col min="13571" max="13585" width="10.28515625" style="50" customWidth="1"/>
    <col min="13586" max="13586" width="14.85546875" style="50" customWidth="1"/>
    <col min="13587" max="13588" width="14.140625" style="50" customWidth="1"/>
    <col min="13589" max="13589" width="15.28515625" style="50" customWidth="1"/>
    <col min="13590" max="13590" width="15.42578125" style="50" customWidth="1"/>
    <col min="13591" max="13591" width="28.5703125" style="50" customWidth="1"/>
    <col min="13592" max="13824" width="9.140625" style="50"/>
    <col min="13825" max="13825" width="10.85546875" style="50" customWidth="1"/>
    <col min="13826" max="13826" width="71.7109375" style="50" customWidth="1"/>
    <col min="13827" max="13841" width="10.28515625" style="50" customWidth="1"/>
    <col min="13842" max="13842" width="14.85546875" style="50" customWidth="1"/>
    <col min="13843" max="13844" width="14.140625" style="50" customWidth="1"/>
    <col min="13845" max="13845" width="15.28515625" style="50" customWidth="1"/>
    <col min="13846" max="13846" width="15.42578125" style="50" customWidth="1"/>
    <col min="13847" max="13847" width="28.5703125" style="50" customWidth="1"/>
    <col min="13848" max="14080" width="9.140625" style="50"/>
    <col min="14081" max="14081" width="10.85546875" style="50" customWidth="1"/>
    <col min="14082" max="14082" width="71.7109375" style="50" customWidth="1"/>
    <col min="14083" max="14097" width="10.28515625" style="50" customWidth="1"/>
    <col min="14098" max="14098" width="14.85546875" style="50" customWidth="1"/>
    <col min="14099" max="14100" width="14.140625" style="50" customWidth="1"/>
    <col min="14101" max="14101" width="15.28515625" style="50" customWidth="1"/>
    <col min="14102" max="14102" width="15.42578125" style="50" customWidth="1"/>
    <col min="14103" max="14103" width="28.5703125" style="50" customWidth="1"/>
    <col min="14104" max="14336" width="9.140625" style="50"/>
    <col min="14337" max="14337" width="10.85546875" style="50" customWidth="1"/>
    <col min="14338" max="14338" width="71.7109375" style="50" customWidth="1"/>
    <col min="14339" max="14353" width="10.28515625" style="50" customWidth="1"/>
    <col min="14354" max="14354" width="14.85546875" style="50" customWidth="1"/>
    <col min="14355" max="14356" width="14.140625" style="50" customWidth="1"/>
    <col min="14357" max="14357" width="15.28515625" style="50" customWidth="1"/>
    <col min="14358" max="14358" width="15.42578125" style="50" customWidth="1"/>
    <col min="14359" max="14359" width="28.5703125" style="50" customWidth="1"/>
    <col min="14360" max="14592" width="9.140625" style="50"/>
    <col min="14593" max="14593" width="10.85546875" style="50" customWidth="1"/>
    <col min="14594" max="14594" width="71.7109375" style="50" customWidth="1"/>
    <col min="14595" max="14609" width="10.28515625" style="50" customWidth="1"/>
    <col min="14610" max="14610" width="14.85546875" style="50" customWidth="1"/>
    <col min="14611" max="14612" width="14.140625" style="50" customWidth="1"/>
    <col min="14613" max="14613" width="15.28515625" style="50" customWidth="1"/>
    <col min="14614" max="14614" width="15.42578125" style="50" customWidth="1"/>
    <col min="14615" max="14615" width="28.5703125" style="50" customWidth="1"/>
    <col min="14616" max="14848" width="9.140625" style="50"/>
    <col min="14849" max="14849" width="10.85546875" style="50" customWidth="1"/>
    <col min="14850" max="14850" width="71.7109375" style="50" customWidth="1"/>
    <col min="14851" max="14865" width="10.28515625" style="50" customWidth="1"/>
    <col min="14866" max="14866" width="14.85546875" style="50" customWidth="1"/>
    <col min="14867" max="14868" width="14.140625" style="50" customWidth="1"/>
    <col min="14869" max="14869" width="15.28515625" style="50" customWidth="1"/>
    <col min="14870" max="14870" width="15.42578125" style="50" customWidth="1"/>
    <col min="14871" max="14871" width="28.5703125" style="50" customWidth="1"/>
    <col min="14872" max="15104" width="9.140625" style="50"/>
    <col min="15105" max="15105" width="10.85546875" style="50" customWidth="1"/>
    <col min="15106" max="15106" width="71.7109375" style="50" customWidth="1"/>
    <col min="15107" max="15121" width="10.28515625" style="50" customWidth="1"/>
    <col min="15122" max="15122" width="14.85546875" style="50" customWidth="1"/>
    <col min="15123" max="15124" width="14.140625" style="50" customWidth="1"/>
    <col min="15125" max="15125" width="15.28515625" style="50" customWidth="1"/>
    <col min="15126" max="15126" width="15.42578125" style="50" customWidth="1"/>
    <col min="15127" max="15127" width="28.5703125" style="50" customWidth="1"/>
    <col min="15128" max="15360" width="9.140625" style="50"/>
    <col min="15361" max="15361" width="10.85546875" style="50" customWidth="1"/>
    <col min="15362" max="15362" width="71.7109375" style="50" customWidth="1"/>
    <col min="15363" max="15377" width="10.28515625" style="50" customWidth="1"/>
    <col min="15378" max="15378" width="14.85546875" style="50" customWidth="1"/>
    <col min="15379" max="15380" width="14.140625" style="50" customWidth="1"/>
    <col min="15381" max="15381" width="15.28515625" style="50" customWidth="1"/>
    <col min="15382" max="15382" width="15.42578125" style="50" customWidth="1"/>
    <col min="15383" max="15383" width="28.5703125" style="50" customWidth="1"/>
    <col min="15384" max="15616" width="9.140625" style="50"/>
    <col min="15617" max="15617" width="10.85546875" style="50" customWidth="1"/>
    <col min="15618" max="15618" width="71.7109375" style="50" customWidth="1"/>
    <col min="15619" max="15633" width="10.28515625" style="50" customWidth="1"/>
    <col min="15634" max="15634" width="14.85546875" style="50" customWidth="1"/>
    <col min="15635" max="15636" width="14.140625" style="50" customWidth="1"/>
    <col min="15637" max="15637" width="15.28515625" style="50" customWidth="1"/>
    <col min="15638" max="15638" width="15.42578125" style="50" customWidth="1"/>
    <col min="15639" max="15639" width="28.5703125" style="50" customWidth="1"/>
    <col min="15640" max="15872" width="9.140625" style="50"/>
    <col min="15873" max="15873" width="10.85546875" style="50" customWidth="1"/>
    <col min="15874" max="15874" width="71.7109375" style="50" customWidth="1"/>
    <col min="15875" max="15889" width="10.28515625" style="50" customWidth="1"/>
    <col min="15890" max="15890" width="14.85546875" style="50" customWidth="1"/>
    <col min="15891" max="15892" width="14.140625" style="50" customWidth="1"/>
    <col min="15893" max="15893" width="15.28515625" style="50" customWidth="1"/>
    <col min="15894" max="15894" width="15.42578125" style="50" customWidth="1"/>
    <col min="15895" max="15895" width="28.5703125" style="50" customWidth="1"/>
    <col min="15896" max="16128" width="9.140625" style="50"/>
    <col min="16129" max="16129" width="10.85546875" style="50" customWidth="1"/>
    <col min="16130" max="16130" width="71.7109375" style="50" customWidth="1"/>
    <col min="16131" max="16145" width="10.28515625" style="50" customWidth="1"/>
    <col min="16146" max="16146" width="14.85546875" style="50" customWidth="1"/>
    <col min="16147" max="16148" width="14.140625" style="50" customWidth="1"/>
    <col min="16149" max="16149" width="15.28515625" style="50" customWidth="1"/>
    <col min="16150" max="16150" width="15.42578125" style="50" customWidth="1"/>
    <col min="16151" max="16151" width="28.5703125" style="50" customWidth="1"/>
    <col min="16152" max="16384" width="9.140625" style="50"/>
  </cols>
  <sheetData>
    <row r="1" spans="1:23" x14ac:dyDescent="0.25">
      <c r="R1" s="131"/>
      <c r="W1" s="132" t="s">
        <v>196</v>
      </c>
    </row>
    <row r="2" spans="1:23" x14ac:dyDescent="0.25">
      <c r="R2" s="131"/>
      <c r="W2" s="132" t="s">
        <v>1</v>
      </c>
    </row>
    <row r="3" spans="1:23" x14ac:dyDescent="0.25">
      <c r="R3" s="131"/>
      <c r="W3" s="132" t="s">
        <v>197</v>
      </c>
    </row>
    <row r="4" spans="1:23" hidden="1" x14ac:dyDescent="0.25">
      <c r="R4" s="131"/>
    </row>
    <row r="5" spans="1:23" ht="35.25" customHeight="1" x14ac:dyDescent="0.25">
      <c r="A5" s="133" t="s">
        <v>198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</row>
    <row r="6" spans="1:23" ht="35.25" customHeight="1" x14ac:dyDescent="0.25">
      <c r="A6" s="135"/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7"/>
      <c r="W6" s="132" t="s">
        <v>199</v>
      </c>
    </row>
    <row r="7" spans="1:23" x14ac:dyDescent="0.25">
      <c r="V7" s="138"/>
      <c r="W7" s="132" t="s">
        <v>5</v>
      </c>
    </row>
    <row r="8" spans="1:23" ht="35.25" customHeight="1" x14ac:dyDescent="0.25">
      <c r="R8" s="132"/>
      <c r="V8" s="138"/>
      <c r="W8" s="132" t="s">
        <v>6</v>
      </c>
    </row>
    <row r="9" spans="1:23" x14ac:dyDescent="0.25">
      <c r="A9" s="134"/>
      <c r="B9" s="134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V9" s="138"/>
      <c r="W9" s="132" t="s">
        <v>200</v>
      </c>
    </row>
    <row r="10" spans="1:23" ht="23.25" hidden="1" customHeight="1" thickBot="1" x14ac:dyDescent="0.3">
      <c r="C10" s="139"/>
      <c r="D10" s="139"/>
      <c r="E10" s="139"/>
      <c r="R10" s="132"/>
      <c r="W10" s="132" t="s">
        <v>103</v>
      </c>
    </row>
    <row r="11" spans="1:23" ht="23.25" customHeight="1" thickBot="1" x14ac:dyDescent="0.3">
      <c r="C11" s="139"/>
      <c r="D11" s="139"/>
      <c r="E11" s="139"/>
      <c r="R11" s="132"/>
      <c r="W11" s="132"/>
    </row>
    <row r="12" spans="1:23" ht="45" customHeight="1" x14ac:dyDescent="0.25">
      <c r="A12" s="140" t="s">
        <v>201</v>
      </c>
      <c r="B12" s="141" t="s">
        <v>8</v>
      </c>
      <c r="C12" s="141" t="s">
        <v>202</v>
      </c>
      <c r="D12" s="141" t="s">
        <v>203</v>
      </c>
      <c r="E12" s="141"/>
      <c r="F12" s="141"/>
      <c r="G12" s="141"/>
      <c r="H12" s="141"/>
      <c r="I12" s="141"/>
      <c r="J12" s="141"/>
      <c r="K12" s="141"/>
      <c r="L12" s="141"/>
      <c r="M12" s="141"/>
      <c r="N12" s="141" t="s">
        <v>204</v>
      </c>
      <c r="O12" s="141"/>
      <c r="P12" s="141" t="s">
        <v>205</v>
      </c>
      <c r="Q12" s="141"/>
      <c r="R12" s="141" t="s">
        <v>206</v>
      </c>
      <c r="S12" s="141" t="s">
        <v>207</v>
      </c>
      <c r="T12" s="141"/>
      <c r="U12" s="141"/>
      <c r="V12" s="141"/>
      <c r="W12" s="141" t="s">
        <v>208</v>
      </c>
    </row>
    <row r="13" spans="1:23" ht="38.25" customHeight="1" x14ac:dyDescent="0.25">
      <c r="A13" s="142"/>
      <c r="B13" s="141"/>
      <c r="C13" s="141"/>
      <c r="D13" s="141" t="s">
        <v>209</v>
      </c>
      <c r="E13" s="141"/>
      <c r="F13" s="141" t="s">
        <v>210</v>
      </c>
      <c r="G13" s="141"/>
      <c r="H13" s="141" t="s">
        <v>211</v>
      </c>
      <c r="I13" s="141"/>
      <c r="J13" s="141" t="s">
        <v>212</v>
      </c>
      <c r="K13" s="141"/>
      <c r="L13" s="141" t="s">
        <v>213</v>
      </c>
      <c r="M13" s="141"/>
      <c r="N13" s="141"/>
      <c r="O13" s="141"/>
      <c r="P13" s="141"/>
      <c r="Q13" s="141"/>
      <c r="R13" s="141"/>
      <c r="S13" s="141" t="s">
        <v>214</v>
      </c>
      <c r="T13" s="141" t="s">
        <v>215</v>
      </c>
      <c r="U13" s="141" t="s">
        <v>216</v>
      </c>
      <c r="V13" s="141"/>
      <c r="W13" s="143"/>
    </row>
    <row r="14" spans="1:23" ht="127.5" customHeight="1" x14ac:dyDescent="0.25">
      <c r="A14" s="144"/>
      <c r="B14" s="145"/>
      <c r="C14" s="145"/>
      <c r="D14" s="146" t="s">
        <v>217</v>
      </c>
      <c r="E14" s="146" t="s">
        <v>218</v>
      </c>
      <c r="F14" s="146" t="s">
        <v>219</v>
      </c>
      <c r="G14" s="146" t="s">
        <v>220</v>
      </c>
      <c r="H14" s="146" t="s">
        <v>219</v>
      </c>
      <c r="I14" s="146" t="s">
        <v>220</v>
      </c>
      <c r="J14" s="146" t="s">
        <v>219</v>
      </c>
      <c r="K14" s="146" t="s">
        <v>220</v>
      </c>
      <c r="L14" s="146" t="s">
        <v>219</v>
      </c>
      <c r="M14" s="146" t="s">
        <v>220</v>
      </c>
      <c r="N14" s="146" t="s">
        <v>209</v>
      </c>
      <c r="O14" s="146" t="s">
        <v>221</v>
      </c>
      <c r="P14" s="146" t="s">
        <v>209</v>
      </c>
      <c r="Q14" s="146" t="s">
        <v>221</v>
      </c>
      <c r="R14" s="145"/>
      <c r="S14" s="145"/>
      <c r="T14" s="145"/>
      <c r="U14" s="146" t="s">
        <v>222</v>
      </c>
      <c r="V14" s="146" t="s">
        <v>223</v>
      </c>
      <c r="W14" s="147"/>
    </row>
    <row r="15" spans="1:23" ht="26.25" customHeight="1" x14ac:dyDescent="0.25">
      <c r="A15" s="148"/>
      <c r="B15" s="149" t="s">
        <v>224</v>
      </c>
      <c r="C15" s="150">
        <f t="shared" ref="C15:S15" si="0">C16+C77</f>
        <v>1336.0012385343557</v>
      </c>
      <c r="D15" s="150">
        <f t="shared" si="0"/>
        <v>230.00000028679997</v>
      </c>
      <c r="E15" s="150">
        <f t="shared" si="0"/>
        <v>212.50966204150001</v>
      </c>
      <c r="F15" s="150">
        <f t="shared" si="0"/>
        <v>82.765480969999999</v>
      </c>
      <c r="G15" s="150">
        <f t="shared" si="0"/>
        <v>82.348180969999987</v>
      </c>
      <c r="H15" s="150">
        <f t="shared" si="0"/>
        <v>32.048537000000003</v>
      </c>
      <c r="I15" s="150">
        <f t="shared" si="0"/>
        <v>32.198148000000003</v>
      </c>
      <c r="J15" s="150">
        <f t="shared" si="0"/>
        <v>59.148603776000002</v>
      </c>
      <c r="K15" s="150">
        <f t="shared" si="0"/>
        <v>59.148603776000002</v>
      </c>
      <c r="L15" s="150">
        <f t="shared" si="0"/>
        <v>56.037378540799999</v>
      </c>
      <c r="M15" s="150">
        <f t="shared" si="0"/>
        <v>38.814729295500008</v>
      </c>
      <c r="N15" s="150">
        <f t="shared" si="0"/>
        <v>188.85504228420001</v>
      </c>
      <c r="O15" s="150">
        <f t="shared" si="0"/>
        <v>89.645497304200006</v>
      </c>
      <c r="P15" s="150">
        <f t="shared" si="0"/>
        <v>160.33759070419998</v>
      </c>
      <c r="Q15" s="150">
        <f t="shared" si="0"/>
        <v>51.328815704199982</v>
      </c>
      <c r="R15" s="150">
        <f t="shared" si="0"/>
        <v>1140.2742838928557</v>
      </c>
      <c r="S15" s="150">
        <f t="shared" si="0"/>
        <v>-17.490338245300009</v>
      </c>
      <c r="T15" s="151">
        <f>E15/D15</f>
        <v>0.92395505120221622</v>
      </c>
      <c r="U15" s="152"/>
      <c r="V15" s="152"/>
      <c r="W15" s="152"/>
    </row>
    <row r="16" spans="1:23" ht="26.25" customHeight="1" x14ac:dyDescent="0.25">
      <c r="A16" s="148" t="s">
        <v>225</v>
      </c>
      <c r="B16" s="149" t="s">
        <v>226</v>
      </c>
      <c r="C16" s="150">
        <f>C17+C19+C21+C23+C25</f>
        <v>99.971595739799994</v>
      </c>
      <c r="D16" s="150">
        <f t="shared" ref="D16:S16" si="1">D17+D19+D21+D23+D25</f>
        <v>34.860776799999996</v>
      </c>
      <c r="E16" s="150">
        <f t="shared" si="1"/>
        <v>32.038913003499999</v>
      </c>
      <c r="F16" s="150">
        <f t="shared" si="1"/>
        <v>12.047317</v>
      </c>
      <c r="G16" s="150">
        <f t="shared" si="1"/>
        <v>13.641408000000002</v>
      </c>
      <c r="H16" s="150">
        <f t="shared" si="1"/>
        <v>7.2716000000000003</v>
      </c>
      <c r="I16" s="150">
        <f t="shared" si="1"/>
        <v>7.3524840000000005</v>
      </c>
      <c r="J16" s="150">
        <f t="shared" si="1"/>
        <v>3.47</v>
      </c>
      <c r="K16" s="150">
        <f t="shared" si="1"/>
        <v>3.47</v>
      </c>
      <c r="L16" s="150">
        <f t="shared" si="1"/>
        <v>12.0718598</v>
      </c>
      <c r="M16" s="150">
        <f t="shared" si="1"/>
        <v>7.5750210034999998</v>
      </c>
      <c r="N16" s="150">
        <f t="shared" si="1"/>
        <v>53.602155639999999</v>
      </c>
      <c r="O16" s="150">
        <f t="shared" si="1"/>
        <v>41.45685203</v>
      </c>
      <c r="P16" s="150">
        <f t="shared" si="1"/>
        <v>73.078717479999995</v>
      </c>
      <c r="Q16" s="150">
        <f t="shared" si="1"/>
        <v>10.93439448</v>
      </c>
      <c r="R16" s="150">
        <f t="shared" si="1"/>
        <v>84.078117136299994</v>
      </c>
      <c r="S16" s="150">
        <f t="shared" si="1"/>
        <v>-2.8218637964999997</v>
      </c>
      <c r="T16" s="151">
        <f t="shared" ref="T16:T78" si="2">E16/D16</f>
        <v>0.91905332997341593</v>
      </c>
      <c r="U16" s="152"/>
      <c r="V16" s="152"/>
      <c r="W16" s="152"/>
    </row>
    <row r="17" spans="1:23" ht="31.5" x14ac:dyDescent="0.25">
      <c r="A17" s="148" t="s">
        <v>117</v>
      </c>
      <c r="B17" s="149" t="s">
        <v>227</v>
      </c>
      <c r="C17" s="150">
        <f>C18</f>
        <v>10.700239999999999</v>
      </c>
      <c r="D17" s="150">
        <f t="shared" ref="D17:N17" si="3">D18</f>
        <v>5</v>
      </c>
      <c r="E17" s="150">
        <f t="shared" si="3"/>
        <v>0.32259076000000003</v>
      </c>
      <c r="F17" s="150">
        <f t="shared" si="3"/>
        <v>0</v>
      </c>
      <c r="G17" s="150">
        <f t="shared" si="3"/>
        <v>0</v>
      </c>
      <c r="H17" s="150">
        <f t="shared" si="3"/>
        <v>0</v>
      </c>
      <c r="I17" s="150">
        <f t="shared" si="3"/>
        <v>0</v>
      </c>
      <c r="J17" s="150">
        <f t="shared" si="3"/>
        <v>0</v>
      </c>
      <c r="K17" s="150">
        <f t="shared" si="3"/>
        <v>0</v>
      </c>
      <c r="L17" s="150">
        <f t="shared" si="3"/>
        <v>5</v>
      </c>
      <c r="M17" s="150">
        <f t="shared" si="3"/>
        <v>0.32259076000000003</v>
      </c>
      <c r="N17" s="150">
        <f t="shared" si="3"/>
        <v>6.3270010000000001</v>
      </c>
      <c r="O17" s="150">
        <f>O18</f>
        <v>6.3270010000000001</v>
      </c>
      <c r="P17" s="150">
        <f>P18</f>
        <v>0</v>
      </c>
      <c r="Q17" s="150">
        <f>Q18</f>
        <v>0</v>
      </c>
      <c r="R17" s="150">
        <f>R18</f>
        <v>10.377649239999998</v>
      </c>
      <c r="S17" s="150">
        <f>S18</f>
        <v>-4.6774092400000002</v>
      </c>
      <c r="T17" s="151">
        <f t="shared" si="2"/>
        <v>6.4518152000000009E-2</v>
      </c>
      <c r="U17" s="152"/>
      <c r="V17" s="152"/>
      <c r="W17" s="152"/>
    </row>
    <row r="18" spans="1:23" s="156" customFormat="1" ht="31.5" x14ac:dyDescent="0.25">
      <c r="A18" s="153"/>
      <c r="B18" s="154" t="s">
        <v>228</v>
      </c>
      <c r="C18" s="155">
        <f>'[4]прил 7.1'!E701</f>
        <v>10.700239999999999</v>
      </c>
      <c r="D18" s="155">
        <f>'[4]прил 7.1'!F701</f>
        <v>5</v>
      </c>
      <c r="E18" s="155">
        <f>'[4]прил 7.1'!G701</f>
        <v>0.32259076000000003</v>
      </c>
      <c r="F18" s="155">
        <f>'[4]прил 7.1'!H701</f>
        <v>0</v>
      </c>
      <c r="G18" s="155">
        <f>'[4]прил 7.1'!I701</f>
        <v>0</v>
      </c>
      <c r="H18" s="155">
        <f>'[4]прил 7.1'!J701</f>
        <v>0</v>
      </c>
      <c r="I18" s="155">
        <f>'[4]прил 7.1'!K701</f>
        <v>0</v>
      </c>
      <c r="J18" s="155">
        <f>'[4]прил 7.1'!L701</f>
        <v>0</v>
      </c>
      <c r="K18" s="155">
        <f>'[4]прил 7.1'!M701</f>
        <v>0</v>
      </c>
      <c r="L18" s="155">
        <f>'[4]прил 7.1'!N701</f>
        <v>5</v>
      </c>
      <c r="M18" s="155">
        <f>'[4]прил 7.1'!O701</f>
        <v>0.32259076000000003</v>
      </c>
      <c r="N18" s="155">
        <f>'[4]прил 7.1'!W701</f>
        <v>6.3270010000000001</v>
      </c>
      <c r="O18" s="155">
        <f>'[4]прил 7.1'!AE701</f>
        <v>6.3270010000000001</v>
      </c>
      <c r="P18" s="155">
        <f>'[4]прил 7.1'!AM701</f>
        <v>0</v>
      </c>
      <c r="Q18" s="155">
        <f>'[4]прил 7.1'!AU701</f>
        <v>0</v>
      </c>
      <c r="R18" s="155">
        <f>'[4]прил 7.1'!P701</f>
        <v>10.377649239999998</v>
      </c>
      <c r="S18" s="150">
        <f t="shared" ref="S18:S76" si="4">E18-D18</f>
        <v>-4.6774092400000002</v>
      </c>
      <c r="T18" s="151">
        <f t="shared" si="2"/>
        <v>6.4518152000000009E-2</v>
      </c>
      <c r="U18" s="154"/>
      <c r="V18" s="154"/>
      <c r="W18" s="154" t="s">
        <v>229</v>
      </c>
    </row>
    <row r="19" spans="1:23" s="156" customFormat="1" x14ac:dyDescent="0.25">
      <c r="A19" s="148" t="s">
        <v>120</v>
      </c>
      <c r="B19" s="149" t="s">
        <v>230</v>
      </c>
      <c r="C19" s="150">
        <f>C20</f>
        <v>0</v>
      </c>
      <c r="D19" s="150">
        <f t="shared" ref="D19:O19" si="5">D20</f>
        <v>0</v>
      </c>
      <c r="E19" s="150">
        <f t="shared" si="5"/>
        <v>0</v>
      </c>
      <c r="F19" s="150">
        <f t="shared" si="5"/>
        <v>0</v>
      </c>
      <c r="G19" s="150">
        <f t="shared" si="5"/>
        <v>0</v>
      </c>
      <c r="H19" s="150">
        <f t="shared" si="5"/>
        <v>0</v>
      </c>
      <c r="I19" s="150">
        <f t="shared" si="5"/>
        <v>0</v>
      </c>
      <c r="J19" s="150">
        <f t="shared" si="5"/>
        <v>0</v>
      </c>
      <c r="K19" s="150">
        <f t="shared" si="5"/>
        <v>0</v>
      </c>
      <c r="L19" s="150">
        <f t="shared" si="5"/>
        <v>0</v>
      </c>
      <c r="M19" s="150">
        <f t="shared" si="5"/>
        <v>0</v>
      </c>
      <c r="N19" s="150">
        <f t="shared" si="5"/>
        <v>0</v>
      </c>
      <c r="O19" s="150">
        <f t="shared" si="5"/>
        <v>0</v>
      </c>
      <c r="P19" s="150">
        <f>P20</f>
        <v>0</v>
      </c>
      <c r="Q19" s="150">
        <f>Q20</f>
        <v>0</v>
      </c>
      <c r="R19" s="150">
        <f>R20</f>
        <v>0</v>
      </c>
      <c r="S19" s="150">
        <f>S20</f>
        <v>0</v>
      </c>
      <c r="T19" s="151" t="e">
        <f t="shared" si="2"/>
        <v>#DIV/0!</v>
      </c>
      <c r="U19" s="152"/>
      <c r="V19" s="152"/>
      <c r="W19" s="152"/>
    </row>
    <row r="20" spans="1:23" s="156" customFormat="1" x14ac:dyDescent="0.25">
      <c r="A20" s="157"/>
      <c r="B20" s="158"/>
      <c r="C20" s="155"/>
      <c r="D20" s="155"/>
      <c r="E20" s="155"/>
      <c r="F20" s="155"/>
      <c r="G20" s="155"/>
      <c r="H20" s="155"/>
      <c r="I20" s="155"/>
      <c r="J20" s="155"/>
      <c r="K20" s="155"/>
      <c r="L20" s="155"/>
      <c r="M20" s="155"/>
      <c r="N20" s="155"/>
      <c r="O20" s="155"/>
      <c r="P20" s="155"/>
      <c r="Q20" s="155"/>
      <c r="R20" s="155"/>
      <c r="S20" s="150">
        <f t="shared" si="4"/>
        <v>0</v>
      </c>
      <c r="T20" s="151"/>
      <c r="U20" s="159"/>
      <c r="V20" s="159"/>
      <c r="W20" s="159"/>
    </row>
    <row r="21" spans="1:23" s="156" customFormat="1" x14ac:dyDescent="0.25">
      <c r="A21" s="148" t="s">
        <v>122</v>
      </c>
      <c r="B21" s="149" t="s">
        <v>231</v>
      </c>
      <c r="C21" s="150">
        <f>C22</f>
        <v>63.999015860000007</v>
      </c>
      <c r="D21" s="150">
        <f t="shared" ref="D21:O21" si="6">D22</f>
        <v>4.7</v>
      </c>
      <c r="E21" s="150">
        <f t="shared" si="6"/>
        <v>4.7</v>
      </c>
      <c r="F21" s="150">
        <f t="shared" si="6"/>
        <v>0</v>
      </c>
      <c r="G21" s="150">
        <f t="shared" si="6"/>
        <v>0</v>
      </c>
      <c r="H21" s="150">
        <f t="shared" si="6"/>
        <v>0</v>
      </c>
      <c r="I21" s="150">
        <f t="shared" si="6"/>
        <v>0</v>
      </c>
      <c r="J21" s="150">
        <f t="shared" si="6"/>
        <v>2.2000000000000002</v>
      </c>
      <c r="K21" s="150">
        <f t="shared" si="6"/>
        <v>2.2000000000000002</v>
      </c>
      <c r="L21" s="150">
        <f t="shared" si="6"/>
        <v>2.5</v>
      </c>
      <c r="M21" s="150">
        <f t="shared" si="6"/>
        <v>2.5</v>
      </c>
      <c r="N21" s="150">
        <f t="shared" si="6"/>
        <v>0</v>
      </c>
      <c r="O21" s="150">
        <f t="shared" si="6"/>
        <v>0</v>
      </c>
      <c r="P21" s="150">
        <f>P22</f>
        <v>0</v>
      </c>
      <c r="Q21" s="150">
        <f>Q22</f>
        <v>0</v>
      </c>
      <c r="R21" s="150">
        <f>R22</f>
        <v>59.299015860000004</v>
      </c>
      <c r="S21" s="150">
        <f>S22</f>
        <v>0</v>
      </c>
      <c r="T21" s="151">
        <f t="shared" si="2"/>
        <v>1</v>
      </c>
      <c r="U21" s="152"/>
      <c r="V21" s="152"/>
      <c r="W21" s="152"/>
    </row>
    <row r="22" spans="1:23" s="156" customFormat="1" x14ac:dyDescent="0.25">
      <c r="A22" s="157"/>
      <c r="B22" s="158" t="s">
        <v>232</v>
      </c>
      <c r="C22" s="155">
        <f>'[4]прил 7.1'!E695</f>
        <v>63.999015860000007</v>
      </c>
      <c r="D22" s="155">
        <f>'[4]прил 7.1'!F695</f>
        <v>4.7</v>
      </c>
      <c r="E22" s="155">
        <f>'[4]прил 7.1'!G695</f>
        <v>4.7</v>
      </c>
      <c r="F22" s="155">
        <f>'[4]прил 7.1'!H695</f>
        <v>0</v>
      </c>
      <c r="G22" s="155">
        <f>'[4]прил 7.1'!I695</f>
        <v>0</v>
      </c>
      <c r="H22" s="155">
        <f>'[4]прил 7.1'!J695</f>
        <v>0</v>
      </c>
      <c r="I22" s="155">
        <f>'[4]прил 7.1'!K695</f>
        <v>0</v>
      </c>
      <c r="J22" s="155">
        <f>'[4]прил 7.1'!L695</f>
        <v>2.2000000000000002</v>
      </c>
      <c r="K22" s="155">
        <f>'[4]прил 7.1'!M695</f>
        <v>2.2000000000000002</v>
      </c>
      <c r="L22" s="155">
        <f>'[4]прил 7.1'!N695</f>
        <v>2.5</v>
      </c>
      <c r="M22" s="155">
        <f>'[4]прил 7.1'!O695</f>
        <v>2.5</v>
      </c>
      <c r="N22" s="155">
        <f>'[4]прил 7.1'!W695</f>
        <v>0</v>
      </c>
      <c r="O22" s="155">
        <f>'[4]прил 7.1'!AE695</f>
        <v>0</v>
      </c>
      <c r="P22" s="155">
        <f>'[4]прил 7.1'!AM695</f>
        <v>0</v>
      </c>
      <c r="Q22" s="155">
        <f>'[4]прил 7.1'!AU695</f>
        <v>0</v>
      </c>
      <c r="R22" s="155">
        <f>'[4]прил 7.1'!P695</f>
        <v>59.299015860000004</v>
      </c>
      <c r="S22" s="150">
        <f t="shared" si="4"/>
        <v>0</v>
      </c>
      <c r="T22" s="151">
        <f t="shared" si="2"/>
        <v>1</v>
      </c>
      <c r="U22" s="159"/>
      <c r="V22" s="159"/>
      <c r="W22" s="158"/>
    </row>
    <row r="23" spans="1:23" s="156" customFormat="1" ht="37.5" customHeight="1" x14ac:dyDescent="0.25">
      <c r="A23" s="148" t="s">
        <v>124</v>
      </c>
      <c r="B23" s="149" t="s">
        <v>233</v>
      </c>
      <c r="C23" s="150">
        <f>C24</f>
        <v>0</v>
      </c>
      <c r="D23" s="150">
        <f t="shared" ref="D23:O23" si="7">D24</f>
        <v>0</v>
      </c>
      <c r="E23" s="150">
        <f t="shared" si="7"/>
        <v>0</v>
      </c>
      <c r="F23" s="150">
        <f t="shared" si="7"/>
        <v>0</v>
      </c>
      <c r="G23" s="150">
        <f t="shared" si="7"/>
        <v>0</v>
      </c>
      <c r="H23" s="150">
        <f t="shared" si="7"/>
        <v>0</v>
      </c>
      <c r="I23" s="150">
        <f t="shared" si="7"/>
        <v>0</v>
      </c>
      <c r="J23" s="150">
        <f t="shared" si="7"/>
        <v>0</v>
      </c>
      <c r="K23" s="150">
        <f t="shared" si="7"/>
        <v>0</v>
      </c>
      <c r="L23" s="150">
        <f t="shared" si="7"/>
        <v>0</v>
      </c>
      <c r="M23" s="150">
        <f t="shared" si="7"/>
        <v>0</v>
      </c>
      <c r="N23" s="150">
        <f t="shared" si="7"/>
        <v>0</v>
      </c>
      <c r="O23" s="150">
        <f t="shared" si="7"/>
        <v>0</v>
      </c>
      <c r="P23" s="150">
        <f>P24</f>
        <v>0</v>
      </c>
      <c r="Q23" s="150">
        <f>Q24</f>
        <v>0</v>
      </c>
      <c r="R23" s="150">
        <f>R24</f>
        <v>0</v>
      </c>
      <c r="S23" s="150">
        <f>S24</f>
        <v>0</v>
      </c>
      <c r="T23" s="151" t="e">
        <f t="shared" si="2"/>
        <v>#DIV/0!</v>
      </c>
      <c r="U23" s="159"/>
      <c r="V23" s="159"/>
      <c r="W23" s="159"/>
    </row>
    <row r="24" spans="1:23" s="156" customFormat="1" x14ac:dyDescent="0.25">
      <c r="A24" s="157"/>
      <c r="B24" s="158"/>
      <c r="C24" s="155"/>
      <c r="D24" s="155"/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1"/>
      <c r="U24" s="159"/>
      <c r="V24" s="159"/>
      <c r="W24" s="159"/>
    </row>
    <row r="25" spans="1:23" s="156" customFormat="1" x14ac:dyDescent="0.25">
      <c r="A25" s="148" t="s">
        <v>127</v>
      </c>
      <c r="B25" s="149" t="s">
        <v>234</v>
      </c>
      <c r="C25" s="150">
        <f>SUM(C26:C76)</f>
        <v>25.272339879799993</v>
      </c>
      <c r="D25" s="150">
        <f t="shared" ref="D25:O25" si="8">SUM(D26:D76)</f>
        <v>25.160776800000001</v>
      </c>
      <c r="E25" s="150">
        <f t="shared" si="8"/>
        <v>27.016322243500003</v>
      </c>
      <c r="F25" s="150">
        <f t="shared" si="8"/>
        <v>12.047317</v>
      </c>
      <c r="G25" s="150">
        <f t="shared" si="8"/>
        <v>13.641408000000002</v>
      </c>
      <c r="H25" s="150">
        <f t="shared" si="8"/>
        <v>7.2716000000000003</v>
      </c>
      <c r="I25" s="150">
        <f t="shared" si="8"/>
        <v>7.3524840000000005</v>
      </c>
      <c r="J25" s="150">
        <f t="shared" si="8"/>
        <v>1.27</v>
      </c>
      <c r="K25" s="150">
        <f t="shared" si="8"/>
        <v>1.27</v>
      </c>
      <c r="L25" s="150">
        <f t="shared" si="8"/>
        <v>4.5718598000000004</v>
      </c>
      <c r="M25" s="150">
        <f t="shared" si="8"/>
        <v>4.7524302435000001</v>
      </c>
      <c r="N25" s="150">
        <f t="shared" si="8"/>
        <v>47.275154639999997</v>
      </c>
      <c r="O25" s="150">
        <f t="shared" si="8"/>
        <v>35.129851029999998</v>
      </c>
      <c r="P25" s="150">
        <f>SUM(P26:P76)</f>
        <v>73.078717479999995</v>
      </c>
      <c r="Q25" s="150">
        <f>SUM(Q26:Q76)</f>
        <v>10.93439448</v>
      </c>
      <c r="R25" s="150">
        <f>SUM(R26:R76)</f>
        <v>14.401452036299993</v>
      </c>
      <c r="S25" s="150">
        <f>SUM(S26:S76)</f>
        <v>1.8555454435000005</v>
      </c>
      <c r="T25" s="151">
        <f t="shared" si="2"/>
        <v>1.0737475419876545</v>
      </c>
      <c r="U25" s="152"/>
      <c r="V25" s="152"/>
      <c r="W25" s="152"/>
    </row>
    <row r="26" spans="1:23" s="156" customFormat="1" x14ac:dyDescent="0.25">
      <c r="A26" s="157">
        <v>1</v>
      </c>
      <c r="B26" s="154" t="s">
        <v>235</v>
      </c>
      <c r="C26" s="160">
        <f>'[4]прил 7.1'!E146</f>
        <v>8.2153170000000006</v>
      </c>
      <c r="D26" s="160">
        <f>'[4]прил 7.1'!F146</f>
        <v>8.2153170000000006</v>
      </c>
      <c r="E26" s="160">
        <f>'[4]прил 7.1'!G146</f>
        <v>8.2153170000000006</v>
      </c>
      <c r="F26" s="160">
        <f>'[4]прил 7.1'!H146</f>
        <v>8.2153170000000006</v>
      </c>
      <c r="G26" s="160">
        <f>'[4]прил 7.1'!I146</f>
        <v>8.2153170000000006</v>
      </c>
      <c r="H26" s="160">
        <f>'[4]прил 7.1'!J146</f>
        <v>0</v>
      </c>
      <c r="I26" s="160">
        <f>'[4]прил 7.1'!K146</f>
        <v>0</v>
      </c>
      <c r="J26" s="160">
        <f>'[4]прил 7.1'!L146</f>
        <v>0</v>
      </c>
      <c r="K26" s="160">
        <f>'[4]прил 7.1'!M146</f>
        <v>0</v>
      </c>
      <c r="L26" s="160">
        <f>'[4]прил 7.1'!N146</f>
        <v>0</v>
      </c>
      <c r="M26" s="160">
        <f>'[4]прил 7.1'!O146</f>
        <v>0</v>
      </c>
      <c r="N26" s="160">
        <f>'[4]прил 7.1'!W146</f>
        <v>0</v>
      </c>
      <c r="O26" s="160">
        <f>'[4]прил 7.1'!AE146</f>
        <v>0</v>
      </c>
      <c r="P26" s="160">
        <f>'[4]прил 7.1'!AM146</f>
        <v>0</v>
      </c>
      <c r="Q26" s="160">
        <f>'[4]прил 7.1'!AU146</f>
        <v>0</v>
      </c>
      <c r="R26" s="160">
        <f>'[4]прил 7.1'!P146</f>
        <v>0</v>
      </c>
      <c r="S26" s="150">
        <f t="shared" si="4"/>
        <v>0</v>
      </c>
      <c r="T26" s="151">
        <f t="shared" si="2"/>
        <v>1</v>
      </c>
      <c r="U26" s="152"/>
      <c r="V26" s="152"/>
      <c r="W26" s="161"/>
    </row>
    <row r="27" spans="1:23" s="156" customFormat="1" ht="31.5" x14ac:dyDescent="0.25">
      <c r="A27" s="157">
        <f>A26+1</f>
        <v>2</v>
      </c>
      <c r="B27" s="154" t="s">
        <v>236</v>
      </c>
      <c r="C27" s="160">
        <f>'[4]прил 7.1'!E147</f>
        <v>4.1454196799999963</v>
      </c>
      <c r="D27" s="160">
        <f>'[4]прил 7.1'!F147</f>
        <v>3.3759999999999999</v>
      </c>
      <c r="E27" s="160">
        <f>'[4]прил 7.1'!G147</f>
        <v>2.3727908434999998</v>
      </c>
      <c r="F27" s="160">
        <f>'[4]прил 7.1'!H147</f>
        <v>2.3719999999999999</v>
      </c>
      <c r="G27" s="160">
        <f>'[4]прил 7.1'!I147</f>
        <v>1.3685099999999999</v>
      </c>
      <c r="H27" s="160">
        <f>'[4]прил 7.1'!J147</f>
        <v>0</v>
      </c>
      <c r="I27" s="160">
        <f>'[4]прил 7.1'!K147</f>
        <v>0</v>
      </c>
      <c r="J27" s="160">
        <f>'[4]прил 7.1'!L147</f>
        <v>0</v>
      </c>
      <c r="K27" s="160">
        <f>'[4]прил 7.1'!M147</f>
        <v>0</v>
      </c>
      <c r="L27" s="160">
        <f>'[4]прил 7.1'!N147</f>
        <v>1.004</v>
      </c>
      <c r="M27" s="160">
        <f>'[4]прил 7.1'!O147</f>
        <v>1.0042808434999997</v>
      </c>
      <c r="N27" s="160">
        <f>'[4]прил 7.1'!W147</f>
        <v>1.473838</v>
      </c>
      <c r="O27" s="160">
        <f>'[4]прил 7.1'!AE147</f>
        <v>1.473838</v>
      </c>
      <c r="P27" s="160">
        <f>'[4]прил 7.1'!AM147</f>
        <v>47.38758</v>
      </c>
      <c r="Q27" s="160">
        <f>'[4]прил 7.1'!AU147</f>
        <v>1.473838</v>
      </c>
      <c r="R27" s="160">
        <f>'[4]прил 7.1'!P147</f>
        <v>1.7726288364999965</v>
      </c>
      <c r="S27" s="150">
        <f t="shared" si="4"/>
        <v>-1.0032091565000001</v>
      </c>
      <c r="T27" s="151">
        <f t="shared" si="2"/>
        <v>0.70284088966232228</v>
      </c>
      <c r="U27" s="152"/>
      <c r="V27" s="152"/>
      <c r="W27" s="161" t="s">
        <v>229</v>
      </c>
    </row>
    <row r="28" spans="1:23" s="156" customFormat="1" x14ac:dyDescent="0.25">
      <c r="A28" s="157">
        <f t="shared" ref="A28:A76" si="9">A27+1</f>
        <v>3</v>
      </c>
      <c r="B28" s="154" t="s">
        <v>237</v>
      </c>
      <c r="C28" s="160">
        <f>'[4]прил 7.1'!E148</f>
        <v>0</v>
      </c>
      <c r="D28" s="160">
        <f>'[4]прил 7.1'!F148</f>
        <v>0</v>
      </c>
      <c r="E28" s="160">
        <f>'[4]прил 7.1'!G148</f>
        <v>0</v>
      </c>
      <c r="F28" s="160">
        <f>'[4]прил 7.1'!H148</f>
        <v>0</v>
      </c>
      <c r="G28" s="160">
        <f>'[4]прил 7.1'!I148</f>
        <v>0</v>
      </c>
      <c r="H28" s="160">
        <f>'[4]прил 7.1'!J148</f>
        <v>0</v>
      </c>
      <c r="I28" s="160">
        <f>'[4]прил 7.1'!K148</f>
        <v>0</v>
      </c>
      <c r="J28" s="160">
        <f>'[4]прил 7.1'!L148</f>
        <v>0</v>
      </c>
      <c r="K28" s="160">
        <f>'[4]прил 7.1'!M148</f>
        <v>0</v>
      </c>
      <c r="L28" s="160">
        <f>'[4]прил 7.1'!N148</f>
        <v>0</v>
      </c>
      <c r="M28" s="160">
        <f>'[4]прил 7.1'!O148</f>
        <v>0</v>
      </c>
      <c r="N28" s="160">
        <f>'[4]прил 7.1'!W148</f>
        <v>5.3079029999999999E-2</v>
      </c>
      <c r="O28" s="160">
        <f>'[4]прил 7.1'!AE148</f>
        <v>5.3079029999999999E-2</v>
      </c>
      <c r="P28" s="160">
        <f>'[4]прил 7.1'!AM148</f>
        <v>5.3079029999999999E-2</v>
      </c>
      <c r="Q28" s="160">
        <f>'[4]прил 7.1'!AU148</f>
        <v>5.3079029999999999E-2</v>
      </c>
      <c r="R28" s="160">
        <f>'[4]прил 7.1'!P148</f>
        <v>0</v>
      </c>
      <c r="S28" s="150">
        <f t="shared" si="4"/>
        <v>0</v>
      </c>
      <c r="T28" s="151" t="e">
        <f t="shared" si="2"/>
        <v>#DIV/0!</v>
      </c>
      <c r="U28" s="152"/>
      <c r="V28" s="152"/>
      <c r="W28" s="161"/>
    </row>
    <row r="29" spans="1:23" s="156" customFormat="1" x14ac:dyDescent="0.25">
      <c r="A29" s="157">
        <f t="shared" si="9"/>
        <v>4</v>
      </c>
      <c r="B29" s="154" t="s">
        <v>238</v>
      </c>
      <c r="C29" s="160">
        <f>'[4]прил 7.1'!E150</f>
        <v>0</v>
      </c>
      <c r="D29" s="160">
        <f>'[4]прил 7.1'!F150</f>
        <v>0</v>
      </c>
      <c r="E29" s="160">
        <f>'[4]прил 7.1'!G150</f>
        <v>0</v>
      </c>
      <c r="F29" s="160">
        <f>'[4]прил 7.1'!H150</f>
        <v>0</v>
      </c>
      <c r="G29" s="160">
        <f>'[4]прил 7.1'!I150</f>
        <v>0</v>
      </c>
      <c r="H29" s="160">
        <f>'[4]прил 7.1'!J150</f>
        <v>0</v>
      </c>
      <c r="I29" s="160">
        <f>'[4]прил 7.1'!K150</f>
        <v>0</v>
      </c>
      <c r="J29" s="160">
        <f>'[4]прил 7.1'!L150</f>
        <v>0</v>
      </c>
      <c r="K29" s="160">
        <f>'[4]прил 7.1'!M150</f>
        <v>0</v>
      </c>
      <c r="L29" s="160">
        <f>'[4]прил 7.1'!N150</f>
        <v>0</v>
      </c>
      <c r="M29" s="160">
        <f>'[4]прил 7.1'!O150</f>
        <v>0</v>
      </c>
      <c r="N29" s="160">
        <f>'[4]прил 7.1'!W150</f>
        <v>0</v>
      </c>
      <c r="O29" s="160">
        <f>'[4]прил 7.1'!AE150</f>
        <v>0</v>
      </c>
      <c r="P29" s="160">
        <f>'[4]прил 7.1'!AM150</f>
        <v>0.18731800000000001</v>
      </c>
      <c r="Q29" s="160">
        <f>'[4]прил 7.1'!AU150</f>
        <v>0</v>
      </c>
      <c r="R29" s="160">
        <f>'[4]прил 7.1'!P150</f>
        <v>0</v>
      </c>
      <c r="S29" s="150">
        <f t="shared" si="4"/>
        <v>0</v>
      </c>
      <c r="T29" s="151" t="e">
        <f t="shared" si="2"/>
        <v>#DIV/0!</v>
      </c>
      <c r="U29" s="152"/>
      <c r="V29" s="152"/>
      <c r="W29" s="161"/>
    </row>
    <row r="30" spans="1:23" s="156" customFormat="1" x14ac:dyDescent="0.25">
      <c r="A30" s="157">
        <f t="shared" si="9"/>
        <v>5</v>
      </c>
      <c r="B30" s="154" t="s">
        <v>239</v>
      </c>
      <c r="C30" s="160">
        <f>'[4]прил 7.1'!E151</f>
        <v>0</v>
      </c>
      <c r="D30" s="160">
        <f>'[4]прил 7.1'!F151</f>
        <v>0</v>
      </c>
      <c r="E30" s="160">
        <f>'[4]прил 7.1'!G151</f>
        <v>0</v>
      </c>
      <c r="F30" s="160">
        <f>'[4]прил 7.1'!H151</f>
        <v>0</v>
      </c>
      <c r="G30" s="160">
        <f>'[4]прил 7.1'!I151</f>
        <v>0</v>
      </c>
      <c r="H30" s="160">
        <f>'[4]прил 7.1'!J151</f>
        <v>0</v>
      </c>
      <c r="I30" s="160">
        <f>'[4]прил 7.1'!K151</f>
        <v>0</v>
      </c>
      <c r="J30" s="160">
        <f>'[4]прил 7.1'!L151</f>
        <v>0</v>
      </c>
      <c r="K30" s="160">
        <f>'[4]прил 7.1'!M151</f>
        <v>0</v>
      </c>
      <c r="L30" s="160">
        <f>'[4]прил 7.1'!N151</f>
        <v>0</v>
      </c>
      <c r="M30" s="160">
        <f>'[4]прил 7.1'!O151</f>
        <v>0</v>
      </c>
      <c r="N30" s="160">
        <f>'[4]прил 7.1'!W151</f>
        <v>0</v>
      </c>
      <c r="O30" s="160">
        <f>'[4]прил 7.1'!AE151</f>
        <v>0</v>
      </c>
      <c r="P30" s="160">
        <f>'[4]прил 7.1'!AM151</f>
        <v>1.7345159999999999</v>
      </c>
      <c r="Q30" s="160">
        <f>'[4]прил 7.1'!AU151</f>
        <v>0</v>
      </c>
      <c r="R30" s="160">
        <f>'[4]прил 7.1'!P151</f>
        <v>0</v>
      </c>
      <c r="S30" s="150">
        <f t="shared" si="4"/>
        <v>0</v>
      </c>
      <c r="T30" s="151" t="e">
        <f t="shared" si="2"/>
        <v>#DIV/0!</v>
      </c>
      <c r="U30" s="152"/>
      <c r="V30" s="152"/>
      <c r="W30" s="161"/>
    </row>
    <row r="31" spans="1:23" s="156" customFormat="1" ht="63" x14ac:dyDescent="0.25">
      <c r="A31" s="157">
        <f t="shared" si="9"/>
        <v>6</v>
      </c>
      <c r="B31" s="154" t="s">
        <v>240</v>
      </c>
      <c r="C31" s="160">
        <f>'[4]прил 7.1'!E211</f>
        <v>0.16370965999999998</v>
      </c>
      <c r="D31" s="160">
        <f>'[4]прил 7.1'!F211</f>
        <v>0</v>
      </c>
      <c r="E31" s="160">
        <f>'[4]прил 7.1'!G211</f>
        <v>0</v>
      </c>
      <c r="F31" s="160">
        <f>'[4]прил 7.1'!H211</f>
        <v>0</v>
      </c>
      <c r="G31" s="160">
        <f>'[4]прил 7.1'!I211</f>
        <v>0</v>
      </c>
      <c r="H31" s="160">
        <f>'[4]прил 7.1'!J211</f>
        <v>0</v>
      </c>
      <c r="I31" s="160">
        <f>'[4]прил 7.1'!K211</f>
        <v>0</v>
      </c>
      <c r="J31" s="160">
        <f>'[4]прил 7.1'!L211</f>
        <v>0</v>
      </c>
      <c r="K31" s="160">
        <f>'[4]прил 7.1'!M211</f>
        <v>0</v>
      </c>
      <c r="L31" s="160">
        <f>'[4]прил 7.1'!N211</f>
        <v>0</v>
      </c>
      <c r="M31" s="160">
        <f>'[4]прил 7.1'!O211</f>
        <v>0</v>
      </c>
      <c r="N31" s="160">
        <f>'[4]прил 7.1'!W211</f>
        <v>2.5430000000000001E-2</v>
      </c>
      <c r="O31" s="160">
        <f>'[4]прил 7.1'!AE211</f>
        <v>2.5430000000000001E-2</v>
      </c>
      <c r="P31" s="160">
        <f>'[4]прил 7.1'!AM211</f>
        <v>0</v>
      </c>
      <c r="Q31" s="160">
        <f>'[4]прил 7.1'!AU211</f>
        <v>0</v>
      </c>
      <c r="R31" s="160">
        <f>'[4]прил 7.1'!P211</f>
        <v>0.16370965999999998</v>
      </c>
      <c r="S31" s="150">
        <f t="shared" si="4"/>
        <v>0</v>
      </c>
      <c r="T31" s="151" t="e">
        <f t="shared" si="2"/>
        <v>#DIV/0!</v>
      </c>
      <c r="U31" s="152"/>
      <c r="V31" s="152"/>
      <c r="W31" s="161"/>
    </row>
    <row r="32" spans="1:23" s="156" customFormat="1" ht="47.25" x14ac:dyDescent="0.25">
      <c r="A32" s="157">
        <f t="shared" si="9"/>
        <v>7</v>
      </c>
      <c r="B32" s="154" t="s">
        <v>241</v>
      </c>
      <c r="C32" s="160">
        <f>'[4]прил 7.1'!E212</f>
        <v>1.0445631399999999</v>
      </c>
      <c r="D32" s="160">
        <f>'[4]прил 7.1'!F212</f>
        <v>0</v>
      </c>
      <c r="E32" s="160">
        <f>'[4]прил 7.1'!G212</f>
        <v>0</v>
      </c>
      <c r="F32" s="160">
        <f>'[4]прил 7.1'!H212</f>
        <v>0</v>
      </c>
      <c r="G32" s="160">
        <f>'[4]прил 7.1'!I212</f>
        <v>0</v>
      </c>
      <c r="H32" s="160">
        <f>'[4]прил 7.1'!J212</f>
        <v>0</v>
      </c>
      <c r="I32" s="160">
        <f>'[4]прил 7.1'!K212</f>
        <v>0</v>
      </c>
      <c r="J32" s="160">
        <f>'[4]прил 7.1'!L212</f>
        <v>0</v>
      </c>
      <c r="K32" s="160">
        <f>'[4]прил 7.1'!M212</f>
        <v>0</v>
      </c>
      <c r="L32" s="160">
        <f>'[4]прил 7.1'!N212</f>
        <v>0</v>
      </c>
      <c r="M32" s="160">
        <f>'[4]прил 7.1'!O212</f>
        <v>0</v>
      </c>
      <c r="N32" s="160">
        <f>'[4]прил 7.1'!W212</f>
        <v>0.58024799999999999</v>
      </c>
      <c r="O32" s="160">
        <f>'[4]прил 7.1'!AE212</f>
        <v>0.58024799999999999</v>
      </c>
      <c r="P32" s="160">
        <f>'[4]прил 7.1'!AM212</f>
        <v>0</v>
      </c>
      <c r="Q32" s="160">
        <f>'[4]прил 7.1'!AU212</f>
        <v>0</v>
      </c>
      <c r="R32" s="160">
        <f>'[4]прил 7.1'!P212</f>
        <v>1.0445631399999999</v>
      </c>
      <c r="S32" s="150">
        <f t="shared" si="4"/>
        <v>0</v>
      </c>
      <c r="T32" s="151" t="e">
        <f t="shared" si="2"/>
        <v>#DIV/0!</v>
      </c>
      <c r="U32" s="152"/>
      <c r="V32" s="152"/>
      <c r="W32" s="161"/>
    </row>
    <row r="33" spans="1:23" s="156" customFormat="1" ht="47.25" x14ac:dyDescent="0.25">
      <c r="A33" s="157">
        <f t="shared" si="9"/>
        <v>8</v>
      </c>
      <c r="B33" s="154" t="s">
        <v>242</v>
      </c>
      <c r="C33" s="160">
        <f>'[4]прил 7.1'!E213</f>
        <v>0.2273742</v>
      </c>
      <c r="D33" s="160">
        <f>'[4]прил 7.1'!F213</f>
        <v>0</v>
      </c>
      <c r="E33" s="160">
        <f>'[4]прил 7.1'!G213</f>
        <v>0</v>
      </c>
      <c r="F33" s="160">
        <f>'[4]прил 7.1'!H213</f>
        <v>0</v>
      </c>
      <c r="G33" s="160">
        <f>'[4]прил 7.1'!I213</f>
        <v>0</v>
      </c>
      <c r="H33" s="160">
        <f>'[4]прил 7.1'!J213</f>
        <v>0</v>
      </c>
      <c r="I33" s="160">
        <f>'[4]прил 7.1'!K213</f>
        <v>0</v>
      </c>
      <c r="J33" s="160">
        <f>'[4]прил 7.1'!L213</f>
        <v>0</v>
      </c>
      <c r="K33" s="160">
        <f>'[4]прил 7.1'!M213</f>
        <v>0</v>
      </c>
      <c r="L33" s="160">
        <f>'[4]прил 7.1'!N213</f>
        <v>0</v>
      </c>
      <c r="M33" s="160">
        <f>'[4]прил 7.1'!O213</f>
        <v>0</v>
      </c>
      <c r="N33" s="160">
        <f>'[4]прил 7.1'!W213</f>
        <v>1.5886999999999998E-2</v>
      </c>
      <c r="O33" s="160">
        <f>'[4]прил 7.1'!AE213</f>
        <v>1.5886999999999998E-2</v>
      </c>
      <c r="P33" s="160">
        <f>'[4]прил 7.1'!AM213</f>
        <v>0</v>
      </c>
      <c r="Q33" s="160">
        <f>'[4]прил 7.1'!AU213</f>
        <v>0</v>
      </c>
      <c r="R33" s="160">
        <f>'[4]прил 7.1'!P213</f>
        <v>0.2273742</v>
      </c>
      <c r="S33" s="150">
        <f t="shared" si="4"/>
        <v>0</v>
      </c>
      <c r="T33" s="151" t="e">
        <f t="shared" si="2"/>
        <v>#DIV/0!</v>
      </c>
      <c r="U33" s="152"/>
      <c r="V33" s="152"/>
      <c r="W33" s="161"/>
    </row>
    <row r="34" spans="1:23" s="156" customFormat="1" ht="31.5" x14ac:dyDescent="0.25">
      <c r="A34" s="157">
        <f t="shared" si="9"/>
        <v>9</v>
      </c>
      <c r="B34" s="154" t="s">
        <v>243</v>
      </c>
      <c r="C34" s="160">
        <f>'[4]прил 7.1'!E388</f>
        <v>6.76362548</v>
      </c>
      <c r="D34" s="160">
        <f>'[4]прил 7.1'!F388</f>
        <v>0</v>
      </c>
      <c r="E34" s="160">
        <f>'[4]прил 7.1'!G388</f>
        <v>0.193248</v>
      </c>
      <c r="F34" s="160">
        <f>'[4]прил 7.1'!H388</f>
        <v>0</v>
      </c>
      <c r="G34" s="160">
        <f>'[4]прил 7.1'!I388</f>
        <v>0.193248</v>
      </c>
      <c r="H34" s="160">
        <f>'[4]прил 7.1'!J388</f>
        <v>0</v>
      </c>
      <c r="I34" s="160">
        <f>'[4]прил 7.1'!K388</f>
        <v>0</v>
      </c>
      <c r="J34" s="160">
        <f>'[4]прил 7.1'!L388</f>
        <v>0</v>
      </c>
      <c r="K34" s="160">
        <f>'[4]прил 7.1'!M388</f>
        <v>0</v>
      </c>
      <c r="L34" s="160">
        <f>'[4]прил 7.1'!N388</f>
        <v>0</v>
      </c>
      <c r="M34" s="160">
        <f>'[4]прил 7.1'!O388</f>
        <v>0</v>
      </c>
      <c r="N34" s="160">
        <f>'[4]прил 7.1'!W388</f>
        <v>9.8963979999999996</v>
      </c>
      <c r="O34" s="160">
        <f>'[4]прил 7.1'!AE388</f>
        <v>9.1645120000000002</v>
      </c>
      <c r="P34" s="160">
        <f>'[4]прил 7.1'!AM388</f>
        <v>0</v>
      </c>
      <c r="Q34" s="160">
        <f>'[4]прил 7.1'!AU388</f>
        <v>0</v>
      </c>
      <c r="R34" s="160">
        <f>'[4]прил 7.1'!P388</f>
        <v>6.5703774800000003</v>
      </c>
      <c r="S34" s="150">
        <f t="shared" si="4"/>
        <v>0.193248</v>
      </c>
      <c r="T34" s="151" t="e">
        <f t="shared" si="2"/>
        <v>#DIV/0!</v>
      </c>
      <c r="U34" s="152"/>
      <c r="V34" s="152"/>
      <c r="W34" s="159" t="s">
        <v>244</v>
      </c>
    </row>
    <row r="35" spans="1:23" s="156" customFormat="1" ht="31.5" x14ac:dyDescent="0.25">
      <c r="A35" s="157">
        <f t="shared" si="9"/>
        <v>10</v>
      </c>
      <c r="B35" s="154" t="s">
        <v>245</v>
      </c>
      <c r="C35" s="160">
        <f>'[4]прил 7.1'!E497</f>
        <v>0.26566519999999999</v>
      </c>
      <c r="D35" s="160">
        <f>'[4]прил 7.1'!F497</f>
        <v>0.26566519999999999</v>
      </c>
      <c r="E35" s="160">
        <f>'[4]прил 7.1'!G497</f>
        <v>8.5229999999999993E-3</v>
      </c>
      <c r="F35" s="160">
        <f>'[4]прил 7.1'!H497</f>
        <v>0</v>
      </c>
      <c r="G35" s="160">
        <f>'[4]прил 7.1'!I497</f>
        <v>0</v>
      </c>
      <c r="H35" s="160">
        <f>'[4]прил 7.1'!J497</f>
        <v>0</v>
      </c>
      <c r="I35" s="160">
        <f>'[4]прил 7.1'!K497</f>
        <v>0</v>
      </c>
      <c r="J35" s="160">
        <f>'[4]прил 7.1'!L497</f>
        <v>0</v>
      </c>
      <c r="K35" s="160">
        <f>'[4]прил 7.1'!M497</f>
        <v>0</v>
      </c>
      <c r="L35" s="160">
        <f>'[4]прил 7.1'!N497</f>
        <v>0.26566519999999999</v>
      </c>
      <c r="M35" s="160">
        <f>'[4]прил 7.1'!O497</f>
        <v>8.5229999999999993E-3</v>
      </c>
      <c r="N35" s="160">
        <f>'[4]прил 7.1'!W497</f>
        <v>0.235045</v>
      </c>
      <c r="O35" s="160">
        <f>'[4]прил 7.1'!AE497</f>
        <v>0.235045</v>
      </c>
      <c r="P35" s="160">
        <f>'[4]прил 7.1'!AM497</f>
        <v>0.235045</v>
      </c>
      <c r="Q35" s="160">
        <f>'[4]прил 7.1'!AU497</f>
        <v>0.235045</v>
      </c>
      <c r="R35" s="160">
        <f>'[4]прил 7.1'!P497</f>
        <v>0.25714219999999999</v>
      </c>
      <c r="S35" s="150">
        <f t="shared" si="4"/>
        <v>-0.25714219999999999</v>
      </c>
      <c r="T35" s="151">
        <f t="shared" si="2"/>
        <v>3.2081732948086535E-2</v>
      </c>
      <c r="U35" s="152"/>
      <c r="V35" s="152"/>
      <c r="W35" s="161" t="s">
        <v>229</v>
      </c>
    </row>
    <row r="36" spans="1:23" s="156" customFormat="1" ht="31.5" x14ac:dyDescent="0.25">
      <c r="A36" s="157">
        <f t="shared" si="9"/>
        <v>11</v>
      </c>
      <c r="B36" s="154" t="s">
        <v>246</v>
      </c>
      <c r="C36" s="160">
        <f>'[4]прил 7.1'!E498</f>
        <v>0.44313719999999995</v>
      </c>
      <c r="D36" s="160">
        <f>'[4]прил 7.1'!F498</f>
        <v>0.44313719999999995</v>
      </c>
      <c r="E36" s="160">
        <f>'[4]прил 7.1'!G498</f>
        <v>1.4224000000000001E-2</v>
      </c>
      <c r="F36" s="160">
        <f>'[4]прил 7.1'!H498</f>
        <v>0</v>
      </c>
      <c r="G36" s="160">
        <f>'[4]прил 7.1'!I498</f>
        <v>0</v>
      </c>
      <c r="H36" s="160">
        <f>'[4]прил 7.1'!J498</f>
        <v>0</v>
      </c>
      <c r="I36" s="160">
        <f>'[4]прил 7.1'!K498</f>
        <v>0</v>
      </c>
      <c r="J36" s="160">
        <f>'[4]прил 7.1'!L498</f>
        <v>0</v>
      </c>
      <c r="K36" s="160">
        <f>'[4]прил 7.1'!M498</f>
        <v>0</v>
      </c>
      <c r="L36" s="160">
        <f>'[4]прил 7.1'!N498</f>
        <v>0.44313719999999995</v>
      </c>
      <c r="M36" s="160">
        <f>'[4]прил 7.1'!O498</f>
        <v>1.4224000000000001E-2</v>
      </c>
      <c r="N36" s="160">
        <f>'[4]прил 7.1'!W498</f>
        <v>0.392239</v>
      </c>
      <c r="O36" s="160">
        <f>'[4]прил 7.1'!AE498</f>
        <v>0.392239</v>
      </c>
      <c r="P36" s="160">
        <f>'[4]прил 7.1'!AM498</f>
        <v>0.392239</v>
      </c>
      <c r="Q36" s="160">
        <f>'[4]прил 7.1'!AU498</f>
        <v>0.392239</v>
      </c>
      <c r="R36" s="160">
        <f>'[4]прил 7.1'!P498</f>
        <v>0.42891319999999994</v>
      </c>
      <c r="S36" s="150">
        <f t="shared" si="4"/>
        <v>-0.42891319999999994</v>
      </c>
      <c r="T36" s="151">
        <f t="shared" si="2"/>
        <v>3.2098411056440311E-2</v>
      </c>
      <c r="U36" s="152"/>
      <c r="V36" s="152"/>
      <c r="W36" s="161" t="s">
        <v>229</v>
      </c>
    </row>
    <row r="37" spans="1:23" s="156" customFormat="1" x14ac:dyDescent="0.25">
      <c r="A37" s="157">
        <f t="shared" si="9"/>
        <v>12</v>
      </c>
      <c r="B37" s="154" t="s">
        <v>247</v>
      </c>
      <c r="C37" s="160">
        <f>'[4]прил 7.1'!E499</f>
        <v>0</v>
      </c>
      <c r="D37" s="160">
        <f>'[4]прил 7.1'!F499</f>
        <v>0</v>
      </c>
      <c r="E37" s="160">
        <f>'[4]прил 7.1'!G499</f>
        <v>0</v>
      </c>
      <c r="F37" s="160">
        <f>'[4]прил 7.1'!H499</f>
        <v>0</v>
      </c>
      <c r="G37" s="160">
        <f>'[4]прил 7.1'!I499</f>
        <v>0</v>
      </c>
      <c r="H37" s="160">
        <f>'[4]прил 7.1'!J499</f>
        <v>0</v>
      </c>
      <c r="I37" s="160">
        <f>'[4]прил 7.1'!K499</f>
        <v>0</v>
      </c>
      <c r="J37" s="160">
        <f>'[4]прил 7.1'!L499</f>
        <v>0</v>
      </c>
      <c r="K37" s="160">
        <f>'[4]прил 7.1'!M499</f>
        <v>0</v>
      </c>
      <c r="L37" s="160">
        <f>'[4]прил 7.1'!N499</f>
        <v>0</v>
      </c>
      <c r="M37" s="160">
        <f>'[4]прил 7.1'!O499</f>
        <v>0</v>
      </c>
      <c r="N37" s="160">
        <f>'[4]прил 7.1'!W499</f>
        <v>0</v>
      </c>
      <c r="O37" s="160">
        <f>'[4]прил 7.1'!AE499</f>
        <v>0</v>
      </c>
      <c r="P37" s="160">
        <f>'[4]прил 7.1'!AM499</f>
        <v>1.9671999999999999E-2</v>
      </c>
      <c r="Q37" s="160">
        <f>'[4]прил 7.1'!AU499</f>
        <v>0</v>
      </c>
      <c r="R37" s="160">
        <f>'[4]прил 7.1'!P499</f>
        <v>0</v>
      </c>
      <c r="S37" s="150">
        <f t="shared" si="4"/>
        <v>0</v>
      </c>
      <c r="T37" s="151" t="e">
        <f t="shared" si="2"/>
        <v>#DIV/0!</v>
      </c>
      <c r="U37" s="152"/>
      <c r="V37" s="152"/>
      <c r="W37" s="161"/>
    </row>
    <row r="38" spans="1:23" s="156" customFormat="1" x14ac:dyDescent="0.25">
      <c r="A38" s="157">
        <f t="shared" si="9"/>
        <v>13</v>
      </c>
      <c r="B38" s="154" t="s">
        <v>248</v>
      </c>
      <c r="C38" s="160">
        <f>'[4]прил 7.1'!E500</f>
        <v>0</v>
      </c>
      <c r="D38" s="160">
        <f>'[4]прил 7.1'!F500</f>
        <v>0</v>
      </c>
      <c r="E38" s="160">
        <f>'[4]прил 7.1'!G500</f>
        <v>0</v>
      </c>
      <c r="F38" s="160">
        <f>'[4]прил 7.1'!H500</f>
        <v>0</v>
      </c>
      <c r="G38" s="160">
        <f>'[4]прил 7.1'!I500</f>
        <v>0</v>
      </c>
      <c r="H38" s="160">
        <f>'[4]прил 7.1'!J500</f>
        <v>0</v>
      </c>
      <c r="I38" s="160">
        <f>'[4]прил 7.1'!K500</f>
        <v>0</v>
      </c>
      <c r="J38" s="160">
        <f>'[4]прил 7.1'!L500</f>
        <v>0</v>
      </c>
      <c r="K38" s="160">
        <f>'[4]прил 7.1'!M500</f>
        <v>0</v>
      </c>
      <c r="L38" s="160">
        <f>'[4]прил 7.1'!N500</f>
        <v>0</v>
      </c>
      <c r="M38" s="160">
        <f>'[4]прил 7.1'!O500</f>
        <v>0</v>
      </c>
      <c r="N38" s="160">
        <f>'[4]прил 7.1'!W500</f>
        <v>0</v>
      </c>
      <c r="O38" s="160">
        <f>'[4]прил 7.1'!AE500</f>
        <v>0</v>
      </c>
      <c r="P38" s="160">
        <f>'[4]прил 7.1'!AM500</f>
        <v>2.1852E-2</v>
      </c>
      <c r="Q38" s="160">
        <f>'[4]прил 7.1'!AU500</f>
        <v>0</v>
      </c>
      <c r="R38" s="160">
        <f>'[4]прил 7.1'!P500</f>
        <v>0</v>
      </c>
      <c r="S38" s="150">
        <f t="shared" si="4"/>
        <v>0</v>
      </c>
      <c r="T38" s="151" t="e">
        <f t="shared" si="2"/>
        <v>#DIV/0!</v>
      </c>
      <c r="U38" s="152"/>
      <c r="V38" s="152"/>
      <c r="W38" s="161"/>
    </row>
    <row r="39" spans="1:23" s="156" customFormat="1" x14ac:dyDescent="0.25">
      <c r="A39" s="157">
        <f t="shared" si="9"/>
        <v>14</v>
      </c>
      <c r="B39" s="154" t="s">
        <v>249</v>
      </c>
      <c r="C39" s="160">
        <f>'[4]прил 7.1'!E501</f>
        <v>0</v>
      </c>
      <c r="D39" s="160">
        <f>'[4]прил 7.1'!F501</f>
        <v>0</v>
      </c>
      <c r="E39" s="160">
        <f>'[4]прил 7.1'!G501</f>
        <v>0</v>
      </c>
      <c r="F39" s="160">
        <f>'[4]прил 7.1'!H501</f>
        <v>0</v>
      </c>
      <c r="G39" s="160">
        <f>'[4]прил 7.1'!I501</f>
        <v>0</v>
      </c>
      <c r="H39" s="160">
        <f>'[4]прил 7.1'!J501</f>
        <v>0</v>
      </c>
      <c r="I39" s="160">
        <f>'[4]прил 7.1'!K501</f>
        <v>0</v>
      </c>
      <c r="J39" s="160">
        <f>'[4]прил 7.1'!L501</f>
        <v>0</v>
      </c>
      <c r="K39" s="160">
        <f>'[4]прил 7.1'!M501</f>
        <v>0</v>
      </c>
      <c r="L39" s="160">
        <f>'[4]прил 7.1'!N501</f>
        <v>0</v>
      </c>
      <c r="M39" s="160">
        <f>'[4]прил 7.1'!O501</f>
        <v>0</v>
      </c>
      <c r="N39" s="160">
        <f>'[4]прил 7.1'!W501</f>
        <v>0</v>
      </c>
      <c r="O39" s="160">
        <f>'[4]прил 7.1'!AE501</f>
        <v>0</v>
      </c>
      <c r="P39" s="160">
        <f>'[4]прил 7.1'!AM501</f>
        <v>4.9709999999999997E-3</v>
      </c>
      <c r="Q39" s="160">
        <f>'[4]прил 7.1'!AU501</f>
        <v>0</v>
      </c>
      <c r="R39" s="160">
        <f>'[4]прил 7.1'!P501</f>
        <v>0</v>
      </c>
      <c r="S39" s="150">
        <f t="shared" si="4"/>
        <v>0</v>
      </c>
      <c r="T39" s="151" t="e">
        <f t="shared" si="2"/>
        <v>#DIV/0!</v>
      </c>
      <c r="U39" s="152"/>
      <c r="V39" s="152"/>
      <c r="W39" s="161"/>
    </row>
    <row r="40" spans="1:23" s="156" customFormat="1" ht="31.5" x14ac:dyDescent="0.25">
      <c r="A40" s="157">
        <f t="shared" si="9"/>
        <v>15</v>
      </c>
      <c r="B40" s="154" t="s">
        <v>250</v>
      </c>
      <c r="C40" s="160">
        <f>'[4]прил 7.1'!E502</f>
        <v>0</v>
      </c>
      <c r="D40" s="160">
        <f>'[4]прил 7.1'!F502</f>
        <v>0</v>
      </c>
      <c r="E40" s="160">
        <f>'[4]прил 7.1'!G502</f>
        <v>0</v>
      </c>
      <c r="F40" s="160">
        <f>'[4]прил 7.1'!H502</f>
        <v>0</v>
      </c>
      <c r="G40" s="160">
        <f>'[4]прил 7.1'!I502</f>
        <v>0</v>
      </c>
      <c r="H40" s="160">
        <f>'[4]прил 7.1'!J502</f>
        <v>0</v>
      </c>
      <c r="I40" s="160">
        <f>'[4]прил 7.1'!K502</f>
        <v>0</v>
      </c>
      <c r="J40" s="160">
        <f>'[4]прил 7.1'!L502</f>
        <v>0</v>
      </c>
      <c r="K40" s="160">
        <f>'[4]прил 7.1'!M502</f>
        <v>0</v>
      </c>
      <c r="L40" s="160">
        <f>'[4]прил 7.1'!N502</f>
        <v>0</v>
      </c>
      <c r="M40" s="160">
        <f>'[4]прил 7.1'!O502</f>
        <v>0</v>
      </c>
      <c r="N40" s="160">
        <f>'[4]прил 7.1'!W502</f>
        <v>0</v>
      </c>
      <c r="O40" s="160">
        <f>'[4]прил 7.1'!AE502</f>
        <v>0</v>
      </c>
      <c r="P40" s="160">
        <f>'[4]прил 7.1'!AM502</f>
        <v>5.3920000000000001E-3</v>
      </c>
      <c r="Q40" s="160">
        <f>'[4]прил 7.1'!AU502</f>
        <v>0</v>
      </c>
      <c r="R40" s="160">
        <f>'[4]прил 7.1'!P502</f>
        <v>0</v>
      </c>
      <c r="S40" s="150">
        <f t="shared" si="4"/>
        <v>0</v>
      </c>
      <c r="T40" s="151" t="e">
        <f t="shared" si="2"/>
        <v>#DIV/0!</v>
      </c>
      <c r="U40" s="152"/>
      <c r="V40" s="152"/>
      <c r="W40" s="161"/>
    </row>
    <row r="41" spans="1:23" s="156" customFormat="1" ht="31.5" x14ac:dyDescent="0.25">
      <c r="A41" s="157">
        <f t="shared" si="9"/>
        <v>16</v>
      </c>
      <c r="B41" s="154" t="s">
        <v>251</v>
      </c>
      <c r="C41" s="160">
        <f>'[4]прил 7.1'!E503</f>
        <v>0</v>
      </c>
      <c r="D41" s="160">
        <f>'[4]прил 7.1'!F503</f>
        <v>0</v>
      </c>
      <c r="E41" s="160">
        <f>'[4]прил 7.1'!G503</f>
        <v>0</v>
      </c>
      <c r="F41" s="160">
        <f>'[4]прил 7.1'!H503</f>
        <v>0</v>
      </c>
      <c r="G41" s="160">
        <f>'[4]прил 7.1'!I503</f>
        <v>0</v>
      </c>
      <c r="H41" s="160">
        <f>'[4]прил 7.1'!J503</f>
        <v>0</v>
      </c>
      <c r="I41" s="160">
        <f>'[4]прил 7.1'!K503</f>
        <v>0</v>
      </c>
      <c r="J41" s="160">
        <f>'[4]прил 7.1'!L503</f>
        <v>0</v>
      </c>
      <c r="K41" s="160">
        <f>'[4]прил 7.1'!M503</f>
        <v>0</v>
      </c>
      <c r="L41" s="160">
        <f>'[4]прил 7.1'!N503</f>
        <v>0</v>
      </c>
      <c r="M41" s="160">
        <f>'[4]прил 7.1'!O503</f>
        <v>0</v>
      </c>
      <c r="N41" s="160">
        <f>'[4]прил 7.1'!W503</f>
        <v>0</v>
      </c>
      <c r="O41" s="160">
        <f>'[4]прил 7.1'!AE503</f>
        <v>0</v>
      </c>
      <c r="P41" s="160">
        <f>'[4]прил 7.1'!AM503</f>
        <v>1.6771999999999999E-2</v>
      </c>
      <c r="Q41" s="160">
        <f>'[4]прил 7.1'!AU503</f>
        <v>1.6771999999999999E-2</v>
      </c>
      <c r="R41" s="160">
        <f>'[4]прил 7.1'!P503</f>
        <v>0</v>
      </c>
      <c r="S41" s="150">
        <f t="shared" si="4"/>
        <v>0</v>
      </c>
      <c r="T41" s="151" t="e">
        <f t="shared" si="2"/>
        <v>#DIV/0!</v>
      </c>
      <c r="U41" s="152"/>
      <c r="V41" s="152"/>
      <c r="W41" s="161"/>
    </row>
    <row r="42" spans="1:23" s="156" customFormat="1" x14ac:dyDescent="0.25">
      <c r="A42" s="157">
        <f t="shared" si="9"/>
        <v>17</v>
      </c>
      <c r="B42" s="154" t="s">
        <v>252</v>
      </c>
      <c r="C42" s="160">
        <f>'[4]прил 7.1'!E504</f>
        <v>0</v>
      </c>
      <c r="D42" s="160">
        <f>'[4]прил 7.1'!F504</f>
        <v>0</v>
      </c>
      <c r="E42" s="160">
        <f>'[4]прил 7.1'!G504</f>
        <v>0</v>
      </c>
      <c r="F42" s="160">
        <f>'[4]прил 7.1'!H504</f>
        <v>0</v>
      </c>
      <c r="G42" s="160">
        <f>'[4]прил 7.1'!I504</f>
        <v>0</v>
      </c>
      <c r="H42" s="160">
        <f>'[4]прил 7.1'!J504</f>
        <v>0</v>
      </c>
      <c r="I42" s="160">
        <f>'[4]прил 7.1'!K504</f>
        <v>0</v>
      </c>
      <c r="J42" s="160">
        <f>'[4]прил 7.1'!L504</f>
        <v>0</v>
      </c>
      <c r="K42" s="160">
        <f>'[4]прил 7.1'!M504</f>
        <v>0</v>
      </c>
      <c r="L42" s="160">
        <f>'[4]прил 7.1'!N504</f>
        <v>0</v>
      </c>
      <c r="M42" s="160">
        <f>'[4]прил 7.1'!O504</f>
        <v>0</v>
      </c>
      <c r="N42" s="160">
        <f>'[4]прил 7.1'!W504</f>
        <v>0</v>
      </c>
      <c r="O42" s="160">
        <f>'[4]прил 7.1'!AE504</f>
        <v>0</v>
      </c>
      <c r="P42" s="160">
        <f>'[4]прил 7.1'!AM504</f>
        <v>1.9238000000000002E-2</v>
      </c>
      <c r="Q42" s="160">
        <f>'[4]прил 7.1'!AU504</f>
        <v>1.9238000000000002E-2</v>
      </c>
      <c r="R42" s="160">
        <f>'[4]прил 7.1'!P504</f>
        <v>0</v>
      </c>
      <c r="S42" s="150">
        <f t="shared" si="4"/>
        <v>0</v>
      </c>
      <c r="T42" s="151" t="e">
        <f t="shared" si="2"/>
        <v>#DIV/0!</v>
      </c>
      <c r="U42" s="152"/>
      <c r="V42" s="152"/>
      <c r="W42" s="161"/>
    </row>
    <row r="43" spans="1:23" s="156" customFormat="1" ht="31.5" x14ac:dyDescent="0.25">
      <c r="A43" s="157">
        <f t="shared" si="9"/>
        <v>18</v>
      </c>
      <c r="B43" s="154" t="s">
        <v>253</v>
      </c>
      <c r="C43" s="160">
        <f>'[4]прил 7.1'!E506</f>
        <v>0</v>
      </c>
      <c r="D43" s="160">
        <f>'[4]прил 7.1'!F506</f>
        <v>0</v>
      </c>
      <c r="E43" s="160">
        <f>'[4]прил 7.1'!G506</f>
        <v>2.485217</v>
      </c>
      <c r="F43" s="160">
        <f>'[4]прил 7.1'!H506</f>
        <v>0</v>
      </c>
      <c r="G43" s="160">
        <f>'[4]прил 7.1'!I506</f>
        <v>2.4043329999999998</v>
      </c>
      <c r="H43" s="160">
        <f>'[4]прил 7.1'!J506</f>
        <v>0</v>
      </c>
      <c r="I43" s="160">
        <f>'[4]прил 7.1'!K506</f>
        <v>8.0883999999999998E-2</v>
      </c>
      <c r="J43" s="160">
        <f>'[4]прил 7.1'!L506</f>
        <v>0</v>
      </c>
      <c r="K43" s="160">
        <f>'[4]прил 7.1'!M506</f>
        <v>0</v>
      </c>
      <c r="L43" s="160">
        <f>'[4]прил 7.1'!N506</f>
        <v>0</v>
      </c>
      <c r="M43" s="160">
        <f>'[4]прил 7.1'!O506</f>
        <v>0</v>
      </c>
      <c r="N43" s="160">
        <f>'[4]прил 7.1'!W506</f>
        <v>0</v>
      </c>
      <c r="O43" s="160">
        <f>'[4]прил 7.1'!AE506</f>
        <v>0</v>
      </c>
      <c r="P43" s="160">
        <f>'[4]прил 7.1'!AM506</f>
        <v>0</v>
      </c>
      <c r="Q43" s="160">
        <f>'[4]прил 7.1'!AU506</f>
        <v>0</v>
      </c>
      <c r="R43" s="160">
        <f>'[4]прил 7.1'!P506</f>
        <v>0</v>
      </c>
      <c r="S43" s="150">
        <f t="shared" si="4"/>
        <v>2.485217</v>
      </c>
      <c r="T43" s="151" t="e">
        <f t="shared" si="2"/>
        <v>#DIV/0!</v>
      </c>
      <c r="U43" s="152"/>
      <c r="V43" s="152"/>
      <c r="W43" s="159" t="s">
        <v>244</v>
      </c>
    </row>
    <row r="44" spans="1:23" s="156" customFormat="1" ht="31.5" x14ac:dyDescent="0.25">
      <c r="A44" s="157">
        <f t="shared" si="9"/>
        <v>19</v>
      </c>
      <c r="B44" s="154" t="s">
        <v>254</v>
      </c>
      <c r="C44" s="160">
        <f>'[4]прил 7.1'!E507</f>
        <v>6.2716999999999995E-2</v>
      </c>
      <c r="D44" s="160">
        <f>'[4]прил 7.1'!F507</f>
        <v>6.2716999999999995E-2</v>
      </c>
      <c r="E44" s="160">
        <f>'[4]прил 7.1'!G507</f>
        <v>2.166E-3</v>
      </c>
      <c r="F44" s="160">
        <f>'[4]прил 7.1'!H507</f>
        <v>0</v>
      </c>
      <c r="G44" s="160">
        <f>'[4]прил 7.1'!I507</f>
        <v>0</v>
      </c>
      <c r="H44" s="160">
        <f>'[4]прил 7.1'!J507</f>
        <v>0</v>
      </c>
      <c r="I44" s="160">
        <f>'[4]прил 7.1'!K507</f>
        <v>0</v>
      </c>
      <c r="J44" s="160">
        <f>'[4]прил 7.1'!L507</f>
        <v>0</v>
      </c>
      <c r="K44" s="160">
        <f>'[4]прил 7.1'!M507</f>
        <v>0</v>
      </c>
      <c r="L44" s="160">
        <f>'[4]прил 7.1'!N507</f>
        <v>6.2716999999999995E-2</v>
      </c>
      <c r="M44" s="160">
        <f>'[4]прил 7.1'!O507</f>
        <v>2.166E-3</v>
      </c>
      <c r="N44" s="160">
        <f>'[4]прил 7.1'!W507</f>
        <v>6.4535999999999996E-2</v>
      </c>
      <c r="O44" s="160">
        <f>'[4]прил 7.1'!AE507</f>
        <v>6.4535999999999996E-2</v>
      </c>
      <c r="P44" s="160">
        <f>'[4]прил 7.1'!AM507</f>
        <v>6.4535999999999996E-2</v>
      </c>
      <c r="Q44" s="160">
        <f>'[4]прил 7.1'!AU507</f>
        <v>6.4535999999999996E-2</v>
      </c>
      <c r="R44" s="160">
        <f>'[4]прил 7.1'!P507</f>
        <v>6.0550999999999994E-2</v>
      </c>
      <c r="S44" s="150">
        <f t="shared" si="4"/>
        <v>-6.0550999999999994E-2</v>
      </c>
      <c r="T44" s="151">
        <f t="shared" si="2"/>
        <v>3.4536090693113509E-2</v>
      </c>
      <c r="U44" s="152"/>
      <c r="V44" s="152"/>
      <c r="W44" s="161" t="s">
        <v>229</v>
      </c>
    </row>
    <row r="45" spans="1:23" s="156" customFormat="1" ht="31.5" x14ac:dyDescent="0.25">
      <c r="A45" s="157">
        <f t="shared" si="9"/>
        <v>20</v>
      </c>
      <c r="B45" s="154" t="s">
        <v>255</v>
      </c>
      <c r="C45" s="160">
        <f>'[4]прил 7.1'!E508</f>
        <v>0.34791120000000003</v>
      </c>
      <c r="D45" s="160">
        <f>'[4]прил 7.1'!F508</f>
        <v>0.34791120000000003</v>
      </c>
      <c r="E45" s="160">
        <f>'[4]прил 7.1'!G508</f>
        <v>1.1738E-2</v>
      </c>
      <c r="F45" s="160">
        <f>'[4]прил 7.1'!H508</f>
        <v>0</v>
      </c>
      <c r="G45" s="160">
        <f>'[4]прил 7.1'!I508</f>
        <v>0</v>
      </c>
      <c r="H45" s="160">
        <f>'[4]прил 7.1'!J508</f>
        <v>0</v>
      </c>
      <c r="I45" s="160">
        <f>'[4]прил 7.1'!K508</f>
        <v>0</v>
      </c>
      <c r="J45" s="160">
        <f>'[4]прил 7.1'!L508</f>
        <v>0</v>
      </c>
      <c r="K45" s="160">
        <f>'[4]прил 7.1'!M508</f>
        <v>0</v>
      </c>
      <c r="L45" s="160">
        <f>'[4]прил 7.1'!N508</f>
        <v>0.34791120000000003</v>
      </c>
      <c r="M45" s="160">
        <f>'[4]прил 7.1'!O508</f>
        <v>1.1738E-2</v>
      </c>
      <c r="N45" s="160">
        <f>'[4]прил 7.1'!W508</f>
        <v>0.32369100000000001</v>
      </c>
      <c r="O45" s="160">
        <f>'[4]прил 7.1'!AE508</f>
        <v>0.32369100000000001</v>
      </c>
      <c r="P45" s="160">
        <f>'[4]прил 7.1'!AM508</f>
        <v>0.32369100000000001</v>
      </c>
      <c r="Q45" s="160">
        <f>'[4]прил 7.1'!AU508</f>
        <v>0.32369100000000001</v>
      </c>
      <c r="R45" s="160">
        <f>'[4]прил 7.1'!P508</f>
        <v>0.33617320000000001</v>
      </c>
      <c r="S45" s="150">
        <f t="shared" si="4"/>
        <v>-0.33617320000000001</v>
      </c>
      <c r="T45" s="151">
        <f t="shared" si="2"/>
        <v>3.3738494190471591E-2</v>
      </c>
      <c r="U45" s="152"/>
      <c r="V45" s="152"/>
      <c r="W45" s="161" t="s">
        <v>229</v>
      </c>
    </row>
    <row r="46" spans="1:23" s="156" customFormat="1" ht="31.5" x14ac:dyDescent="0.25">
      <c r="A46" s="157">
        <f t="shared" si="9"/>
        <v>21</v>
      </c>
      <c r="B46" s="154" t="s">
        <v>256</v>
      </c>
      <c r="C46" s="160">
        <f>'[4]прил 7.1'!E509</f>
        <v>0.44324340000000001</v>
      </c>
      <c r="D46" s="160">
        <f>'[4]прил 7.1'!F509</f>
        <v>0.44324340000000001</v>
      </c>
      <c r="E46" s="160">
        <f>'[4]прил 7.1'!G509</f>
        <v>1.4888E-2</v>
      </c>
      <c r="F46" s="160">
        <f>'[4]прил 7.1'!H509</f>
        <v>0</v>
      </c>
      <c r="G46" s="160">
        <f>'[4]прил 7.1'!I509</f>
        <v>0</v>
      </c>
      <c r="H46" s="160">
        <f>'[4]прил 7.1'!J509</f>
        <v>0</v>
      </c>
      <c r="I46" s="160">
        <f>'[4]прил 7.1'!K509</f>
        <v>0</v>
      </c>
      <c r="J46" s="160">
        <f>'[4]прил 7.1'!L509</f>
        <v>0</v>
      </c>
      <c r="K46" s="160">
        <f>'[4]прил 7.1'!M509</f>
        <v>0</v>
      </c>
      <c r="L46" s="160">
        <f>'[4]прил 7.1'!N509</f>
        <v>0.44324340000000001</v>
      </c>
      <c r="M46" s="160">
        <f>'[4]прил 7.1'!O509</f>
        <v>1.4888E-2</v>
      </c>
      <c r="N46" s="160">
        <f>'[4]прил 7.1'!W509</f>
        <v>0.41056799999999999</v>
      </c>
      <c r="O46" s="160">
        <f>'[4]прил 7.1'!AE509</f>
        <v>0.41056799999999999</v>
      </c>
      <c r="P46" s="160">
        <f>'[4]прил 7.1'!AM509</f>
        <v>0.41056799999999999</v>
      </c>
      <c r="Q46" s="160">
        <f>'[4]прил 7.1'!AU509</f>
        <v>0.41056799999999999</v>
      </c>
      <c r="R46" s="160">
        <f>'[4]прил 7.1'!P509</f>
        <v>0.4283554</v>
      </c>
      <c r="S46" s="150">
        <f t="shared" si="4"/>
        <v>-0.4283554</v>
      </c>
      <c r="T46" s="151">
        <f t="shared" si="2"/>
        <v>3.3588768608850128E-2</v>
      </c>
      <c r="U46" s="152"/>
      <c r="V46" s="152"/>
      <c r="W46" s="161" t="s">
        <v>229</v>
      </c>
    </row>
    <row r="47" spans="1:23" s="156" customFormat="1" ht="31.5" x14ac:dyDescent="0.25">
      <c r="A47" s="157">
        <f t="shared" si="9"/>
        <v>22</v>
      </c>
      <c r="B47" s="154" t="s">
        <v>257</v>
      </c>
      <c r="C47" s="160">
        <f>'[4]прил 7.1'!E510</f>
        <v>0.25298019999999999</v>
      </c>
      <c r="D47" s="160">
        <f>'[4]прил 7.1'!F510</f>
        <v>0.25298019999999999</v>
      </c>
      <c r="E47" s="160">
        <f>'[4]прил 7.1'!G510</f>
        <v>7.6800000000000002E-3</v>
      </c>
      <c r="F47" s="160">
        <f>'[4]прил 7.1'!H510</f>
        <v>0</v>
      </c>
      <c r="G47" s="160">
        <f>'[4]прил 7.1'!I510</f>
        <v>0</v>
      </c>
      <c r="H47" s="160">
        <f>'[4]прил 7.1'!J510</f>
        <v>0</v>
      </c>
      <c r="I47" s="160">
        <f>'[4]прил 7.1'!K510</f>
        <v>0</v>
      </c>
      <c r="J47" s="160">
        <f>'[4]прил 7.1'!L510</f>
        <v>0</v>
      </c>
      <c r="K47" s="160">
        <f>'[4]прил 7.1'!M510</f>
        <v>0</v>
      </c>
      <c r="L47" s="160">
        <f>'[4]прил 7.1'!N510</f>
        <v>0.25298019999999999</v>
      </c>
      <c r="M47" s="160">
        <f>'[4]прил 7.1'!O510</f>
        <v>7.6800000000000002E-3</v>
      </c>
      <c r="N47" s="160">
        <f>'[4]прил 7.1'!W510</f>
        <v>0.23106299999999999</v>
      </c>
      <c r="O47" s="160">
        <f>'[4]прил 7.1'!AE510</f>
        <v>0.23106299999999999</v>
      </c>
      <c r="P47" s="160">
        <f>'[4]прил 7.1'!AM510</f>
        <v>0.23106299999999999</v>
      </c>
      <c r="Q47" s="160">
        <f>'[4]прил 7.1'!AU510</f>
        <v>0.23106299999999999</v>
      </c>
      <c r="R47" s="160">
        <f>'[4]прил 7.1'!P510</f>
        <v>0.2453002</v>
      </c>
      <c r="S47" s="150">
        <f t="shared" si="4"/>
        <v>-0.2453002</v>
      </c>
      <c r="T47" s="151">
        <f t="shared" si="2"/>
        <v>3.0358107077154656E-2</v>
      </c>
      <c r="U47" s="152"/>
      <c r="V47" s="152"/>
      <c r="W47" s="161" t="s">
        <v>229</v>
      </c>
    </row>
    <row r="48" spans="1:23" s="156" customFormat="1" ht="31.5" x14ac:dyDescent="0.25">
      <c r="A48" s="157">
        <f t="shared" si="9"/>
        <v>23</v>
      </c>
      <c r="B48" s="154" t="s">
        <v>258</v>
      </c>
      <c r="C48" s="160">
        <f>'[4]прил 7.1'!E511</f>
        <v>0.66016280000000005</v>
      </c>
      <c r="D48" s="160">
        <f>'[4]прил 7.1'!F511</f>
        <v>0.66016280000000005</v>
      </c>
      <c r="E48" s="160">
        <f>'[4]прил 7.1'!G511</f>
        <v>1.9491000000000001E-2</v>
      </c>
      <c r="F48" s="160">
        <f>'[4]прил 7.1'!H511</f>
        <v>0</v>
      </c>
      <c r="G48" s="160">
        <f>'[4]прил 7.1'!I511</f>
        <v>0</v>
      </c>
      <c r="H48" s="160">
        <f>'[4]прил 7.1'!J511</f>
        <v>0</v>
      </c>
      <c r="I48" s="160">
        <f>'[4]прил 7.1'!K511</f>
        <v>0</v>
      </c>
      <c r="J48" s="160">
        <f>'[4]прил 7.1'!L511</f>
        <v>0</v>
      </c>
      <c r="K48" s="160">
        <f>'[4]прил 7.1'!M511</f>
        <v>0</v>
      </c>
      <c r="L48" s="160">
        <f>'[4]прил 7.1'!N511</f>
        <v>0.66016280000000005</v>
      </c>
      <c r="M48" s="160">
        <f>'[4]прил 7.1'!O511</f>
        <v>1.9491000000000001E-2</v>
      </c>
      <c r="N48" s="160">
        <f>'[4]прил 7.1'!W511</f>
        <v>0.58248800000000001</v>
      </c>
      <c r="O48" s="160">
        <f>'[4]прил 7.1'!AE511</f>
        <v>0.58248800000000001</v>
      </c>
      <c r="P48" s="160">
        <f>'[4]прил 7.1'!AM511</f>
        <v>0.58248800000000001</v>
      </c>
      <c r="Q48" s="160">
        <f>'[4]прил 7.1'!AU511</f>
        <v>0.58248800000000001</v>
      </c>
      <c r="R48" s="160">
        <f>'[4]прил 7.1'!P511</f>
        <v>0.64067180000000001</v>
      </c>
      <c r="S48" s="150">
        <f t="shared" si="4"/>
        <v>-0.64067180000000001</v>
      </c>
      <c r="T48" s="151">
        <f t="shared" si="2"/>
        <v>2.9524535463070625E-2</v>
      </c>
      <c r="U48" s="152"/>
      <c r="V48" s="152"/>
      <c r="W48" s="161" t="s">
        <v>229</v>
      </c>
    </row>
    <row r="49" spans="1:23" s="156" customFormat="1" ht="31.5" x14ac:dyDescent="0.25">
      <c r="A49" s="157">
        <f t="shared" si="9"/>
        <v>24</v>
      </c>
      <c r="B49" s="154" t="s">
        <v>259</v>
      </c>
      <c r="C49" s="160">
        <f>'[4]прил 7.1'!E512</f>
        <v>0.30610380000000004</v>
      </c>
      <c r="D49" s="160">
        <f>'[4]прил 7.1'!F512</f>
        <v>0.30610380000000004</v>
      </c>
      <c r="E49" s="160">
        <f>'[4]прил 7.1'!G512</f>
        <v>1.0822E-2</v>
      </c>
      <c r="F49" s="160">
        <f>'[4]прил 7.1'!H512</f>
        <v>0</v>
      </c>
      <c r="G49" s="160">
        <f>'[4]прил 7.1'!I512</f>
        <v>0</v>
      </c>
      <c r="H49" s="160">
        <f>'[4]прил 7.1'!J512</f>
        <v>0</v>
      </c>
      <c r="I49" s="160">
        <f>'[4]прил 7.1'!K512</f>
        <v>0</v>
      </c>
      <c r="J49" s="160">
        <f>'[4]прил 7.1'!L512</f>
        <v>0</v>
      </c>
      <c r="K49" s="160">
        <f>'[4]прил 7.1'!M512</f>
        <v>0</v>
      </c>
      <c r="L49" s="160">
        <f>'[4]прил 7.1'!N512</f>
        <v>0.30610380000000004</v>
      </c>
      <c r="M49" s="160">
        <f>'[4]прил 7.1'!O512</f>
        <v>1.0822E-2</v>
      </c>
      <c r="N49" s="160">
        <f>'[4]прил 7.1'!W512</f>
        <v>0.27186500000000002</v>
      </c>
      <c r="O49" s="160">
        <f>'[4]прил 7.1'!AE512</f>
        <v>0.27186500000000002</v>
      </c>
      <c r="P49" s="160">
        <f>'[4]прил 7.1'!AM512</f>
        <v>0.27186500000000002</v>
      </c>
      <c r="Q49" s="160">
        <f>'[4]прил 7.1'!AU512</f>
        <v>0.27186500000000002</v>
      </c>
      <c r="R49" s="160">
        <f>'[4]прил 7.1'!P512</f>
        <v>0.29528180000000004</v>
      </c>
      <c r="S49" s="150">
        <f t="shared" si="4"/>
        <v>-0.29528180000000004</v>
      </c>
      <c r="T49" s="151">
        <f t="shared" si="2"/>
        <v>3.5354020433591475E-2</v>
      </c>
      <c r="U49" s="152"/>
      <c r="V49" s="152"/>
      <c r="W49" s="161" t="s">
        <v>229</v>
      </c>
    </row>
    <row r="50" spans="1:23" s="156" customFormat="1" x14ac:dyDescent="0.25">
      <c r="A50" s="157">
        <f t="shared" si="9"/>
        <v>25</v>
      </c>
      <c r="B50" s="154" t="s">
        <v>260</v>
      </c>
      <c r="C50" s="160">
        <f>'[4]прил 7.1'!E513</f>
        <v>0</v>
      </c>
      <c r="D50" s="160">
        <f>'[4]прил 7.1'!F513</f>
        <v>0</v>
      </c>
      <c r="E50" s="160">
        <f>'[4]прил 7.1'!G513</f>
        <v>0</v>
      </c>
      <c r="F50" s="160">
        <f>'[4]прил 7.1'!H513</f>
        <v>0</v>
      </c>
      <c r="G50" s="160">
        <f>'[4]прил 7.1'!I513</f>
        <v>0</v>
      </c>
      <c r="H50" s="160">
        <f>'[4]прил 7.1'!J513</f>
        <v>0</v>
      </c>
      <c r="I50" s="160">
        <f>'[4]прил 7.1'!K513</f>
        <v>0</v>
      </c>
      <c r="J50" s="160">
        <f>'[4]прил 7.1'!L513</f>
        <v>0</v>
      </c>
      <c r="K50" s="160">
        <f>'[4]прил 7.1'!M513</f>
        <v>0</v>
      </c>
      <c r="L50" s="160">
        <f>'[4]прил 7.1'!N513</f>
        <v>0</v>
      </c>
      <c r="M50" s="160">
        <f>'[4]прил 7.1'!O513</f>
        <v>0</v>
      </c>
      <c r="N50" s="160">
        <f>'[4]прил 7.1'!W513</f>
        <v>0</v>
      </c>
      <c r="O50" s="160">
        <f>'[4]прил 7.1'!AE513</f>
        <v>0</v>
      </c>
      <c r="P50" s="160">
        <f>'[4]прил 7.1'!AM513</f>
        <v>9.8359999999999993E-3</v>
      </c>
      <c r="Q50" s="160">
        <f>'[4]прил 7.1'!AU513</f>
        <v>0</v>
      </c>
      <c r="R50" s="160">
        <f>'[4]прил 7.1'!P513</f>
        <v>0</v>
      </c>
      <c r="S50" s="150">
        <f t="shared" si="4"/>
        <v>0</v>
      </c>
      <c r="T50" s="151" t="e">
        <f t="shared" si="2"/>
        <v>#DIV/0!</v>
      </c>
      <c r="U50" s="152"/>
      <c r="V50" s="152"/>
      <c r="W50" s="161"/>
    </row>
    <row r="51" spans="1:23" s="156" customFormat="1" x14ac:dyDescent="0.25">
      <c r="A51" s="157">
        <f t="shared" si="9"/>
        <v>26</v>
      </c>
      <c r="B51" s="154" t="s">
        <v>261</v>
      </c>
      <c r="C51" s="160">
        <f>'[4]прил 7.1'!E514</f>
        <v>0</v>
      </c>
      <c r="D51" s="160">
        <f>'[4]прил 7.1'!F514</f>
        <v>0</v>
      </c>
      <c r="E51" s="160">
        <f>'[4]прил 7.1'!G514</f>
        <v>0</v>
      </c>
      <c r="F51" s="160">
        <f>'[4]прил 7.1'!H514</f>
        <v>0</v>
      </c>
      <c r="G51" s="160">
        <f>'[4]прил 7.1'!I514</f>
        <v>0</v>
      </c>
      <c r="H51" s="160">
        <f>'[4]прил 7.1'!J514</f>
        <v>0</v>
      </c>
      <c r="I51" s="160">
        <f>'[4]прил 7.1'!K514</f>
        <v>0</v>
      </c>
      <c r="J51" s="160">
        <f>'[4]прил 7.1'!L514</f>
        <v>0</v>
      </c>
      <c r="K51" s="160">
        <f>'[4]прил 7.1'!M514</f>
        <v>0</v>
      </c>
      <c r="L51" s="160">
        <f>'[4]прил 7.1'!N514</f>
        <v>0</v>
      </c>
      <c r="M51" s="160">
        <f>'[4]прил 7.1'!O514</f>
        <v>0</v>
      </c>
      <c r="N51" s="160">
        <f>'[4]прил 7.1'!W514</f>
        <v>0</v>
      </c>
      <c r="O51" s="160">
        <f>'[4]прил 7.1'!AE514</f>
        <v>0</v>
      </c>
      <c r="P51" s="160">
        <f>'[4]прил 7.1'!AM514</f>
        <v>0.47747899999999999</v>
      </c>
      <c r="Q51" s="160">
        <f>'[4]прил 7.1'!AU514</f>
        <v>0</v>
      </c>
      <c r="R51" s="160">
        <f>'[4]прил 7.1'!P514</f>
        <v>0</v>
      </c>
      <c r="S51" s="150">
        <f t="shared" si="4"/>
        <v>0</v>
      </c>
      <c r="T51" s="151" t="e">
        <f t="shared" si="2"/>
        <v>#DIV/0!</v>
      </c>
      <c r="U51" s="152"/>
      <c r="V51" s="152"/>
      <c r="W51" s="161"/>
    </row>
    <row r="52" spans="1:23" s="156" customFormat="1" x14ac:dyDescent="0.25">
      <c r="A52" s="157">
        <f t="shared" si="9"/>
        <v>27</v>
      </c>
      <c r="B52" s="154" t="s">
        <v>262</v>
      </c>
      <c r="C52" s="160">
        <f>'[4]прил 7.1'!E515</f>
        <v>0</v>
      </c>
      <c r="D52" s="160">
        <f>'[4]прил 7.1'!F515</f>
        <v>0</v>
      </c>
      <c r="E52" s="160">
        <f>'[4]прил 7.1'!G515</f>
        <v>0</v>
      </c>
      <c r="F52" s="160">
        <f>'[4]прил 7.1'!H515</f>
        <v>0</v>
      </c>
      <c r="G52" s="160">
        <f>'[4]прил 7.1'!I515</f>
        <v>0</v>
      </c>
      <c r="H52" s="160">
        <f>'[4]прил 7.1'!J515</f>
        <v>0</v>
      </c>
      <c r="I52" s="160">
        <f>'[4]прил 7.1'!K515</f>
        <v>0</v>
      </c>
      <c r="J52" s="160">
        <f>'[4]прил 7.1'!L515</f>
        <v>0</v>
      </c>
      <c r="K52" s="160">
        <f>'[4]прил 7.1'!M515</f>
        <v>0</v>
      </c>
      <c r="L52" s="160">
        <f>'[4]прил 7.1'!N515</f>
        <v>0</v>
      </c>
      <c r="M52" s="160">
        <f>'[4]прил 7.1'!O515</f>
        <v>0</v>
      </c>
      <c r="N52" s="160">
        <f>'[4]прил 7.1'!W515</f>
        <v>0</v>
      </c>
      <c r="O52" s="160">
        <f>'[4]прил 7.1'!AE515</f>
        <v>0</v>
      </c>
      <c r="P52" s="160">
        <f>'[4]прил 7.1'!AM515</f>
        <v>0.334235</v>
      </c>
      <c r="Q52" s="160">
        <f>'[4]прил 7.1'!AU515</f>
        <v>0</v>
      </c>
      <c r="R52" s="160">
        <f>'[4]прил 7.1'!P515</f>
        <v>0</v>
      </c>
      <c r="S52" s="150">
        <f t="shared" si="4"/>
        <v>0</v>
      </c>
      <c r="T52" s="151" t="e">
        <f t="shared" si="2"/>
        <v>#DIV/0!</v>
      </c>
      <c r="U52" s="152"/>
      <c r="V52" s="152"/>
      <c r="W52" s="161"/>
    </row>
    <row r="53" spans="1:23" s="156" customFormat="1" x14ac:dyDescent="0.25">
      <c r="A53" s="157">
        <f t="shared" si="9"/>
        <v>28</v>
      </c>
      <c r="B53" s="154" t="s">
        <v>263</v>
      </c>
      <c r="C53" s="160">
        <f>'[4]прил 7.1'!E516</f>
        <v>0</v>
      </c>
      <c r="D53" s="160">
        <f>'[4]прил 7.1'!F516</f>
        <v>0</v>
      </c>
      <c r="E53" s="160">
        <f>'[4]прил 7.1'!G516</f>
        <v>0</v>
      </c>
      <c r="F53" s="160">
        <f>'[4]прил 7.1'!H516</f>
        <v>0</v>
      </c>
      <c r="G53" s="160">
        <f>'[4]прил 7.1'!I516</f>
        <v>0</v>
      </c>
      <c r="H53" s="160">
        <f>'[4]прил 7.1'!J516</f>
        <v>0</v>
      </c>
      <c r="I53" s="160">
        <f>'[4]прил 7.1'!K516</f>
        <v>0</v>
      </c>
      <c r="J53" s="160">
        <f>'[4]прил 7.1'!L516</f>
        <v>0</v>
      </c>
      <c r="K53" s="160">
        <f>'[4]прил 7.1'!M516</f>
        <v>0</v>
      </c>
      <c r="L53" s="160">
        <f>'[4]прил 7.1'!N516</f>
        <v>0</v>
      </c>
      <c r="M53" s="160">
        <f>'[4]прил 7.1'!O516</f>
        <v>0</v>
      </c>
      <c r="N53" s="160">
        <f>'[4]прил 7.1'!W516</f>
        <v>0</v>
      </c>
      <c r="O53" s="160">
        <f>'[4]прил 7.1'!AE516</f>
        <v>0</v>
      </c>
      <c r="P53" s="160">
        <f>'[4]прил 7.1'!AM516</f>
        <v>0.76396600000000003</v>
      </c>
      <c r="Q53" s="160">
        <f>'[4]прил 7.1'!AU516</f>
        <v>0</v>
      </c>
      <c r="R53" s="160">
        <f>'[4]прил 7.1'!P516</f>
        <v>0</v>
      </c>
      <c r="S53" s="150">
        <f t="shared" si="4"/>
        <v>0</v>
      </c>
      <c r="T53" s="151" t="e">
        <f t="shared" si="2"/>
        <v>#DIV/0!</v>
      </c>
      <c r="U53" s="152"/>
      <c r="V53" s="152"/>
      <c r="W53" s="161"/>
    </row>
    <row r="54" spans="1:23" s="156" customFormat="1" x14ac:dyDescent="0.25">
      <c r="A54" s="157">
        <f t="shared" si="9"/>
        <v>29</v>
      </c>
      <c r="B54" s="154" t="s">
        <v>264</v>
      </c>
      <c r="C54" s="160">
        <f>'[4]прил 7.1'!E517</f>
        <v>0</v>
      </c>
      <c r="D54" s="160">
        <f>'[4]прил 7.1'!F517</f>
        <v>0</v>
      </c>
      <c r="E54" s="160">
        <f>'[4]прил 7.1'!G517</f>
        <v>0</v>
      </c>
      <c r="F54" s="160">
        <f>'[4]прил 7.1'!H517</f>
        <v>0</v>
      </c>
      <c r="G54" s="160">
        <f>'[4]прил 7.1'!I517</f>
        <v>0</v>
      </c>
      <c r="H54" s="160">
        <f>'[4]прил 7.1'!J517</f>
        <v>0</v>
      </c>
      <c r="I54" s="160">
        <f>'[4]прил 7.1'!K517</f>
        <v>0</v>
      </c>
      <c r="J54" s="160">
        <f>'[4]прил 7.1'!L517</f>
        <v>0</v>
      </c>
      <c r="K54" s="160">
        <f>'[4]прил 7.1'!M517</f>
        <v>0</v>
      </c>
      <c r="L54" s="160">
        <f>'[4]прил 7.1'!N517</f>
        <v>0</v>
      </c>
      <c r="M54" s="160">
        <f>'[4]прил 7.1'!O517</f>
        <v>0</v>
      </c>
      <c r="N54" s="160">
        <f>'[4]прил 7.1'!W517</f>
        <v>0</v>
      </c>
      <c r="O54" s="160">
        <f>'[4]прил 7.1'!AE517</f>
        <v>0</v>
      </c>
      <c r="P54" s="160">
        <f>'[4]прил 7.1'!AM517</f>
        <v>0.71621900000000005</v>
      </c>
      <c r="Q54" s="160">
        <f>'[4]прил 7.1'!AU517</f>
        <v>0</v>
      </c>
      <c r="R54" s="160">
        <f>'[4]прил 7.1'!P517</f>
        <v>0</v>
      </c>
      <c r="S54" s="150">
        <f t="shared" si="4"/>
        <v>0</v>
      </c>
      <c r="T54" s="151" t="e">
        <f t="shared" si="2"/>
        <v>#DIV/0!</v>
      </c>
      <c r="U54" s="152"/>
      <c r="V54" s="152"/>
      <c r="W54" s="161"/>
    </row>
    <row r="55" spans="1:23" s="156" customFormat="1" x14ac:dyDescent="0.25">
      <c r="A55" s="157">
        <f t="shared" si="9"/>
        <v>30</v>
      </c>
      <c r="B55" s="154" t="s">
        <v>265</v>
      </c>
      <c r="C55" s="160">
        <f>'[4]прил 7.1'!E518</f>
        <v>0</v>
      </c>
      <c r="D55" s="160">
        <f>'[4]прил 7.1'!F518</f>
        <v>0</v>
      </c>
      <c r="E55" s="160">
        <f>'[4]прил 7.1'!G518</f>
        <v>0</v>
      </c>
      <c r="F55" s="160">
        <f>'[4]прил 7.1'!H518</f>
        <v>0</v>
      </c>
      <c r="G55" s="160">
        <f>'[4]прил 7.1'!I518</f>
        <v>0</v>
      </c>
      <c r="H55" s="160">
        <f>'[4]прил 7.1'!J518</f>
        <v>0</v>
      </c>
      <c r="I55" s="160">
        <f>'[4]прил 7.1'!K518</f>
        <v>0</v>
      </c>
      <c r="J55" s="160">
        <f>'[4]прил 7.1'!L518</f>
        <v>0</v>
      </c>
      <c r="K55" s="160">
        <f>'[4]прил 7.1'!M518</f>
        <v>0</v>
      </c>
      <c r="L55" s="160">
        <f>'[4]прил 7.1'!N518</f>
        <v>0</v>
      </c>
      <c r="M55" s="160">
        <f>'[4]прил 7.1'!O518</f>
        <v>0</v>
      </c>
      <c r="N55" s="160">
        <f>'[4]прил 7.1'!W518</f>
        <v>0</v>
      </c>
      <c r="O55" s="160">
        <f>'[4]прил 7.1'!AE518</f>
        <v>0</v>
      </c>
      <c r="P55" s="160">
        <f>'[4]прил 7.1'!AM518</f>
        <v>0.35810900000000001</v>
      </c>
      <c r="Q55" s="160">
        <f>'[4]прил 7.1'!AU518</f>
        <v>0</v>
      </c>
      <c r="R55" s="160">
        <f>'[4]прил 7.1'!P518</f>
        <v>0</v>
      </c>
      <c r="S55" s="150">
        <f t="shared" si="4"/>
        <v>0</v>
      </c>
      <c r="T55" s="151" t="e">
        <f t="shared" si="2"/>
        <v>#DIV/0!</v>
      </c>
      <c r="U55" s="152"/>
      <c r="V55" s="152"/>
      <c r="W55" s="161"/>
    </row>
    <row r="56" spans="1:23" s="156" customFormat="1" x14ac:dyDescent="0.25">
      <c r="A56" s="157">
        <f t="shared" si="9"/>
        <v>31</v>
      </c>
      <c r="B56" s="154" t="s">
        <v>266</v>
      </c>
      <c r="C56" s="160">
        <f>'[4]прил 7.1'!E519</f>
        <v>0</v>
      </c>
      <c r="D56" s="160">
        <f>'[4]прил 7.1'!F519</f>
        <v>0</v>
      </c>
      <c r="E56" s="160">
        <f>'[4]прил 7.1'!G519</f>
        <v>0</v>
      </c>
      <c r="F56" s="160">
        <f>'[4]прил 7.1'!H519</f>
        <v>0</v>
      </c>
      <c r="G56" s="160">
        <f>'[4]прил 7.1'!I519</f>
        <v>0</v>
      </c>
      <c r="H56" s="160">
        <f>'[4]прил 7.1'!J519</f>
        <v>0</v>
      </c>
      <c r="I56" s="160">
        <f>'[4]прил 7.1'!K519</f>
        <v>0</v>
      </c>
      <c r="J56" s="160">
        <f>'[4]прил 7.1'!L519</f>
        <v>0</v>
      </c>
      <c r="K56" s="160">
        <f>'[4]прил 7.1'!M519</f>
        <v>0</v>
      </c>
      <c r="L56" s="160">
        <f>'[4]прил 7.1'!N519</f>
        <v>0</v>
      </c>
      <c r="M56" s="160">
        <f>'[4]прил 7.1'!O519</f>
        <v>0</v>
      </c>
      <c r="N56" s="160">
        <f>'[4]прил 7.1'!W519</f>
        <v>0</v>
      </c>
      <c r="O56" s="160">
        <f>'[4]прил 7.1'!AE519</f>
        <v>0</v>
      </c>
      <c r="P56" s="160">
        <f>'[4]прил 7.1'!AM519</f>
        <v>1.0982019999999999</v>
      </c>
      <c r="Q56" s="160">
        <f>'[4]прил 7.1'!AU519</f>
        <v>0</v>
      </c>
      <c r="R56" s="160">
        <f>'[4]прил 7.1'!P519</f>
        <v>0</v>
      </c>
      <c r="S56" s="150">
        <f t="shared" si="4"/>
        <v>0</v>
      </c>
      <c r="T56" s="151" t="e">
        <f t="shared" si="2"/>
        <v>#DIV/0!</v>
      </c>
      <c r="U56" s="152"/>
      <c r="V56" s="152"/>
      <c r="W56" s="161"/>
    </row>
    <row r="57" spans="1:23" s="156" customFormat="1" x14ac:dyDescent="0.25">
      <c r="A57" s="157">
        <f t="shared" si="9"/>
        <v>32</v>
      </c>
      <c r="B57" s="154" t="s">
        <v>267</v>
      </c>
      <c r="C57" s="160">
        <f>'[4]прил 7.1'!E520</f>
        <v>0</v>
      </c>
      <c r="D57" s="160">
        <f>'[4]прил 7.1'!F520</f>
        <v>0</v>
      </c>
      <c r="E57" s="160">
        <f>'[4]прил 7.1'!G520</f>
        <v>0</v>
      </c>
      <c r="F57" s="160">
        <f>'[4]прил 7.1'!H520</f>
        <v>0</v>
      </c>
      <c r="G57" s="160">
        <f>'[4]прил 7.1'!I520</f>
        <v>0</v>
      </c>
      <c r="H57" s="160">
        <f>'[4]прил 7.1'!J520</f>
        <v>0</v>
      </c>
      <c r="I57" s="160">
        <f>'[4]прил 7.1'!K520</f>
        <v>0</v>
      </c>
      <c r="J57" s="160">
        <f>'[4]прил 7.1'!L520</f>
        <v>0</v>
      </c>
      <c r="K57" s="160">
        <f>'[4]прил 7.1'!M520</f>
        <v>0</v>
      </c>
      <c r="L57" s="160">
        <f>'[4]прил 7.1'!N520</f>
        <v>0</v>
      </c>
      <c r="M57" s="160">
        <f>'[4]прил 7.1'!O520</f>
        <v>0</v>
      </c>
      <c r="N57" s="160">
        <f>'[4]прил 7.1'!W520</f>
        <v>0</v>
      </c>
      <c r="O57" s="160">
        <f>'[4]прил 7.1'!AE520</f>
        <v>0</v>
      </c>
      <c r="P57" s="160">
        <f>'[4]прил 7.1'!AM520</f>
        <v>1.4076999999999999E-2</v>
      </c>
      <c r="Q57" s="160">
        <f>'[4]прил 7.1'!AU520</f>
        <v>0</v>
      </c>
      <c r="R57" s="160">
        <f>'[4]прил 7.1'!P520</f>
        <v>0</v>
      </c>
      <c r="S57" s="150">
        <f t="shared" si="4"/>
        <v>0</v>
      </c>
      <c r="T57" s="151" t="e">
        <f t="shared" si="2"/>
        <v>#DIV/0!</v>
      </c>
      <c r="U57" s="152"/>
      <c r="V57" s="152"/>
      <c r="W57" s="161"/>
    </row>
    <row r="58" spans="1:23" s="156" customFormat="1" x14ac:dyDescent="0.25">
      <c r="A58" s="157">
        <f t="shared" si="9"/>
        <v>33</v>
      </c>
      <c r="B58" s="154" t="s">
        <v>268</v>
      </c>
      <c r="C58" s="160">
        <f>'[4]прил 7.1'!E521</f>
        <v>0</v>
      </c>
      <c r="D58" s="160">
        <f>'[4]прил 7.1'!F521</f>
        <v>0</v>
      </c>
      <c r="E58" s="160">
        <f>'[4]прил 7.1'!G521</f>
        <v>0</v>
      </c>
      <c r="F58" s="160">
        <f>'[4]прил 7.1'!H521</f>
        <v>0</v>
      </c>
      <c r="G58" s="160">
        <f>'[4]прил 7.1'!I521</f>
        <v>0</v>
      </c>
      <c r="H58" s="160">
        <f>'[4]прил 7.1'!J521</f>
        <v>0</v>
      </c>
      <c r="I58" s="160">
        <f>'[4]прил 7.1'!K521</f>
        <v>0</v>
      </c>
      <c r="J58" s="160">
        <f>'[4]прил 7.1'!L521</f>
        <v>0</v>
      </c>
      <c r="K58" s="160">
        <f>'[4]прил 7.1'!M521</f>
        <v>0</v>
      </c>
      <c r="L58" s="160">
        <f>'[4]прил 7.1'!N521</f>
        <v>0</v>
      </c>
      <c r="M58" s="160">
        <f>'[4]прил 7.1'!O521</f>
        <v>0</v>
      </c>
      <c r="N58" s="160">
        <f>'[4]прил 7.1'!W521</f>
        <v>0</v>
      </c>
      <c r="O58" s="160">
        <f>'[4]прил 7.1'!AE521</f>
        <v>0</v>
      </c>
      <c r="P58" s="160">
        <f>'[4]прил 7.1'!AM521</f>
        <v>1.1934999999999999E-2</v>
      </c>
      <c r="Q58" s="160">
        <f>'[4]прил 7.1'!AU521</f>
        <v>0</v>
      </c>
      <c r="R58" s="160">
        <f>'[4]прил 7.1'!P521</f>
        <v>0</v>
      </c>
      <c r="S58" s="150">
        <f t="shared" si="4"/>
        <v>0</v>
      </c>
      <c r="T58" s="151" t="e">
        <f t="shared" si="2"/>
        <v>#DIV/0!</v>
      </c>
      <c r="U58" s="152"/>
      <c r="V58" s="152"/>
      <c r="W58" s="161"/>
    </row>
    <row r="59" spans="1:23" s="156" customFormat="1" ht="31.5" x14ac:dyDescent="0.25">
      <c r="A59" s="157">
        <f t="shared" si="9"/>
        <v>34</v>
      </c>
      <c r="B59" s="154" t="s">
        <v>269</v>
      </c>
      <c r="C59" s="160">
        <f>'[4]прил 7.1'!E522</f>
        <v>0</v>
      </c>
      <c r="D59" s="160">
        <f>'[4]прил 7.1'!F522</f>
        <v>0</v>
      </c>
      <c r="E59" s="160">
        <f>'[4]прил 7.1'!G522</f>
        <v>0</v>
      </c>
      <c r="F59" s="160">
        <f>'[4]прил 7.1'!H522</f>
        <v>0</v>
      </c>
      <c r="G59" s="160">
        <f>'[4]прил 7.1'!I522</f>
        <v>0</v>
      </c>
      <c r="H59" s="160">
        <f>'[4]прил 7.1'!J522</f>
        <v>0</v>
      </c>
      <c r="I59" s="160">
        <f>'[4]прил 7.1'!K522</f>
        <v>0</v>
      </c>
      <c r="J59" s="160">
        <f>'[4]прил 7.1'!L522</f>
        <v>0</v>
      </c>
      <c r="K59" s="160">
        <f>'[4]прил 7.1'!M522</f>
        <v>0</v>
      </c>
      <c r="L59" s="160">
        <f>'[4]прил 7.1'!N522</f>
        <v>0</v>
      </c>
      <c r="M59" s="160">
        <f>'[4]прил 7.1'!O522</f>
        <v>0</v>
      </c>
      <c r="N59" s="160">
        <f>'[4]прил 7.1'!W522</f>
        <v>0</v>
      </c>
      <c r="O59" s="160">
        <f>'[4]прил 7.1'!AE522</f>
        <v>0</v>
      </c>
      <c r="P59" s="160">
        <f>'[4]прил 7.1'!AM522</f>
        <v>1.3006E-2</v>
      </c>
      <c r="Q59" s="160">
        <f>'[4]прил 7.1'!AU522</f>
        <v>0</v>
      </c>
      <c r="R59" s="160">
        <f>'[4]прил 7.1'!P522</f>
        <v>0</v>
      </c>
      <c r="S59" s="150">
        <f t="shared" si="4"/>
        <v>0</v>
      </c>
      <c r="T59" s="151" t="e">
        <f t="shared" si="2"/>
        <v>#DIV/0!</v>
      </c>
      <c r="U59" s="152"/>
      <c r="V59" s="152"/>
      <c r="W59" s="161"/>
    </row>
    <row r="60" spans="1:23" s="156" customFormat="1" x14ac:dyDescent="0.25">
      <c r="A60" s="157">
        <f t="shared" si="9"/>
        <v>35</v>
      </c>
      <c r="B60" s="154" t="s">
        <v>270</v>
      </c>
      <c r="C60" s="160">
        <f>'[4]прил 7.1'!E523</f>
        <v>0</v>
      </c>
      <c r="D60" s="160">
        <f>'[4]прил 7.1'!F523</f>
        <v>0</v>
      </c>
      <c r="E60" s="160">
        <f>'[4]прил 7.1'!G523</f>
        <v>0</v>
      </c>
      <c r="F60" s="160">
        <f>'[4]прил 7.1'!H523</f>
        <v>0</v>
      </c>
      <c r="G60" s="160">
        <f>'[4]прил 7.1'!I523</f>
        <v>0</v>
      </c>
      <c r="H60" s="160">
        <f>'[4]прил 7.1'!J523</f>
        <v>0</v>
      </c>
      <c r="I60" s="160">
        <f>'[4]прил 7.1'!K523</f>
        <v>0</v>
      </c>
      <c r="J60" s="160">
        <f>'[4]прил 7.1'!L523</f>
        <v>0</v>
      </c>
      <c r="K60" s="160">
        <f>'[4]прил 7.1'!M523</f>
        <v>0</v>
      </c>
      <c r="L60" s="160">
        <f>'[4]прил 7.1'!N523</f>
        <v>0</v>
      </c>
      <c r="M60" s="160">
        <f>'[4]прил 7.1'!O523</f>
        <v>0</v>
      </c>
      <c r="N60" s="160">
        <f>'[4]прил 7.1'!W523</f>
        <v>0</v>
      </c>
      <c r="O60" s="160">
        <f>'[4]прил 7.1'!AE523</f>
        <v>0</v>
      </c>
      <c r="P60" s="160">
        <f>'[4]прил 7.1'!AM523</f>
        <v>1.6268999999999999E-2</v>
      </c>
      <c r="Q60" s="160">
        <f>'[4]прил 7.1'!AU523</f>
        <v>0</v>
      </c>
      <c r="R60" s="160">
        <f>'[4]прил 7.1'!P523</f>
        <v>0</v>
      </c>
      <c r="S60" s="150">
        <f t="shared" si="4"/>
        <v>0</v>
      </c>
      <c r="T60" s="151" t="e">
        <f t="shared" si="2"/>
        <v>#DIV/0!</v>
      </c>
      <c r="U60" s="152"/>
      <c r="V60" s="152"/>
      <c r="W60" s="161"/>
    </row>
    <row r="61" spans="1:23" s="156" customFormat="1" x14ac:dyDescent="0.25">
      <c r="A61" s="157">
        <f t="shared" si="9"/>
        <v>36</v>
      </c>
      <c r="B61" s="154" t="s">
        <v>271</v>
      </c>
      <c r="C61" s="160">
        <f>'[4]прил 7.1'!E524</f>
        <v>0</v>
      </c>
      <c r="D61" s="160">
        <f>'[4]прил 7.1'!F524</f>
        <v>0</v>
      </c>
      <c r="E61" s="160">
        <f>'[4]прил 7.1'!G524</f>
        <v>0</v>
      </c>
      <c r="F61" s="160">
        <f>'[4]прил 7.1'!H524</f>
        <v>0</v>
      </c>
      <c r="G61" s="160">
        <f>'[4]прил 7.1'!I524</f>
        <v>0</v>
      </c>
      <c r="H61" s="160">
        <f>'[4]прил 7.1'!J524</f>
        <v>0</v>
      </c>
      <c r="I61" s="160">
        <f>'[4]прил 7.1'!K524</f>
        <v>0</v>
      </c>
      <c r="J61" s="160">
        <f>'[4]прил 7.1'!L524</f>
        <v>0</v>
      </c>
      <c r="K61" s="160">
        <f>'[4]прил 7.1'!M524</f>
        <v>0</v>
      </c>
      <c r="L61" s="160">
        <f>'[4]прил 7.1'!N524</f>
        <v>0</v>
      </c>
      <c r="M61" s="160">
        <f>'[4]прил 7.1'!O524</f>
        <v>0</v>
      </c>
      <c r="N61" s="160">
        <f>'[4]прил 7.1'!W524</f>
        <v>0</v>
      </c>
      <c r="O61" s="160">
        <f>'[4]прил 7.1'!AE524</f>
        <v>0</v>
      </c>
      <c r="P61" s="160">
        <f>'[4]прил 7.1'!AM524</f>
        <v>8.0020000000000004E-3</v>
      </c>
      <c r="Q61" s="160">
        <f>'[4]прил 7.1'!AU524</f>
        <v>8.0020000000000004E-3</v>
      </c>
      <c r="R61" s="160">
        <f>'[4]прил 7.1'!P524</f>
        <v>0</v>
      </c>
      <c r="S61" s="150">
        <f t="shared" si="4"/>
        <v>0</v>
      </c>
      <c r="T61" s="151" t="e">
        <f t="shared" si="2"/>
        <v>#DIV/0!</v>
      </c>
      <c r="U61" s="152"/>
      <c r="V61" s="152"/>
      <c r="W61" s="161"/>
    </row>
    <row r="62" spans="1:23" s="156" customFormat="1" x14ac:dyDescent="0.25">
      <c r="A62" s="157">
        <f t="shared" si="9"/>
        <v>37</v>
      </c>
      <c r="B62" s="154" t="s">
        <v>272</v>
      </c>
      <c r="C62" s="160">
        <f>'[4]прил 7.1'!E525</f>
        <v>0</v>
      </c>
      <c r="D62" s="160">
        <f>'[4]прил 7.1'!F525</f>
        <v>0</v>
      </c>
      <c r="E62" s="160">
        <f>'[4]прил 7.1'!G525</f>
        <v>0</v>
      </c>
      <c r="F62" s="160">
        <f>'[4]прил 7.1'!H525</f>
        <v>0</v>
      </c>
      <c r="G62" s="160">
        <f>'[4]прил 7.1'!I525</f>
        <v>0</v>
      </c>
      <c r="H62" s="160">
        <f>'[4]прил 7.1'!J525</f>
        <v>0</v>
      </c>
      <c r="I62" s="160">
        <f>'[4]прил 7.1'!K525</f>
        <v>0</v>
      </c>
      <c r="J62" s="160">
        <f>'[4]прил 7.1'!L525</f>
        <v>0</v>
      </c>
      <c r="K62" s="160">
        <f>'[4]прил 7.1'!M525</f>
        <v>0</v>
      </c>
      <c r="L62" s="160">
        <f>'[4]прил 7.1'!N525</f>
        <v>0</v>
      </c>
      <c r="M62" s="160">
        <f>'[4]прил 7.1'!O525</f>
        <v>0</v>
      </c>
      <c r="N62" s="160">
        <f>'[4]прил 7.1'!W525</f>
        <v>0</v>
      </c>
      <c r="O62" s="160">
        <f>'[4]прил 7.1'!AE525</f>
        <v>0</v>
      </c>
      <c r="P62" s="160">
        <f>'[4]прил 7.1'!AM525</f>
        <v>8.1340000000000006E-3</v>
      </c>
      <c r="Q62" s="160">
        <f>'[4]прил 7.1'!AU525</f>
        <v>8.1340000000000006E-3</v>
      </c>
      <c r="R62" s="160">
        <f>'[4]прил 7.1'!P525</f>
        <v>0</v>
      </c>
      <c r="S62" s="150">
        <f t="shared" si="4"/>
        <v>0</v>
      </c>
      <c r="T62" s="151" t="e">
        <f t="shared" si="2"/>
        <v>#DIV/0!</v>
      </c>
      <c r="U62" s="152"/>
      <c r="V62" s="152"/>
      <c r="W62" s="161"/>
    </row>
    <row r="63" spans="1:23" s="156" customFormat="1" x14ac:dyDescent="0.25">
      <c r="A63" s="157">
        <f t="shared" si="9"/>
        <v>38</v>
      </c>
      <c r="B63" s="154" t="s">
        <v>273</v>
      </c>
      <c r="C63" s="160">
        <f>'[4]прил 7.1'!E526</f>
        <v>0</v>
      </c>
      <c r="D63" s="160">
        <f>'[4]прил 7.1'!F526</f>
        <v>0</v>
      </c>
      <c r="E63" s="160">
        <f>'[4]прил 7.1'!G526</f>
        <v>0</v>
      </c>
      <c r="F63" s="160">
        <f>'[4]прил 7.1'!H526</f>
        <v>0</v>
      </c>
      <c r="G63" s="160">
        <f>'[4]прил 7.1'!I526</f>
        <v>0</v>
      </c>
      <c r="H63" s="160">
        <f>'[4]прил 7.1'!J526</f>
        <v>0</v>
      </c>
      <c r="I63" s="160">
        <f>'[4]прил 7.1'!K526</f>
        <v>0</v>
      </c>
      <c r="J63" s="160">
        <f>'[4]прил 7.1'!L526</f>
        <v>0</v>
      </c>
      <c r="K63" s="160">
        <f>'[4]прил 7.1'!M526</f>
        <v>0</v>
      </c>
      <c r="L63" s="160">
        <f>'[4]прил 7.1'!N526</f>
        <v>0</v>
      </c>
      <c r="M63" s="160">
        <f>'[4]прил 7.1'!O526</f>
        <v>0</v>
      </c>
      <c r="N63" s="160">
        <f>'[4]прил 7.1'!W526</f>
        <v>0</v>
      </c>
      <c r="O63" s="160">
        <f>'[4]прил 7.1'!AE526</f>
        <v>0</v>
      </c>
      <c r="P63" s="160">
        <f>'[4]прил 7.1'!AM526</f>
        <v>1.3557E-2</v>
      </c>
      <c r="Q63" s="160">
        <f>'[4]прил 7.1'!AU526</f>
        <v>1.3557E-2</v>
      </c>
      <c r="R63" s="160">
        <f>'[4]прил 7.1'!P526</f>
        <v>0</v>
      </c>
      <c r="S63" s="150">
        <f t="shared" si="4"/>
        <v>0</v>
      </c>
      <c r="T63" s="151" t="e">
        <f t="shared" si="2"/>
        <v>#DIV/0!</v>
      </c>
      <c r="U63" s="152"/>
      <c r="V63" s="152"/>
      <c r="W63" s="161"/>
    </row>
    <row r="64" spans="1:23" s="156" customFormat="1" ht="31.5" x14ac:dyDescent="0.25">
      <c r="A64" s="157">
        <f t="shared" si="9"/>
        <v>39</v>
      </c>
      <c r="B64" s="154" t="s">
        <v>274</v>
      </c>
      <c r="C64" s="160">
        <f>'[4]прил 7.1'!E527</f>
        <v>0</v>
      </c>
      <c r="D64" s="160">
        <f>'[4]прил 7.1'!F527</f>
        <v>0</v>
      </c>
      <c r="E64" s="160">
        <f>'[4]прил 7.1'!G527</f>
        <v>0</v>
      </c>
      <c r="F64" s="160">
        <f>'[4]прил 7.1'!H527</f>
        <v>0</v>
      </c>
      <c r="G64" s="160">
        <f>'[4]прил 7.1'!I527</f>
        <v>0</v>
      </c>
      <c r="H64" s="160">
        <f>'[4]прил 7.1'!J527</f>
        <v>0</v>
      </c>
      <c r="I64" s="160">
        <f>'[4]прил 7.1'!K527</f>
        <v>0</v>
      </c>
      <c r="J64" s="160">
        <f>'[4]прил 7.1'!L527</f>
        <v>0</v>
      </c>
      <c r="K64" s="160">
        <f>'[4]прил 7.1'!M527</f>
        <v>0</v>
      </c>
      <c r="L64" s="160">
        <f>'[4]прил 7.1'!N527</f>
        <v>0</v>
      </c>
      <c r="M64" s="160">
        <f>'[4]прил 7.1'!O527</f>
        <v>0</v>
      </c>
      <c r="N64" s="160">
        <f>'[4]прил 7.1'!W527</f>
        <v>0</v>
      </c>
      <c r="O64" s="160">
        <f>'[4]прил 7.1'!AE527</f>
        <v>0</v>
      </c>
      <c r="P64" s="160">
        <f>'[4]прил 7.1'!AM527</f>
        <v>4.4580000000000002E-3</v>
      </c>
      <c r="Q64" s="160">
        <f>'[4]прил 7.1'!AU527</f>
        <v>4.4580000000000002E-3</v>
      </c>
      <c r="R64" s="160">
        <f>'[4]прил 7.1'!P527</f>
        <v>0</v>
      </c>
      <c r="S64" s="150">
        <f t="shared" si="4"/>
        <v>0</v>
      </c>
      <c r="T64" s="151" t="e">
        <f t="shared" si="2"/>
        <v>#DIV/0!</v>
      </c>
      <c r="U64" s="152"/>
      <c r="V64" s="152"/>
      <c r="W64" s="161"/>
    </row>
    <row r="65" spans="1:23" s="156" customFormat="1" ht="31.5" x14ac:dyDescent="0.25">
      <c r="A65" s="157">
        <f t="shared" si="9"/>
        <v>40</v>
      </c>
      <c r="B65" s="154" t="s">
        <v>275</v>
      </c>
      <c r="C65" s="160">
        <f>'[4]прил 7.1'!E529</f>
        <v>0.78593899999999983</v>
      </c>
      <c r="D65" s="160">
        <f>'[4]прил 7.1'!F529</f>
        <v>0.78593899999999983</v>
      </c>
      <c r="E65" s="160">
        <f>'[4]прил 7.1'!G529</f>
        <v>0</v>
      </c>
      <c r="F65" s="160">
        <f>'[4]прил 7.1'!H529</f>
        <v>0</v>
      </c>
      <c r="G65" s="160">
        <f>'[4]прил 7.1'!I529</f>
        <v>0</v>
      </c>
      <c r="H65" s="160">
        <f>'[4]прил 7.1'!J529</f>
        <v>0</v>
      </c>
      <c r="I65" s="160">
        <f>'[4]прил 7.1'!K529</f>
        <v>0</v>
      </c>
      <c r="J65" s="160">
        <f>'[4]прил 7.1'!L529</f>
        <v>0</v>
      </c>
      <c r="K65" s="160">
        <f>'[4]прил 7.1'!M529</f>
        <v>0</v>
      </c>
      <c r="L65" s="160">
        <f>'[4]прил 7.1'!N529</f>
        <v>0.78593899999999983</v>
      </c>
      <c r="M65" s="160">
        <f>'[4]прил 7.1'!O529</f>
        <v>0</v>
      </c>
      <c r="N65" s="160">
        <f>'[4]прил 7.1'!W529</f>
        <v>0</v>
      </c>
      <c r="O65" s="160">
        <f>'[4]прил 7.1'!AE529</f>
        <v>0</v>
      </c>
      <c r="P65" s="160">
        <f>'[4]прил 7.1'!AM529</f>
        <v>0</v>
      </c>
      <c r="Q65" s="160">
        <f>'[4]прил 7.1'!AU529</f>
        <v>0</v>
      </c>
      <c r="R65" s="160">
        <f>'[4]прил 7.1'!P529</f>
        <v>0.78593899999999983</v>
      </c>
      <c r="S65" s="150">
        <f t="shared" si="4"/>
        <v>-0.78593899999999983</v>
      </c>
      <c r="T65" s="151">
        <f t="shared" si="2"/>
        <v>0</v>
      </c>
      <c r="U65" s="152"/>
      <c r="V65" s="152"/>
      <c r="W65" s="161" t="s">
        <v>229</v>
      </c>
    </row>
    <row r="66" spans="1:23" s="156" customFormat="1" x14ac:dyDescent="0.25">
      <c r="A66" s="157">
        <f t="shared" si="9"/>
        <v>41</v>
      </c>
      <c r="B66" s="154" t="s">
        <v>276</v>
      </c>
      <c r="C66" s="160">
        <f>'[4]прил 7.1'!E530</f>
        <v>0.1136893066</v>
      </c>
      <c r="D66" s="160">
        <f>'[4]прил 7.1'!F530</f>
        <v>0</v>
      </c>
      <c r="E66" s="160">
        <f>'[4]прил 7.1'!G530</f>
        <v>0</v>
      </c>
      <c r="F66" s="160">
        <f>'[4]прил 7.1'!H530</f>
        <v>0</v>
      </c>
      <c r="G66" s="160">
        <f>'[4]прил 7.1'!I530</f>
        <v>0</v>
      </c>
      <c r="H66" s="160">
        <f>'[4]прил 7.1'!J530</f>
        <v>0</v>
      </c>
      <c r="I66" s="160">
        <f>'[4]прил 7.1'!K530</f>
        <v>0</v>
      </c>
      <c r="J66" s="160">
        <f>'[4]прил 7.1'!L530</f>
        <v>0</v>
      </c>
      <c r="K66" s="160">
        <f>'[4]прил 7.1'!M530</f>
        <v>0</v>
      </c>
      <c r="L66" s="160">
        <f>'[4]прил 7.1'!N530</f>
        <v>0</v>
      </c>
      <c r="M66" s="160">
        <f>'[4]прил 7.1'!O530</f>
        <v>0</v>
      </c>
      <c r="N66" s="160">
        <f>'[4]прил 7.1'!W530</f>
        <v>9.6346870000000001E-2</v>
      </c>
      <c r="O66" s="160">
        <f>'[4]прил 7.1'!AE530</f>
        <v>0</v>
      </c>
      <c r="P66" s="160">
        <f>'[4]прил 7.1'!AM530</f>
        <v>9.6346870000000001E-2</v>
      </c>
      <c r="Q66" s="160">
        <f>'[4]прил 7.1'!AU530</f>
        <v>9.6346870000000001E-2</v>
      </c>
      <c r="R66" s="160">
        <f>'[4]прил 7.1'!P530</f>
        <v>0.1136893066</v>
      </c>
      <c r="S66" s="150">
        <f t="shared" si="4"/>
        <v>0</v>
      </c>
      <c r="T66" s="151" t="e">
        <f t="shared" si="2"/>
        <v>#DIV/0!</v>
      </c>
      <c r="U66" s="152"/>
      <c r="V66" s="152"/>
      <c r="W66" s="161"/>
    </row>
    <row r="67" spans="1:23" s="156" customFormat="1" x14ac:dyDescent="0.25">
      <c r="A67" s="157">
        <f t="shared" si="9"/>
        <v>42</v>
      </c>
      <c r="B67" s="154" t="s">
        <v>277</v>
      </c>
      <c r="C67" s="160">
        <f>'[4]прил 7.1'!E531</f>
        <v>7.6438228799999994E-2</v>
      </c>
      <c r="D67" s="160">
        <f>'[4]прил 7.1'!F531</f>
        <v>0</v>
      </c>
      <c r="E67" s="160">
        <f>'[4]прил 7.1'!G531</f>
        <v>0</v>
      </c>
      <c r="F67" s="160">
        <f>'[4]прил 7.1'!H531</f>
        <v>0</v>
      </c>
      <c r="G67" s="160">
        <f>'[4]прил 7.1'!I531</f>
        <v>0</v>
      </c>
      <c r="H67" s="160">
        <f>'[4]прил 7.1'!J531</f>
        <v>0</v>
      </c>
      <c r="I67" s="160">
        <f>'[4]прил 7.1'!K531</f>
        <v>0</v>
      </c>
      <c r="J67" s="160">
        <f>'[4]прил 7.1'!L531</f>
        <v>0</v>
      </c>
      <c r="K67" s="160">
        <f>'[4]прил 7.1'!M531</f>
        <v>0</v>
      </c>
      <c r="L67" s="160">
        <f>'[4]прил 7.1'!N531</f>
        <v>0</v>
      </c>
      <c r="M67" s="160">
        <f>'[4]прил 7.1'!O531</f>
        <v>0</v>
      </c>
      <c r="N67" s="160">
        <f>'[4]прил 7.1'!W531</f>
        <v>6.4778160000000001E-2</v>
      </c>
      <c r="O67" s="160">
        <f>'[4]прил 7.1'!AE531</f>
        <v>0</v>
      </c>
      <c r="P67" s="160">
        <f>'[4]прил 7.1'!AM531</f>
        <v>6.4778000000000002E-2</v>
      </c>
      <c r="Q67" s="160">
        <f>'[4]прил 7.1'!AU531</f>
        <v>6.4778000000000002E-2</v>
      </c>
      <c r="R67" s="160">
        <f>'[4]прил 7.1'!P531</f>
        <v>7.6438228799999994E-2</v>
      </c>
      <c r="S67" s="150">
        <f t="shared" si="4"/>
        <v>0</v>
      </c>
      <c r="T67" s="151" t="e">
        <f t="shared" si="2"/>
        <v>#DIV/0!</v>
      </c>
      <c r="U67" s="152"/>
      <c r="V67" s="152"/>
      <c r="W67" s="161"/>
    </row>
    <row r="68" spans="1:23" s="156" customFormat="1" x14ac:dyDescent="0.25">
      <c r="A68" s="157">
        <f t="shared" si="9"/>
        <v>43</v>
      </c>
      <c r="B68" s="154" t="s">
        <v>278</v>
      </c>
      <c r="C68" s="160">
        <f>'[4]прил 7.1'!E532</f>
        <v>7.7889097799999987E-2</v>
      </c>
      <c r="D68" s="160">
        <f>'[4]прил 7.1'!F532</f>
        <v>0</v>
      </c>
      <c r="E68" s="160">
        <f>'[4]прил 7.1'!G532</f>
        <v>0</v>
      </c>
      <c r="F68" s="160">
        <f>'[4]прил 7.1'!H532</f>
        <v>0</v>
      </c>
      <c r="G68" s="160">
        <f>'[4]прил 7.1'!I532</f>
        <v>0</v>
      </c>
      <c r="H68" s="160">
        <f>'[4]прил 7.1'!J532</f>
        <v>0</v>
      </c>
      <c r="I68" s="160">
        <f>'[4]прил 7.1'!K532</f>
        <v>0</v>
      </c>
      <c r="J68" s="160">
        <f>'[4]прил 7.1'!L532</f>
        <v>0</v>
      </c>
      <c r="K68" s="160">
        <f>'[4]прил 7.1'!M532</f>
        <v>0</v>
      </c>
      <c r="L68" s="160">
        <f>'[4]прил 7.1'!N532</f>
        <v>0</v>
      </c>
      <c r="M68" s="160">
        <f>'[4]прил 7.1'!O532</f>
        <v>0</v>
      </c>
      <c r="N68" s="160">
        <f>'[4]прил 7.1'!W532</f>
        <v>6.6007709999999997E-2</v>
      </c>
      <c r="O68" s="160">
        <f>'[4]прил 7.1'!AE532</f>
        <v>0</v>
      </c>
      <c r="P68" s="160">
        <f>'[4]прил 7.1'!AM532</f>
        <v>6.6007709999999997E-2</v>
      </c>
      <c r="Q68" s="160">
        <f>'[4]прил 7.1'!AU532</f>
        <v>6.6007709999999997E-2</v>
      </c>
      <c r="R68" s="160">
        <f>'[4]прил 7.1'!P532</f>
        <v>7.7889097799999987E-2</v>
      </c>
      <c r="S68" s="150">
        <f t="shared" si="4"/>
        <v>0</v>
      </c>
      <c r="T68" s="151" t="e">
        <f t="shared" si="2"/>
        <v>#DIV/0!</v>
      </c>
      <c r="U68" s="152"/>
      <c r="V68" s="152"/>
      <c r="W68" s="161"/>
    </row>
    <row r="69" spans="1:23" s="156" customFormat="1" x14ac:dyDescent="0.25">
      <c r="A69" s="157">
        <f t="shared" si="9"/>
        <v>44</v>
      </c>
      <c r="B69" s="154" t="s">
        <v>279</v>
      </c>
      <c r="C69" s="160">
        <f>'[4]прил 7.1'!E533</f>
        <v>0.19697710499999999</v>
      </c>
      <c r="D69" s="160">
        <f>'[4]прил 7.1'!F533</f>
        <v>0</v>
      </c>
      <c r="E69" s="160">
        <f>'[4]прил 7.1'!G533</f>
        <v>0</v>
      </c>
      <c r="F69" s="160">
        <f>'[4]прил 7.1'!H533</f>
        <v>0</v>
      </c>
      <c r="G69" s="160">
        <f>'[4]прил 7.1'!I533</f>
        <v>0</v>
      </c>
      <c r="H69" s="160">
        <f>'[4]прил 7.1'!J533</f>
        <v>0</v>
      </c>
      <c r="I69" s="160">
        <f>'[4]прил 7.1'!K533</f>
        <v>0</v>
      </c>
      <c r="J69" s="160">
        <f>'[4]прил 7.1'!L533</f>
        <v>0</v>
      </c>
      <c r="K69" s="160">
        <f>'[4]прил 7.1'!M533</f>
        <v>0</v>
      </c>
      <c r="L69" s="160">
        <f>'[4]прил 7.1'!N533</f>
        <v>0</v>
      </c>
      <c r="M69" s="160">
        <f>'[4]прил 7.1'!O533</f>
        <v>0</v>
      </c>
      <c r="N69" s="160">
        <f>'[4]прил 7.1'!W533</f>
        <v>0.16692974999999999</v>
      </c>
      <c r="O69" s="160">
        <f>'[4]прил 7.1'!AE533</f>
        <v>0</v>
      </c>
      <c r="P69" s="160">
        <f>'[4]прил 7.1'!AM533</f>
        <v>0.16692974999999999</v>
      </c>
      <c r="Q69" s="160">
        <f>'[4]прил 7.1'!AU533</f>
        <v>0.16692974999999999</v>
      </c>
      <c r="R69" s="160">
        <f>'[4]прил 7.1'!P533</f>
        <v>0.19697710499999999</v>
      </c>
      <c r="S69" s="150">
        <f t="shared" si="4"/>
        <v>0</v>
      </c>
      <c r="T69" s="151" t="e">
        <f t="shared" si="2"/>
        <v>#DIV/0!</v>
      </c>
      <c r="U69" s="152"/>
      <c r="V69" s="152"/>
      <c r="W69" s="161"/>
    </row>
    <row r="70" spans="1:23" s="156" customFormat="1" x14ac:dyDescent="0.25">
      <c r="A70" s="157">
        <f t="shared" si="9"/>
        <v>45</v>
      </c>
      <c r="B70" s="154" t="s">
        <v>280</v>
      </c>
      <c r="C70" s="160">
        <f>'[4]прил 7.1'!E534</f>
        <v>0.1077839494</v>
      </c>
      <c r="D70" s="160">
        <f>'[4]прил 7.1'!F534</f>
        <v>0</v>
      </c>
      <c r="E70" s="160">
        <f>'[4]прил 7.1'!G534</f>
        <v>0</v>
      </c>
      <c r="F70" s="160">
        <f>'[4]прил 7.1'!H534</f>
        <v>0</v>
      </c>
      <c r="G70" s="160">
        <f>'[4]прил 7.1'!I534</f>
        <v>0</v>
      </c>
      <c r="H70" s="160">
        <f>'[4]прил 7.1'!J534</f>
        <v>0</v>
      </c>
      <c r="I70" s="160">
        <f>'[4]прил 7.1'!K534</f>
        <v>0</v>
      </c>
      <c r="J70" s="160">
        <f>'[4]прил 7.1'!L534</f>
        <v>0</v>
      </c>
      <c r="K70" s="160">
        <f>'[4]прил 7.1'!M534</f>
        <v>0</v>
      </c>
      <c r="L70" s="160">
        <f>'[4]прил 7.1'!N534</f>
        <v>0</v>
      </c>
      <c r="M70" s="160">
        <f>'[4]прил 7.1'!O534</f>
        <v>0</v>
      </c>
      <c r="N70" s="160">
        <f>'[4]прил 7.1'!W534</f>
        <v>9.1342329999999999E-2</v>
      </c>
      <c r="O70" s="160">
        <f>'[4]прил 7.1'!AE534</f>
        <v>0</v>
      </c>
      <c r="P70" s="160">
        <f>'[4]прил 7.1'!AM534</f>
        <v>9.1342329999999999E-2</v>
      </c>
      <c r="Q70" s="160">
        <f>'[4]прил 7.1'!AU534</f>
        <v>9.1342329999999999E-2</v>
      </c>
      <c r="R70" s="160">
        <f>'[4]прил 7.1'!P534</f>
        <v>0.1077839494</v>
      </c>
      <c r="S70" s="150">
        <f t="shared" si="4"/>
        <v>0</v>
      </c>
      <c r="T70" s="151" t="e">
        <f t="shared" si="2"/>
        <v>#DIV/0!</v>
      </c>
      <c r="U70" s="152"/>
      <c r="V70" s="152"/>
      <c r="W70" s="161"/>
    </row>
    <row r="71" spans="1:23" s="156" customFormat="1" x14ac:dyDescent="0.25">
      <c r="A71" s="157">
        <f t="shared" si="9"/>
        <v>46</v>
      </c>
      <c r="B71" s="154" t="s">
        <v>281</v>
      </c>
      <c r="C71" s="160">
        <f>'[4]прил 7.1'!E535</f>
        <v>0.10557894240000001</v>
      </c>
      <c r="D71" s="160">
        <f>'[4]прил 7.1'!F535</f>
        <v>0</v>
      </c>
      <c r="E71" s="160">
        <f>'[4]прил 7.1'!G535</f>
        <v>0</v>
      </c>
      <c r="F71" s="160">
        <f>'[4]прил 7.1'!H535</f>
        <v>0</v>
      </c>
      <c r="G71" s="160">
        <f>'[4]прил 7.1'!I535</f>
        <v>0</v>
      </c>
      <c r="H71" s="160">
        <f>'[4]прил 7.1'!J535</f>
        <v>0</v>
      </c>
      <c r="I71" s="160">
        <f>'[4]прил 7.1'!K535</f>
        <v>0</v>
      </c>
      <c r="J71" s="160">
        <f>'[4]прил 7.1'!L535</f>
        <v>0</v>
      </c>
      <c r="K71" s="160">
        <f>'[4]прил 7.1'!M535</f>
        <v>0</v>
      </c>
      <c r="L71" s="160">
        <f>'[4]прил 7.1'!N535</f>
        <v>0</v>
      </c>
      <c r="M71" s="160">
        <f>'[4]прил 7.1'!O535</f>
        <v>0</v>
      </c>
      <c r="N71" s="160">
        <f>'[4]прил 7.1'!W535</f>
        <v>8.9473680000000014E-2</v>
      </c>
      <c r="O71" s="160">
        <f>'[4]прил 7.1'!AE535</f>
        <v>0</v>
      </c>
      <c r="P71" s="160">
        <f>'[4]прил 7.1'!AM535</f>
        <v>8.9473680000000014E-2</v>
      </c>
      <c r="Q71" s="160">
        <f>'[4]прил 7.1'!AU535</f>
        <v>8.9473680000000014E-2</v>
      </c>
      <c r="R71" s="160">
        <f>'[4]прил 7.1'!P535</f>
        <v>0.10557894240000001</v>
      </c>
      <c r="S71" s="150">
        <f t="shared" si="4"/>
        <v>0</v>
      </c>
      <c r="T71" s="151" t="e">
        <f t="shared" si="2"/>
        <v>#DIV/0!</v>
      </c>
      <c r="U71" s="152"/>
      <c r="V71" s="152"/>
      <c r="W71" s="161"/>
    </row>
    <row r="72" spans="1:23" s="156" customFormat="1" x14ac:dyDescent="0.25">
      <c r="A72" s="157">
        <f t="shared" si="9"/>
        <v>47</v>
      </c>
      <c r="B72" s="154" t="s">
        <v>282</v>
      </c>
      <c r="C72" s="160">
        <f>'[4]прил 7.1'!E536</f>
        <v>0.16358909939999997</v>
      </c>
      <c r="D72" s="160">
        <f>'[4]прил 7.1'!F536</f>
        <v>0</v>
      </c>
      <c r="E72" s="160">
        <f>'[4]прил 7.1'!G536</f>
        <v>0</v>
      </c>
      <c r="F72" s="160">
        <f>'[4]прил 7.1'!H536</f>
        <v>0</v>
      </c>
      <c r="G72" s="160">
        <f>'[4]прил 7.1'!I536</f>
        <v>0</v>
      </c>
      <c r="H72" s="160">
        <f>'[4]прил 7.1'!J536</f>
        <v>0</v>
      </c>
      <c r="I72" s="160">
        <f>'[4]прил 7.1'!K536</f>
        <v>0</v>
      </c>
      <c r="J72" s="160">
        <f>'[4]прил 7.1'!L536</f>
        <v>0</v>
      </c>
      <c r="K72" s="160">
        <f>'[4]прил 7.1'!M536</f>
        <v>0</v>
      </c>
      <c r="L72" s="160">
        <f>'[4]прил 7.1'!N536</f>
        <v>0</v>
      </c>
      <c r="M72" s="160">
        <f>'[4]прил 7.1'!O536</f>
        <v>0</v>
      </c>
      <c r="N72" s="160">
        <f>'[4]прил 7.1'!W536</f>
        <v>0.13863482999999999</v>
      </c>
      <c r="O72" s="160">
        <f>'[4]прил 7.1'!AE536</f>
        <v>0</v>
      </c>
      <c r="P72" s="160">
        <f>'[4]прил 7.1'!AM536</f>
        <v>0.13863482999999999</v>
      </c>
      <c r="Q72" s="160">
        <f>'[4]прил 7.1'!AU536</f>
        <v>0.13863482999999999</v>
      </c>
      <c r="R72" s="160">
        <f>'[4]прил 7.1'!P536</f>
        <v>0.16358909939999997</v>
      </c>
      <c r="S72" s="150">
        <f t="shared" si="4"/>
        <v>0</v>
      </c>
      <c r="T72" s="151" t="e">
        <f t="shared" si="2"/>
        <v>#DIV/0!</v>
      </c>
      <c r="U72" s="152"/>
      <c r="V72" s="152"/>
      <c r="W72" s="161"/>
    </row>
    <row r="73" spans="1:23" s="156" customFormat="1" x14ac:dyDescent="0.25">
      <c r="A73" s="157">
        <f t="shared" si="9"/>
        <v>48</v>
      </c>
      <c r="B73" s="154" t="s">
        <v>283</v>
      </c>
      <c r="C73" s="160">
        <f>'[4]прил 7.1'!E537</f>
        <v>0.12999309519999999</v>
      </c>
      <c r="D73" s="160">
        <f>'[4]прил 7.1'!F537</f>
        <v>0</v>
      </c>
      <c r="E73" s="160">
        <f>'[4]прил 7.1'!G537</f>
        <v>0</v>
      </c>
      <c r="F73" s="160">
        <f>'[4]прил 7.1'!H537</f>
        <v>0</v>
      </c>
      <c r="G73" s="160">
        <f>'[4]прил 7.1'!I537</f>
        <v>0</v>
      </c>
      <c r="H73" s="160">
        <f>'[4]прил 7.1'!J537</f>
        <v>0</v>
      </c>
      <c r="I73" s="160">
        <f>'[4]прил 7.1'!K537</f>
        <v>0</v>
      </c>
      <c r="J73" s="160">
        <f>'[4]прил 7.1'!L537</f>
        <v>0</v>
      </c>
      <c r="K73" s="160">
        <f>'[4]прил 7.1'!M537</f>
        <v>0</v>
      </c>
      <c r="L73" s="160">
        <f>'[4]прил 7.1'!N537</f>
        <v>0</v>
      </c>
      <c r="M73" s="160">
        <f>'[4]прил 7.1'!O537</f>
        <v>0</v>
      </c>
      <c r="N73" s="160">
        <f>'[4]прил 7.1'!W537</f>
        <v>0.11016363999999999</v>
      </c>
      <c r="O73" s="160">
        <f>'[4]прил 7.1'!AE537</f>
        <v>0</v>
      </c>
      <c r="P73" s="160">
        <f>'[4]прил 7.1'!AM537</f>
        <v>0.11016363999999999</v>
      </c>
      <c r="Q73" s="160">
        <f>'[4]прил 7.1'!AU537</f>
        <v>0.11016363999999999</v>
      </c>
      <c r="R73" s="160">
        <f>'[4]прил 7.1'!P537</f>
        <v>0.12999309519999999</v>
      </c>
      <c r="S73" s="150">
        <f t="shared" si="4"/>
        <v>0</v>
      </c>
      <c r="T73" s="151" t="e">
        <f t="shared" si="2"/>
        <v>#DIV/0!</v>
      </c>
      <c r="U73" s="152"/>
      <c r="V73" s="152"/>
      <c r="W73" s="161"/>
    </row>
    <row r="74" spans="1:23" s="156" customFormat="1" x14ac:dyDescent="0.25">
      <c r="A74" s="157">
        <f t="shared" si="9"/>
        <v>49</v>
      </c>
      <c r="B74" s="154" t="s">
        <v>284</v>
      </c>
      <c r="C74" s="160">
        <f>'[4]прил 7.1'!E538</f>
        <v>0.17253209519999996</v>
      </c>
      <c r="D74" s="160">
        <f>'[4]прил 7.1'!F538</f>
        <v>0</v>
      </c>
      <c r="E74" s="160">
        <f>'[4]прил 7.1'!G538</f>
        <v>0</v>
      </c>
      <c r="F74" s="160">
        <f>'[4]прил 7.1'!H538</f>
        <v>0</v>
      </c>
      <c r="G74" s="160">
        <f>'[4]прил 7.1'!I538</f>
        <v>0</v>
      </c>
      <c r="H74" s="160">
        <f>'[4]прил 7.1'!J538</f>
        <v>0</v>
      </c>
      <c r="I74" s="160">
        <f>'[4]прил 7.1'!K538</f>
        <v>0</v>
      </c>
      <c r="J74" s="160">
        <f>'[4]прил 7.1'!L538</f>
        <v>0</v>
      </c>
      <c r="K74" s="160">
        <f>'[4]прил 7.1'!M538</f>
        <v>0</v>
      </c>
      <c r="L74" s="160">
        <f>'[4]прил 7.1'!N538</f>
        <v>0</v>
      </c>
      <c r="M74" s="160">
        <f>'[4]прил 7.1'!O538</f>
        <v>0</v>
      </c>
      <c r="N74" s="160">
        <f>'[4]прил 7.1'!W538</f>
        <v>0.14621363999999998</v>
      </c>
      <c r="O74" s="160">
        <f>'[4]прил 7.1'!AE538</f>
        <v>0</v>
      </c>
      <c r="P74" s="160">
        <f>'[4]прил 7.1'!AM538</f>
        <v>0.14621363999999998</v>
      </c>
      <c r="Q74" s="160">
        <f>'[4]прил 7.1'!AU538</f>
        <v>0.14621363999999998</v>
      </c>
      <c r="R74" s="160">
        <f>'[4]прил 7.1'!P538</f>
        <v>0.17253209519999996</v>
      </c>
      <c r="S74" s="150">
        <f t="shared" si="4"/>
        <v>0</v>
      </c>
      <c r="T74" s="151" t="e">
        <f t="shared" si="2"/>
        <v>#DIV/0!</v>
      </c>
      <c r="U74" s="152"/>
      <c r="V74" s="152"/>
      <c r="W74" s="161"/>
    </row>
    <row r="75" spans="1:23" s="156" customFormat="1" x14ac:dyDescent="0.25">
      <c r="A75" s="157">
        <f t="shared" si="9"/>
        <v>50</v>
      </c>
      <c r="B75" s="154" t="s">
        <v>285</v>
      </c>
      <c r="C75" s="160">
        <f>'[4]прил 7.1'!E741</f>
        <v>0</v>
      </c>
      <c r="D75" s="160">
        <f>'[4]прил 7.1'!F741</f>
        <v>0</v>
      </c>
      <c r="E75" s="160">
        <f>'[4]прил 7.1'!G741</f>
        <v>0</v>
      </c>
      <c r="F75" s="160">
        <f>'[4]прил 7.1'!H741</f>
        <v>0</v>
      </c>
      <c r="G75" s="160">
        <f>'[4]прил 7.1'!I741</f>
        <v>0</v>
      </c>
      <c r="H75" s="160">
        <f>'[4]прил 7.1'!J741</f>
        <v>0</v>
      </c>
      <c r="I75" s="160">
        <f>'[4]прил 7.1'!K741</f>
        <v>0</v>
      </c>
      <c r="J75" s="160">
        <f>'[4]прил 7.1'!L741</f>
        <v>0</v>
      </c>
      <c r="K75" s="160">
        <f>'[4]прил 7.1'!M741</f>
        <v>0</v>
      </c>
      <c r="L75" s="160">
        <f>'[4]прил 7.1'!N741</f>
        <v>0</v>
      </c>
      <c r="M75" s="160">
        <f>'[4]прил 7.1'!O741</f>
        <v>0</v>
      </c>
      <c r="N75" s="160">
        <f>'[4]прил 7.1'!W741</f>
        <v>15.449430999999999</v>
      </c>
      <c r="O75" s="160">
        <f>'[4]прил 7.1'!AE741</f>
        <v>15.449430999999999</v>
      </c>
      <c r="P75" s="160">
        <f>'[4]прил 7.1'!AM741</f>
        <v>0</v>
      </c>
      <c r="Q75" s="160">
        <f>'[4]прил 7.1'!AU741</f>
        <v>0</v>
      </c>
      <c r="R75" s="160">
        <f>'[4]прил 7.1'!P741</f>
        <v>0</v>
      </c>
      <c r="S75" s="150">
        <f t="shared" si="4"/>
        <v>0</v>
      </c>
      <c r="T75" s="151" t="e">
        <f t="shared" si="2"/>
        <v>#DIV/0!</v>
      </c>
      <c r="U75" s="152"/>
      <c r="V75" s="152"/>
      <c r="W75" s="161"/>
    </row>
    <row r="76" spans="1:23" s="156" customFormat="1" ht="31.5" x14ac:dyDescent="0.25">
      <c r="A76" s="157">
        <f t="shared" si="9"/>
        <v>51</v>
      </c>
      <c r="B76" s="154" t="s">
        <v>286</v>
      </c>
      <c r="C76" s="155">
        <f>'[4]прил 7.1'!E729</f>
        <v>0</v>
      </c>
      <c r="D76" s="155">
        <f>'[4]прил 7.1'!F729</f>
        <v>10.0016</v>
      </c>
      <c r="E76" s="155">
        <f>'[4]прил 7.1'!G729</f>
        <v>13.660217400000001</v>
      </c>
      <c r="F76" s="155">
        <f>'[4]прил 7.1'!H729</f>
        <v>1.46</v>
      </c>
      <c r="G76" s="155">
        <f>'[4]прил 7.1'!I729</f>
        <v>1.46</v>
      </c>
      <c r="H76" s="155">
        <f>'[4]прил 7.1'!J729</f>
        <v>7.2716000000000003</v>
      </c>
      <c r="I76" s="155">
        <f>'[4]прил 7.1'!K729</f>
        <v>7.2716000000000003</v>
      </c>
      <c r="J76" s="155">
        <f>'[4]прил 7.1'!L729</f>
        <v>1.27</v>
      </c>
      <c r="K76" s="155">
        <f>'[4]прил 7.1'!M729</f>
        <v>1.27</v>
      </c>
      <c r="L76" s="155">
        <f>'[4]прил 7.1'!N729</f>
        <v>0</v>
      </c>
      <c r="M76" s="155">
        <f>'[4]прил 7.1'!O729</f>
        <v>3.6586174000000002</v>
      </c>
      <c r="N76" s="155">
        <f>'[4]прил 7.1'!W729</f>
        <v>16.299457999999998</v>
      </c>
      <c r="O76" s="155">
        <f>'[4]прил 7.1'!AE729</f>
        <v>5.8559310000000009</v>
      </c>
      <c r="P76" s="155">
        <f>'[4]прил 7.1'!AM729</f>
        <v>16.299457999999998</v>
      </c>
      <c r="Q76" s="155">
        <f>'[4]прил 7.1'!AU729</f>
        <v>5.8559310000000009</v>
      </c>
      <c r="R76" s="155">
        <f>'[4]прил 7.1'!P729</f>
        <v>0</v>
      </c>
      <c r="S76" s="150">
        <f t="shared" si="4"/>
        <v>3.6586174000000007</v>
      </c>
      <c r="T76" s="151">
        <f t="shared" si="2"/>
        <v>1.3658032114861622</v>
      </c>
      <c r="U76" s="152"/>
      <c r="V76" s="152"/>
      <c r="W76" s="162" t="s">
        <v>244</v>
      </c>
    </row>
    <row r="77" spans="1:23" s="156" customFormat="1" ht="26.25" customHeight="1" x14ac:dyDescent="0.25">
      <c r="A77" s="148" t="s">
        <v>287</v>
      </c>
      <c r="B77" s="149" t="s">
        <v>288</v>
      </c>
      <c r="C77" s="150">
        <f>C78+C80</f>
        <v>1236.0296427945557</v>
      </c>
      <c r="D77" s="150">
        <f t="shared" ref="D77:S77" si="10">D78+D80</f>
        <v>195.13922348679998</v>
      </c>
      <c r="E77" s="150">
        <f t="shared" si="10"/>
        <v>180.47074903800001</v>
      </c>
      <c r="F77" s="150">
        <f t="shared" si="10"/>
        <v>70.718163970000006</v>
      </c>
      <c r="G77" s="150">
        <f t="shared" si="10"/>
        <v>68.706772969999989</v>
      </c>
      <c r="H77" s="150">
        <f t="shared" si="10"/>
        <v>24.776937000000004</v>
      </c>
      <c r="I77" s="150">
        <f t="shared" si="10"/>
        <v>24.845664000000003</v>
      </c>
      <c r="J77" s="150">
        <f t="shared" si="10"/>
        <v>55.678603776000003</v>
      </c>
      <c r="K77" s="150">
        <f t="shared" si="10"/>
        <v>55.678603776000003</v>
      </c>
      <c r="L77" s="150">
        <f t="shared" si="10"/>
        <v>43.9655187408</v>
      </c>
      <c r="M77" s="150">
        <f t="shared" si="10"/>
        <v>31.239708292000007</v>
      </c>
      <c r="N77" s="150">
        <f t="shared" si="10"/>
        <v>135.2528866442</v>
      </c>
      <c r="O77" s="150">
        <f t="shared" si="10"/>
        <v>48.188645274200006</v>
      </c>
      <c r="P77" s="150">
        <f t="shared" si="10"/>
        <v>87.258873224199988</v>
      </c>
      <c r="Q77" s="150">
        <f t="shared" si="10"/>
        <v>40.394421224199981</v>
      </c>
      <c r="R77" s="150">
        <f t="shared" si="10"/>
        <v>1056.1961667565556</v>
      </c>
      <c r="S77" s="150">
        <f t="shared" si="10"/>
        <v>-14.66847444880001</v>
      </c>
      <c r="T77" s="151">
        <f t="shared" si="2"/>
        <v>0.92483072246214915</v>
      </c>
      <c r="U77" s="152"/>
      <c r="V77" s="152"/>
      <c r="W77" s="161"/>
    </row>
    <row r="78" spans="1:23" s="156" customFormat="1" ht="31.5" x14ac:dyDescent="0.25">
      <c r="A78" s="148" t="s">
        <v>132</v>
      </c>
      <c r="B78" s="149" t="s">
        <v>289</v>
      </c>
      <c r="C78" s="150">
        <f>C79</f>
        <v>0</v>
      </c>
      <c r="D78" s="150">
        <f t="shared" ref="D78:O78" si="11">D79</f>
        <v>0</v>
      </c>
      <c r="E78" s="150">
        <f t="shared" si="11"/>
        <v>0</v>
      </c>
      <c r="F78" s="150">
        <f t="shared" si="11"/>
        <v>0</v>
      </c>
      <c r="G78" s="150">
        <f t="shared" si="11"/>
        <v>0</v>
      </c>
      <c r="H78" s="150">
        <f t="shared" si="11"/>
        <v>0</v>
      </c>
      <c r="I78" s="150">
        <f t="shared" si="11"/>
        <v>0</v>
      </c>
      <c r="J78" s="150">
        <f t="shared" si="11"/>
        <v>0</v>
      </c>
      <c r="K78" s="150">
        <f t="shared" si="11"/>
        <v>0</v>
      </c>
      <c r="L78" s="150">
        <f t="shared" si="11"/>
        <v>0</v>
      </c>
      <c r="M78" s="150">
        <f t="shared" si="11"/>
        <v>0</v>
      </c>
      <c r="N78" s="150">
        <f t="shared" si="11"/>
        <v>0</v>
      </c>
      <c r="O78" s="150">
        <f t="shared" si="11"/>
        <v>0</v>
      </c>
      <c r="P78" s="150">
        <f>P79</f>
        <v>0</v>
      </c>
      <c r="Q78" s="150">
        <f>Q79</f>
        <v>0</v>
      </c>
      <c r="R78" s="150">
        <f>R79</f>
        <v>0</v>
      </c>
      <c r="S78" s="150">
        <f>S79</f>
        <v>0</v>
      </c>
      <c r="T78" s="151" t="e">
        <f t="shared" si="2"/>
        <v>#DIV/0!</v>
      </c>
      <c r="U78" s="152"/>
      <c r="V78" s="152"/>
      <c r="W78" s="161"/>
    </row>
    <row r="79" spans="1:23" s="156" customFormat="1" x14ac:dyDescent="0.25">
      <c r="A79" s="157"/>
      <c r="B79" s="162"/>
      <c r="C79" s="150"/>
      <c r="D79" s="150"/>
      <c r="E79" s="150"/>
      <c r="F79" s="150"/>
      <c r="G79" s="150"/>
      <c r="H79" s="150"/>
      <c r="I79" s="150"/>
      <c r="J79" s="150"/>
      <c r="K79" s="150"/>
      <c r="L79" s="150"/>
      <c r="M79" s="150"/>
      <c r="N79" s="150"/>
      <c r="O79" s="150"/>
      <c r="P79" s="150"/>
      <c r="Q79" s="150"/>
      <c r="R79" s="150"/>
      <c r="S79" s="150"/>
      <c r="T79" s="151"/>
      <c r="U79" s="152"/>
      <c r="V79" s="152"/>
      <c r="W79" s="161"/>
    </row>
    <row r="80" spans="1:23" s="156" customFormat="1" ht="20.25" customHeight="1" x14ac:dyDescent="0.25">
      <c r="A80" s="148" t="s">
        <v>134</v>
      </c>
      <c r="B80" s="149" t="s">
        <v>290</v>
      </c>
      <c r="C80" s="150">
        <f>SUM(C81:C234)</f>
        <v>1236.0296427945557</v>
      </c>
      <c r="D80" s="150">
        <f t="shared" ref="D80:O80" si="12">SUM(D81:D234)</f>
        <v>195.13922348679998</v>
      </c>
      <c r="E80" s="150">
        <f t="shared" si="12"/>
        <v>180.47074903800001</v>
      </c>
      <c r="F80" s="150">
        <f t="shared" si="12"/>
        <v>70.718163970000006</v>
      </c>
      <c r="G80" s="150">
        <f t="shared" si="12"/>
        <v>68.706772969999989</v>
      </c>
      <c r="H80" s="150">
        <f t="shared" si="12"/>
        <v>24.776937000000004</v>
      </c>
      <c r="I80" s="150">
        <f t="shared" si="12"/>
        <v>24.845664000000003</v>
      </c>
      <c r="J80" s="150">
        <f t="shared" si="12"/>
        <v>55.678603776000003</v>
      </c>
      <c r="K80" s="150">
        <f t="shared" si="12"/>
        <v>55.678603776000003</v>
      </c>
      <c r="L80" s="150">
        <f t="shared" si="12"/>
        <v>43.9655187408</v>
      </c>
      <c r="M80" s="150">
        <f t="shared" si="12"/>
        <v>31.239708292000007</v>
      </c>
      <c r="N80" s="150">
        <f t="shared" si="12"/>
        <v>135.2528866442</v>
      </c>
      <c r="O80" s="150">
        <f t="shared" si="12"/>
        <v>48.188645274200006</v>
      </c>
      <c r="P80" s="150">
        <f>SUM(P81:P234)</f>
        <v>87.258873224199988</v>
      </c>
      <c r="Q80" s="150">
        <f>SUM(Q81:Q234)</f>
        <v>40.394421224199981</v>
      </c>
      <c r="R80" s="150">
        <f>SUM(R81:R234)</f>
        <v>1056.1961667565556</v>
      </c>
      <c r="S80" s="150">
        <f>SUM(S81:S234)</f>
        <v>-14.66847444880001</v>
      </c>
      <c r="T80" s="151">
        <f>E80/D80</f>
        <v>0.92483072246214915</v>
      </c>
      <c r="U80" s="152"/>
      <c r="V80" s="152"/>
      <c r="W80" s="161"/>
    </row>
    <row r="81" spans="1:23" s="156" customFormat="1" ht="31.5" x14ac:dyDescent="0.25">
      <c r="A81" s="157">
        <v>1</v>
      </c>
      <c r="B81" s="158" t="s">
        <v>291</v>
      </c>
      <c r="C81" s="155">
        <f>'[4]прил 7.1'!E68</f>
        <v>285.3134503199999</v>
      </c>
      <c r="D81" s="155">
        <f>'[4]прил 7.1'!F68</f>
        <v>56.347950583199975</v>
      </c>
      <c r="E81" s="155">
        <f>'[4]прил 7.1'!G68</f>
        <v>51.260507179999998</v>
      </c>
      <c r="F81" s="155">
        <f>'[4]прил 7.1'!H68</f>
        <v>7.0851170000000003</v>
      </c>
      <c r="G81" s="155">
        <f>'[4]прил 7.1'!I68</f>
        <v>7.0851170000000003</v>
      </c>
      <c r="H81" s="155">
        <f>'[4]прил 7.1'!J68</f>
        <v>9.9869070000000004</v>
      </c>
      <c r="I81" s="155">
        <f>'[4]прил 7.1'!K68</f>
        <v>9.9869070000000004</v>
      </c>
      <c r="J81" s="155">
        <f>'[4]прил 7.1'!L68</f>
        <v>28.977959179999999</v>
      </c>
      <c r="K81" s="155">
        <f>'[4]прил 7.1'!M68</f>
        <v>28.977959179999999</v>
      </c>
      <c r="L81" s="155">
        <f>'[4]прил 7.1'!N68</f>
        <v>10.297967403199976</v>
      </c>
      <c r="M81" s="155">
        <f>'[4]прил 7.1'!O68</f>
        <v>5.2105240000000004</v>
      </c>
      <c r="N81" s="155">
        <f>'[4]прил 7.1'!W68</f>
        <v>46.115516999999997</v>
      </c>
      <c r="O81" s="155">
        <f>'[4]прил 7.1'!AE68</f>
        <v>15.249791999999999</v>
      </c>
      <c r="P81" s="155">
        <f>'[4]прил 7.1'!AM68</f>
        <v>0</v>
      </c>
      <c r="Q81" s="155">
        <f>'[4]прил 7.1'!AU68</f>
        <v>0</v>
      </c>
      <c r="R81" s="155">
        <f>'[4]прил 7.1'!P68</f>
        <v>234.05294313999991</v>
      </c>
      <c r="S81" s="150">
        <f t="shared" ref="S81:S144" si="13">E81-D81</f>
        <v>-5.0874434031999769</v>
      </c>
      <c r="T81" s="151">
        <f t="shared" ref="T81:T144" si="14">E81/D81</f>
        <v>0.90971378105955836</v>
      </c>
      <c r="U81" s="152"/>
      <c r="V81" s="152"/>
      <c r="W81" s="154" t="s">
        <v>229</v>
      </c>
    </row>
    <row r="82" spans="1:23" s="156" customFormat="1" ht="31.5" x14ac:dyDescent="0.25">
      <c r="A82" s="157">
        <f>A81+1</f>
        <v>2</v>
      </c>
      <c r="B82" s="158" t="s">
        <v>292</v>
      </c>
      <c r="C82" s="155">
        <f>'[4]прил 7.1'!E69</f>
        <v>381.30094991999999</v>
      </c>
      <c r="D82" s="155">
        <f>'[4]прил 7.1'!F69</f>
        <v>69.863407969999997</v>
      </c>
      <c r="E82" s="155">
        <f>'[4]прил 7.1'!G69</f>
        <v>68.559389969999998</v>
      </c>
      <c r="F82" s="155">
        <f>'[4]прил 7.1'!H69</f>
        <v>22.185046969999998</v>
      </c>
      <c r="G82" s="155">
        <f>'[4]прил 7.1'!I69</f>
        <v>22.185046969999998</v>
      </c>
      <c r="H82" s="155">
        <f>'[4]прил 7.1'!J69</f>
        <v>9.6164470000000009</v>
      </c>
      <c r="I82" s="155">
        <f>'[4]прил 7.1'!K69</f>
        <v>9.6164470000000009</v>
      </c>
      <c r="J82" s="155">
        <f>'[4]прил 7.1'!L69</f>
        <v>23.061914000000002</v>
      </c>
      <c r="K82" s="155">
        <f>'[4]прил 7.1'!M69</f>
        <v>23.061914000000002</v>
      </c>
      <c r="L82" s="155">
        <f>'[4]прил 7.1'!N69</f>
        <v>15</v>
      </c>
      <c r="M82" s="155">
        <f>'[4]прил 7.1'!O69</f>
        <v>13.695981999999999</v>
      </c>
      <c r="N82" s="155">
        <f>'[4]прил 7.1'!W69</f>
        <v>43.612223</v>
      </c>
      <c r="O82" s="155">
        <f>'[4]прил 7.1'!AE69</f>
        <v>3.0175179999999999</v>
      </c>
      <c r="P82" s="155">
        <f>'[4]прил 7.1'!AM69</f>
        <v>0</v>
      </c>
      <c r="Q82" s="155">
        <f>'[4]прил 7.1'!AU69</f>
        <v>0</v>
      </c>
      <c r="R82" s="155">
        <f>'[4]прил 7.1'!P69</f>
        <v>312.74155995000001</v>
      </c>
      <c r="S82" s="150">
        <f t="shared" si="13"/>
        <v>-1.3040179999999992</v>
      </c>
      <c r="T82" s="151">
        <f t="shared" si="14"/>
        <v>0.98133474965091949</v>
      </c>
      <c r="U82" s="152"/>
      <c r="V82" s="152"/>
      <c r="W82" s="158"/>
    </row>
    <row r="83" spans="1:23" s="156" customFormat="1" ht="63" x14ac:dyDescent="0.25">
      <c r="A83" s="157">
        <f t="shared" ref="A83:A146" si="15">A82+1</f>
        <v>3</v>
      </c>
      <c r="B83" s="158" t="s">
        <v>293</v>
      </c>
      <c r="C83" s="155">
        <f>'[4]прил 7.1'!E226</f>
        <v>0.71055469999999987</v>
      </c>
      <c r="D83" s="155">
        <f>'[4]прил 7.1'!F226</f>
        <v>0</v>
      </c>
      <c r="E83" s="155">
        <f>'[4]прил 7.1'!G226</f>
        <v>0</v>
      </c>
      <c r="F83" s="155">
        <f>'[4]прил 7.1'!H226</f>
        <v>0</v>
      </c>
      <c r="G83" s="155">
        <f>'[4]прил 7.1'!I226</f>
        <v>0</v>
      </c>
      <c r="H83" s="155">
        <f>'[4]прил 7.1'!J226</f>
        <v>0</v>
      </c>
      <c r="I83" s="155">
        <f>'[4]прил 7.1'!K226</f>
        <v>0</v>
      </c>
      <c r="J83" s="155">
        <f>'[4]прил 7.1'!L226</f>
        <v>0</v>
      </c>
      <c r="K83" s="155">
        <f>'[4]прил 7.1'!M226</f>
        <v>0</v>
      </c>
      <c r="L83" s="155">
        <f>'[4]прил 7.1'!N226</f>
        <v>0</v>
      </c>
      <c r="M83" s="155">
        <f>'[4]прил 7.1'!O226</f>
        <v>0</v>
      </c>
      <c r="N83" s="155">
        <f>'[4]прил 7.1'!W226</f>
        <v>0.60216499999999995</v>
      </c>
      <c r="O83" s="155">
        <f>'[4]прил 7.1'!AE226</f>
        <v>0</v>
      </c>
      <c r="P83" s="155">
        <f>'[4]прил 7.1'!AM226</f>
        <v>0</v>
      </c>
      <c r="Q83" s="155">
        <f>'[4]прил 7.1'!AU226</f>
        <v>0</v>
      </c>
      <c r="R83" s="155">
        <f>'[4]прил 7.1'!P226</f>
        <v>0.71055469999999987</v>
      </c>
      <c r="S83" s="150">
        <f t="shared" si="13"/>
        <v>0</v>
      </c>
      <c r="T83" s="151" t="e">
        <f t="shared" si="14"/>
        <v>#DIV/0!</v>
      </c>
      <c r="U83" s="152"/>
      <c r="V83" s="152"/>
      <c r="W83" s="163"/>
    </row>
    <row r="84" spans="1:23" s="156" customFormat="1" ht="31.5" x14ac:dyDescent="0.25">
      <c r="A84" s="157">
        <f t="shared" si="15"/>
        <v>4</v>
      </c>
      <c r="B84" s="158" t="s">
        <v>294</v>
      </c>
      <c r="C84" s="155">
        <f>'[4]прил 7.1'!E228</f>
        <v>0</v>
      </c>
      <c r="D84" s="155">
        <f>'[4]прил 7.1'!F228</f>
        <v>0</v>
      </c>
      <c r="E84" s="155">
        <f>'[4]прил 7.1'!G228</f>
        <v>0</v>
      </c>
      <c r="F84" s="155">
        <f>'[4]прил 7.1'!H228</f>
        <v>0</v>
      </c>
      <c r="G84" s="155">
        <f>'[4]прил 7.1'!I228</f>
        <v>0</v>
      </c>
      <c r="H84" s="155">
        <f>'[4]прил 7.1'!J228</f>
        <v>0</v>
      </c>
      <c r="I84" s="155">
        <f>'[4]прил 7.1'!K228</f>
        <v>0</v>
      </c>
      <c r="J84" s="155">
        <f>'[4]прил 7.1'!L228</f>
        <v>0</v>
      </c>
      <c r="K84" s="155">
        <f>'[4]прил 7.1'!M228</f>
        <v>0</v>
      </c>
      <c r="L84" s="155">
        <f>'[4]прил 7.1'!N228</f>
        <v>0</v>
      </c>
      <c r="M84" s="155">
        <f>'[4]прил 7.1'!O228</f>
        <v>0</v>
      </c>
      <c r="N84" s="155">
        <f>'[4]прил 7.1'!W228</f>
        <v>0.22709299999999999</v>
      </c>
      <c r="O84" s="155">
        <f>'[4]прил 7.1'!AE228</f>
        <v>0.22709299999999999</v>
      </c>
      <c r="P84" s="155">
        <f>'[4]прил 7.1'!AM228</f>
        <v>0</v>
      </c>
      <c r="Q84" s="155">
        <f>'[4]прил 7.1'!AU228</f>
        <v>0</v>
      </c>
      <c r="R84" s="155">
        <f>'[4]прил 7.1'!P228</f>
        <v>0</v>
      </c>
      <c r="S84" s="150">
        <f t="shared" si="13"/>
        <v>0</v>
      </c>
      <c r="T84" s="151" t="e">
        <f t="shared" si="14"/>
        <v>#DIV/0!</v>
      </c>
      <c r="U84" s="152"/>
      <c r="V84" s="152"/>
      <c r="W84" s="163"/>
    </row>
    <row r="85" spans="1:23" s="156" customFormat="1" ht="63" x14ac:dyDescent="0.25">
      <c r="A85" s="157">
        <f t="shared" si="15"/>
        <v>5</v>
      </c>
      <c r="B85" s="158" t="s">
        <v>295</v>
      </c>
      <c r="C85" s="155">
        <f>'[4]прил 7.1'!E309</f>
        <v>0.63719999999999999</v>
      </c>
      <c r="D85" s="155">
        <f>'[4]прил 7.1'!F309</f>
        <v>0.63719999999999999</v>
      </c>
      <c r="E85" s="155">
        <f>'[4]прил 7.1'!G309</f>
        <v>0</v>
      </c>
      <c r="F85" s="155">
        <f>'[4]прил 7.1'!H309</f>
        <v>0</v>
      </c>
      <c r="G85" s="155">
        <f>'[4]прил 7.1'!I309</f>
        <v>0</v>
      </c>
      <c r="H85" s="155">
        <f>'[4]прил 7.1'!J309</f>
        <v>0</v>
      </c>
      <c r="I85" s="155">
        <f>'[4]прил 7.1'!K309</f>
        <v>0</v>
      </c>
      <c r="J85" s="155">
        <f>'[4]прил 7.1'!L309</f>
        <v>0</v>
      </c>
      <c r="K85" s="155">
        <f>'[4]прил 7.1'!M309</f>
        <v>0</v>
      </c>
      <c r="L85" s="155">
        <f>'[4]прил 7.1'!N309</f>
        <v>0.63719999999999999</v>
      </c>
      <c r="M85" s="155">
        <f>'[4]прил 7.1'!O309</f>
        <v>0</v>
      </c>
      <c r="N85" s="155">
        <f>'[4]прил 7.1'!W309</f>
        <v>0.55088000000000004</v>
      </c>
      <c r="O85" s="155">
        <f>'[4]прил 7.1'!AE309</f>
        <v>0.55088000000000004</v>
      </c>
      <c r="P85" s="155">
        <f>'[4]прил 7.1'!AM309</f>
        <v>0</v>
      </c>
      <c r="Q85" s="155">
        <f>'[4]прил 7.1'!AU309</f>
        <v>0</v>
      </c>
      <c r="R85" s="155">
        <f>'[4]прил 7.1'!P309</f>
        <v>0.63719999999999999</v>
      </c>
      <c r="S85" s="150">
        <f t="shared" si="13"/>
        <v>-0.63719999999999999</v>
      </c>
      <c r="T85" s="151">
        <f t="shared" si="14"/>
        <v>0</v>
      </c>
      <c r="U85" s="152"/>
      <c r="V85" s="152"/>
      <c r="W85" s="158" t="s">
        <v>229</v>
      </c>
    </row>
    <row r="86" spans="1:23" s="156" customFormat="1" ht="47.25" x14ac:dyDescent="0.25">
      <c r="A86" s="157">
        <f t="shared" si="15"/>
        <v>6</v>
      </c>
      <c r="B86" s="158" t="s">
        <v>296</v>
      </c>
      <c r="C86" s="155">
        <f>'[4]прил 7.1'!E310</f>
        <v>0.50739999999999996</v>
      </c>
      <c r="D86" s="155">
        <f>'[4]прил 7.1'!F310</f>
        <v>0.50739999999999996</v>
      </c>
      <c r="E86" s="155">
        <f>'[4]прил 7.1'!G310</f>
        <v>0</v>
      </c>
      <c r="F86" s="155">
        <f>'[4]прил 7.1'!H310</f>
        <v>0</v>
      </c>
      <c r="G86" s="155">
        <f>'[4]прил 7.1'!I310</f>
        <v>0</v>
      </c>
      <c r="H86" s="155">
        <f>'[4]прил 7.1'!J310</f>
        <v>0</v>
      </c>
      <c r="I86" s="155">
        <f>'[4]прил 7.1'!K310</f>
        <v>0</v>
      </c>
      <c r="J86" s="155">
        <f>'[4]прил 7.1'!L310</f>
        <v>0</v>
      </c>
      <c r="K86" s="155">
        <f>'[4]прил 7.1'!M310</f>
        <v>0</v>
      </c>
      <c r="L86" s="155">
        <f>'[4]прил 7.1'!N310</f>
        <v>0.50739999999999996</v>
      </c>
      <c r="M86" s="155">
        <f>'[4]прил 7.1'!O310</f>
        <v>0</v>
      </c>
      <c r="N86" s="155">
        <f>'[4]прил 7.1'!W310</f>
        <v>0.43036400000000002</v>
      </c>
      <c r="O86" s="155">
        <f>'[4]прил 7.1'!AE310</f>
        <v>0.43036400000000002</v>
      </c>
      <c r="P86" s="155">
        <f>'[4]прил 7.1'!AM310</f>
        <v>0</v>
      </c>
      <c r="Q86" s="155">
        <f>'[4]прил 7.1'!AU310</f>
        <v>0</v>
      </c>
      <c r="R86" s="155">
        <f>'[4]прил 7.1'!P310</f>
        <v>0.50739999999999996</v>
      </c>
      <c r="S86" s="150">
        <f t="shared" si="13"/>
        <v>-0.50739999999999996</v>
      </c>
      <c r="T86" s="151">
        <f t="shared" si="14"/>
        <v>0</v>
      </c>
      <c r="U86" s="152"/>
      <c r="V86" s="152"/>
      <c r="W86" s="158" t="s">
        <v>229</v>
      </c>
    </row>
    <row r="87" spans="1:23" s="156" customFormat="1" ht="66" customHeight="1" x14ac:dyDescent="0.25">
      <c r="A87" s="157">
        <f t="shared" si="15"/>
        <v>7</v>
      </c>
      <c r="B87" s="158" t="s">
        <v>297</v>
      </c>
      <c r="C87" s="155">
        <f>'[4]прил 7.1'!E365</f>
        <v>9.4231259999999997E-2</v>
      </c>
      <c r="D87" s="155">
        <f>'[4]прил 7.1'!F365</f>
        <v>9.4230999999999995E-2</v>
      </c>
      <c r="E87" s="155">
        <f>'[4]прил 7.1'!G365</f>
        <v>0</v>
      </c>
      <c r="F87" s="155">
        <f>'[4]прил 7.1'!H365</f>
        <v>0</v>
      </c>
      <c r="G87" s="155">
        <f>'[4]прил 7.1'!I365</f>
        <v>0</v>
      </c>
      <c r="H87" s="155">
        <f>'[4]прил 7.1'!J365</f>
        <v>0</v>
      </c>
      <c r="I87" s="155">
        <f>'[4]прил 7.1'!K365</f>
        <v>0</v>
      </c>
      <c r="J87" s="155">
        <f>'[4]прил 7.1'!L365</f>
        <v>0</v>
      </c>
      <c r="K87" s="155">
        <f>'[4]прил 7.1'!M365</f>
        <v>0</v>
      </c>
      <c r="L87" s="155">
        <f>'[4]прил 7.1'!N365</f>
        <v>9.4230999999999995E-2</v>
      </c>
      <c r="M87" s="155">
        <f>'[4]прил 7.1'!O365</f>
        <v>0</v>
      </c>
      <c r="N87" s="155">
        <f>'[4]прил 7.1'!W365</f>
        <v>7.9856999999999997E-2</v>
      </c>
      <c r="O87" s="155">
        <f>'[4]прил 7.1'!AE365</f>
        <v>0</v>
      </c>
      <c r="P87" s="155">
        <f>'[4]прил 7.1'!AM365</f>
        <v>0</v>
      </c>
      <c r="Q87" s="155">
        <f>'[4]прил 7.1'!AU365</f>
        <v>0</v>
      </c>
      <c r="R87" s="155">
        <f>'[4]прил 7.1'!P365</f>
        <v>9.4231259999999997E-2</v>
      </c>
      <c r="S87" s="150">
        <f t="shared" si="13"/>
        <v>-9.4230999999999995E-2</v>
      </c>
      <c r="T87" s="151">
        <f t="shared" si="14"/>
        <v>0</v>
      </c>
      <c r="U87" s="152"/>
      <c r="V87" s="152"/>
      <c r="W87" s="158" t="s">
        <v>229</v>
      </c>
    </row>
    <row r="88" spans="1:23" s="156" customFormat="1" ht="59.25" customHeight="1" x14ac:dyDescent="0.25">
      <c r="A88" s="157">
        <f t="shared" si="15"/>
        <v>8</v>
      </c>
      <c r="B88" s="158" t="s">
        <v>298</v>
      </c>
      <c r="C88" s="155">
        <f>'[4]прил 7.1'!E366</f>
        <v>2.2464839999999996E-2</v>
      </c>
      <c r="D88" s="155">
        <f>'[4]прил 7.1'!F366</f>
        <v>2.2464999999999999E-2</v>
      </c>
      <c r="E88" s="155">
        <f>'[4]прил 7.1'!G366</f>
        <v>0</v>
      </c>
      <c r="F88" s="155">
        <f>'[4]прил 7.1'!H366</f>
        <v>0</v>
      </c>
      <c r="G88" s="155">
        <f>'[4]прил 7.1'!I366</f>
        <v>0</v>
      </c>
      <c r="H88" s="155">
        <f>'[4]прил 7.1'!J366</f>
        <v>0</v>
      </c>
      <c r="I88" s="155">
        <f>'[4]прил 7.1'!K366</f>
        <v>0</v>
      </c>
      <c r="J88" s="155">
        <f>'[4]прил 7.1'!L366</f>
        <v>0</v>
      </c>
      <c r="K88" s="155">
        <f>'[4]прил 7.1'!M366</f>
        <v>0</v>
      </c>
      <c r="L88" s="155">
        <f>'[4]прил 7.1'!N366</f>
        <v>2.2464999999999999E-2</v>
      </c>
      <c r="M88" s="155">
        <f>'[4]прил 7.1'!O366</f>
        <v>0</v>
      </c>
      <c r="N88" s="155">
        <f>'[4]прил 7.1'!W366</f>
        <v>1.9037999999999999E-2</v>
      </c>
      <c r="O88" s="155">
        <f>'[4]прил 7.1'!AE366</f>
        <v>0</v>
      </c>
      <c r="P88" s="155">
        <f>'[4]прил 7.1'!AM366</f>
        <v>0</v>
      </c>
      <c r="Q88" s="155">
        <f>'[4]прил 7.1'!AU366</f>
        <v>0</v>
      </c>
      <c r="R88" s="155">
        <f>'[4]прил 7.1'!P366</f>
        <v>2.2464839999999996E-2</v>
      </c>
      <c r="S88" s="150">
        <f t="shared" si="13"/>
        <v>-2.2464999999999999E-2</v>
      </c>
      <c r="T88" s="151">
        <f t="shared" si="14"/>
        <v>0</v>
      </c>
      <c r="U88" s="152"/>
      <c r="V88" s="152"/>
      <c r="W88" s="158" t="s">
        <v>229</v>
      </c>
    </row>
    <row r="89" spans="1:23" s="156" customFormat="1" ht="47.25" x14ac:dyDescent="0.25">
      <c r="A89" s="157">
        <f t="shared" si="15"/>
        <v>9</v>
      </c>
      <c r="B89" s="158" t="s">
        <v>299</v>
      </c>
      <c r="C89" s="155">
        <f>'[4]прил 7.1'!E403</f>
        <v>3.93412E-2</v>
      </c>
      <c r="D89" s="155">
        <f>'[4]прил 7.1'!F403</f>
        <v>3.9341000000000001E-2</v>
      </c>
      <c r="E89" s="155">
        <f>'[4]прил 7.1'!G403</f>
        <v>0</v>
      </c>
      <c r="F89" s="155">
        <f>'[4]прил 7.1'!H403</f>
        <v>0</v>
      </c>
      <c r="G89" s="155">
        <f>'[4]прил 7.1'!I403</f>
        <v>0</v>
      </c>
      <c r="H89" s="155">
        <f>'[4]прил 7.1'!J403</f>
        <v>0</v>
      </c>
      <c r="I89" s="155">
        <f>'[4]прил 7.1'!K403</f>
        <v>0</v>
      </c>
      <c r="J89" s="155">
        <f>'[4]прил 7.1'!L403</f>
        <v>0</v>
      </c>
      <c r="K89" s="155">
        <f>'[4]прил 7.1'!M403</f>
        <v>0</v>
      </c>
      <c r="L89" s="155">
        <f>'[4]прил 7.1'!N403</f>
        <v>3.9341000000000001E-2</v>
      </c>
      <c r="M89" s="155">
        <f>'[4]прил 7.1'!O403</f>
        <v>0</v>
      </c>
      <c r="N89" s="155">
        <f>'[4]прил 7.1'!W403</f>
        <v>3.3340000000000002E-2</v>
      </c>
      <c r="O89" s="155">
        <f>'[4]прил 7.1'!AE403</f>
        <v>0</v>
      </c>
      <c r="P89" s="155">
        <f>'[4]прил 7.1'!AM403</f>
        <v>0</v>
      </c>
      <c r="Q89" s="155">
        <f>'[4]прил 7.1'!AU403</f>
        <v>0</v>
      </c>
      <c r="R89" s="155">
        <f>'[4]прил 7.1'!P403</f>
        <v>3.93412E-2</v>
      </c>
      <c r="S89" s="150">
        <f t="shared" si="13"/>
        <v>-3.9341000000000001E-2</v>
      </c>
      <c r="T89" s="151">
        <f t="shared" si="14"/>
        <v>0</v>
      </c>
      <c r="U89" s="152"/>
      <c r="V89" s="152"/>
      <c r="W89" s="158" t="s">
        <v>229</v>
      </c>
    </row>
    <row r="90" spans="1:23" s="156" customFormat="1" ht="42" customHeight="1" x14ac:dyDescent="0.25">
      <c r="A90" s="157">
        <f t="shared" si="15"/>
        <v>10</v>
      </c>
      <c r="B90" s="158" t="s">
        <v>300</v>
      </c>
      <c r="C90" s="155">
        <f>'[4]прил 7.1'!E404</f>
        <v>1.81307E-2</v>
      </c>
      <c r="D90" s="155">
        <f>'[4]прил 7.1'!F404</f>
        <v>1.8131000000000001E-2</v>
      </c>
      <c r="E90" s="155">
        <f>'[4]прил 7.1'!G404</f>
        <v>0</v>
      </c>
      <c r="F90" s="155">
        <f>'[4]прил 7.1'!H404</f>
        <v>0</v>
      </c>
      <c r="G90" s="155">
        <f>'[4]прил 7.1'!I404</f>
        <v>0</v>
      </c>
      <c r="H90" s="155">
        <f>'[4]прил 7.1'!J404</f>
        <v>0</v>
      </c>
      <c r="I90" s="155">
        <f>'[4]прил 7.1'!K404</f>
        <v>0</v>
      </c>
      <c r="J90" s="155">
        <f>'[4]прил 7.1'!L404</f>
        <v>0</v>
      </c>
      <c r="K90" s="155">
        <f>'[4]прил 7.1'!M404</f>
        <v>0</v>
      </c>
      <c r="L90" s="155">
        <f>'[4]прил 7.1'!N404</f>
        <v>1.8131000000000001E-2</v>
      </c>
      <c r="M90" s="155">
        <f>'[4]прил 7.1'!O404</f>
        <v>0</v>
      </c>
      <c r="N90" s="155">
        <f>'[4]прил 7.1'!W404</f>
        <v>1.5363999999999999E-2</v>
      </c>
      <c r="O90" s="155">
        <f>'[4]прил 7.1'!AE404</f>
        <v>0</v>
      </c>
      <c r="P90" s="155">
        <f>'[4]прил 7.1'!AM404</f>
        <v>0</v>
      </c>
      <c r="Q90" s="155">
        <f>'[4]прил 7.1'!AU404</f>
        <v>0</v>
      </c>
      <c r="R90" s="155">
        <f>'[4]прил 7.1'!P404</f>
        <v>1.81307E-2</v>
      </c>
      <c r="S90" s="150">
        <f t="shared" si="13"/>
        <v>-1.8131000000000001E-2</v>
      </c>
      <c r="T90" s="151">
        <f t="shared" si="14"/>
        <v>0</v>
      </c>
      <c r="U90" s="152"/>
      <c r="V90" s="152"/>
      <c r="W90" s="158" t="s">
        <v>229</v>
      </c>
    </row>
    <row r="91" spans="1:23" s="156" customFormat="1" x14ac:dyDescent="0.25">
      <c r="A91" s="157">
        <f t="shared" si="15"/>
        <v>11</v>
      </c>
      <c r="B91" s="154" t="s">
        <v>301</v>
      </c>
      <c r="C91" s="155">
        <f>'[4]прил 7.1'!E541</f>
        <v>0</v>
      </c>
      <c r="D91" s="155">
        <f>'[4]прил 7.1'!F541</f>
        <v>0</v>
      </c>
      <c r="E91" s="155">
        <f>'[4]прил 7.1'!G541</f>
        <v>0</v>
      </c>
      <c r="F91" s="155">
        <f>'[4]прил 7.1'!H541</f>
        <v>0</v>
      </c>
      <c r="G91" s="155">
        <f>'[4]прил 7.1'!I541</f>
        <v>0</v>
      </c>
      <c r="H91" s="155">
        <f>'[4]прил 7.1'!J541</f>
        <v>0</v>
      </c>
      <c r="I91" s="155">
        <f>'[4]прил 7.1'!K541</f>
        <v>0</v>
      </c>
      <c r="J91" s="155">
        <f>'[4]прил 7.1'!L541</f>
        <v>0</v>
      </c>
      <c r="K91" s="155">
        <f>'[4]прил 7.1'!M541</f>
        <v>0</v>
      </c>
      <c r="L91" s="155">
        <f>'[4]прил 7.1'!N541</f>
        <v>0</v>
      </c>
      <c r="M91" s="155">
        <f>'[4]прил 7.1'!O541</f>
        <v>0</v>
      </c>
      <c r="N91" s="155">
        <f>'[4]прил 7.1'!W541</f>
        <v>0</v>
      </c>
      <c r="O91" s="155">
        <f>'[4]прил 7.1'!AE541</f>
        <v>0</v>
      </c>
      <c r="P91" s="155">
        <f>'[4]прил 7.1'!AM541</f>
        <v>0</v>
      </c>
      <c r="Q91" s="155">
        <f>'[4]прил 7.1'!AU541</f>
        <v>0</v>
      </c>
      <c r="R91" s="155">
        <f>'[4]прил 7.1'!P541</f>
        <v>0</v>
      </c>
      <c r="S91" s="150">
        <f t="shared" si="13"/>
        <v>0</v>
      </c>
      <c r="T91" s="151" t="e">
        <f t="shared" si="14"/>
        <v>#DIV/0!</v>
      </c>
      <c r="U91" s="152"/>
      <c r="V91" s="152"/>
      <c r="W91" s="154"/>
    </row>
    <row r="92" spans="1:23" s="156" customFormat="1" x14ac:dyDescent="0.25">
      <c r="A92" s="157">
        <f t="shared" si="15"/>
        <v>12</v>
      </c>
      <c r="B92" s="154" t="s">
        <v>302</v>
      </c>
      <c r="C92" s="155">
        <f>'[4]прил 7.1'!E542</f>
        <v>0.60209263999999996</v>
      </c>
      <c r="D92" s="155">
        <f>'[4]прил 7.1'!F542</f>
        <v>0.60209263999999996</v>
      </c>
      <c r="E92" s="155">
        <f>'[4]прил 7.1'!G542</f>
        <v>0.60209278160000002</v>
      </c>
      <c r="F92" s="155">
        <f>'[4]прил 7.1'!H542</f>
        <v>0</v>
      </c>
      <c r="G92" s="155">
        <f>'[4]прил 7.1'!I542</f>
        <v>0</v>
      </c>
      <c r="H92" s="155">
        <f>'[4]прил 7.1'!J542</f>
        <v>0</v>
      </c>
      <c r="I92" s="155">
        <f>'[4]прил 7.1'!K542</f>
        <v>0</v>
      </c>
      <c r="J92" s="155">
        <f>'[4]прил 7.1'!L542</f>
        <v>0</v>
      </c>
      <c r="K92" s="155">
        <f>'[4]прил 7.1'!M542</f>
        <v>0</v>
      </c>
      <c r="L92" s="155">
        <f>'[4]прил 7.1'!N542</f>
        <v>0.60209263999999996</v>
      </c>
      <c r="M92" s="155">
        <f>'[4]прил 7.1'!O542</f>
        <v>0.60209278160000002</v>
      </c>
      <c r="N92" s="155">
        <f>'[4]прил 7.1'!W542</f>
        <v>0.51024800000000003</v>
      </c>
      <c r="O92" s="155">
        <f>'[4]прил 7.1'!AE542</f>
        <v>0</v>
      </c>
      <c r="P92" s="155">
        <f>'[4]прил 7.1'!AM542</f>
        <v>0.51024800000000003</v>
      </c>
      <c r="Q92" s="155">
        <f>'[4]прил 7.1'!AU542</f>
        <v>0.51024800000000003</v>
      </c>
      <c r="R92" s="155">
        <f>'[4]прил 7.1'!P542</f>
        <v>-1.4160000005869477E-7</v>
      </c>
      <c r="S92" s="150">
        <f t="shared" si="13"/>
        <v>1.4160000005869477E-7</v>
      </c>
      <c r="T92" s="151">
        <f t="shared" si="14"/>
        <v>1.0000002351797559</v>
      </c>
      <c r="U92" s="152"/>
      <c r="V92" s="152"/>
      <c r="W92" s="154"/>
    </row>
    <row r="93" spans="1:23" s="156" customFormat="1" ht="31.5" x14ac:dyDescent="0.25">
      <c r="A93" s="157">
        <f t="shared" si="15"/>
        <v>13</v>
      </c>
      <c r="B93" s="154" t="s">
        <v>303</v>
      </c>
      <c r="C93" s="155">
        <f>'[4]прил 7.1'!E543</f>
        <v>0.53100000000000003</v>
      </c>
      <c r="D93" s="155">
        <f>'[4]прил 7.1'!F543</f>
        <v>0.53100000000000003</v>
      </c>
      <c r="E93" s="155">
        <f>'[4]прил 7.1'!G543</f>
        <v>1.2886999999999999E-2</v>
      </c>
      <c r="F93" s="155">
        <f>'[4]прил 7.1'!H543</f>
        <v>0</v>
      </c>
      <c r="G93" s="155">
        <f>'[4]прил 7.1'!I543</f>
        <v>0</v>
      </c>
      <c r="H93" s="155">
        <f>'[4]прил 7.1'!J543</f>
        <v>0</v>
      </c>
      <c r="I93" s="155">
        <f>'[4]прил 7.1'!K543</f>
        <v>0</v>
      </c>
      <c r="J93" s="155">
        <f>'[4]прил 7.1'!L543</f>
        <v>0</v>
      </c>
      <c r="K93" s="155">
        <f>'[4]прил 7.1'!M543</f>
        <v>0</v>
      </c>
      <c r="L93" s="155">
        <f>'[4]прил 7.1'!N543</f>
        <v>0.53100000000000003</v>
      </c>
      <c r="M93" s="155">
        <f>'[4]прил 7.1'!O543</f>
        <v>1.2886999999999999E-2</v>
      </c>
      <c r="N93" s="155">
        <f>'[4]прил 7.1'!W543</f>
        <v>0.35538199999999998</v>
      </c>
      <c r="O93" s="155">
        <f>'[4]прил 7.1'!AE543</f>
        <v>0.35538199999999998</v>
      </c>
      <c r="P93" s="155">
        <f>'[4]прил 7.1'!AM543</f>
        <v>0.35538199999999998</v>
      </c>
      <c r="Q93" s="155">
        <f>'[4]прил 7.1'!AU543</f>
        <v>0.35538199999999998</v>
      </c>
      <c r="R93" s="155">
        <f>'[4]прил 7.1'!P543</f>
        <v>0.51811300000000005</v>
      </c>
      <c r="S93" s="150">
        <f t="shared" si="13"/>
        <v>-0.51811300000000005</v>
      </c>
      <c r="T93" s="151">
        <f t="shared" si="14"/>
        <v>2.4269303201506588E-2</v>
      </c>
      <c r="U93" s="152"/>
      <c r="V93" s="152"/>
      <c r="W93" s="154" t="s">
        <v>229</v>
      </c>
    </row>
    <row r="94" spans="1:23" s="156" customFormat="1" ht="31.5" x14ac:dyDescent="0.25">
      <c r="A94" s="157">
        <f t="shared" si="15"/>
        <v>14</v>
      </c>
      <c r="B94" s="154" t="s">
        <v>304</v>
      </c>
      <c r="C94" s="155">
        <f>'[4]прил 7.1'!E544</f>
        <v>1.8010198399999999</v>
      </c>
      <c r="D94" s="155">
        <f>'[4]прил 7.1'!F544</f>
        <v>1.2212602599999798</v>
      </c>
      <c r="E94" s="155">
        <f>'[4]прил 7.1'!G544</f>
        <v>1.8010198636000001</v>
      </c>
      <c r="F94" s="155">
        <f>'[4]прил 7.1'!H544</f>
        <v>0</v>
      </c>
      <c r="G94" s="155">
        <f>'[4]прил 7.1'!I544</f>
        <v>0</v>
      </c>
      <c r="H94" s="155">
        <f>'[4]прил 7.1'!J544</f>
        <v>0</v>
      </c>
      <c r="I94" s="155">
        <f>'[4]прил 7.1'!K544</f>
        <v>0</v>
      </c>
      <c r="J94" s="155">
        <f>'[4]прил 7.1'!L544</f>
        <v>0</v>
      </c>
      <c r="K94" s="155">
        <f>'[4]прил 7.1'!M544</f>
        <v>0</v>
      </c>
      <c r="L94" s="155">
        <f>'[4]прил 7.1'!N544</f>
        <v>1.2212602599999798</v>
      </c>
      <c r="M94" s="155">
        <f>'[4]прил 7.1'!O544</f>
        <v>1.8010198636000001</v>
      </c>
      <c r="N94" s="155">
        <f>'[4]прил 7.1'!W544</f>
        <v>1.5262880000000001</v>
      </c>
      <c r="O94" s="155">
        <f>'[4]прил 7.1'!AE544</f>
        <v>0</v>
      </c>
      <c r="P94" s="155">
        <f>'[4]прил 7.1'!AM544</f>
        <v>1.5262880000000001</v>
      </c>
      <c r="Q94" s="155">
        <f>'[4]прил 7.1'!AU544</f>
        <v>1.5262880000000001</v>
      </c>
      <c r="R94" s="155">
        <f>'[4]прил 7.1'!P544</f>
        <v>-2.3600000176315916E-8</v>
      </c>
      <c r="S94" s="150">
        <f t="shared" si="13"/>
        <v>0.57975960360002032</v>
      </c>
      <c r="T94" s="151">
        <f t="shared" si="14"/>
        <v>1.4747224015952423</v>
      </c>
      <c r="U94" s="152"/>
      <c r="V94" s="152"/>
      <c r="W94" s="162" t="s">
        <v>244</v>
      </c>
    </row>
    <row r="95" spans="1:23" s="156" customFormat="1" ht="31.5" x14ac:dyDescent="0.25">
      <c r="A95" s="157">
        <f t="shared" si="15"/>
        <v>15</v>
      </c>
      <c r="B95" s="154" t="s">
        <v>305</v>
      </c>
      <c r="C95" s="155">
        <f>'[4]прил 7.1'!E545</f>
        <v>0.31960300000000003</v>
      </c>
      <c r="D95" s="155">
        <f>'[4]прил 7.1'!F545</f>
        <v>0.31960300000000003</v>
      </c>
      <c r="E95" s="155">
        <f>'[4]прил 7.1'!G545</f>
        <v>1.0093E-2</v>
      </c>
      <c r="F95" s="155">
        <f>'[4]прил 7.1'!H545</f>
        <v>0</v>
      </c>
      <c r="G95" s="155">
        <f>'[4]прил 7.1'!I545</f>
        <v>0</v>
      </c>
      <c r="H95" s="155">
        <f>'[4]прил 7.1'!J545</f>
        <v>0</v>
      </c>
      <c r="I95" s="155">
        <f>'[4]прил 7.1'!K545</f>
        <v>0</v>
      </c>
      <c r="J95" s="155">
        <f>'[4]прил 7.1'!L545</f>
        <v>0</v>
      </c>
      <c r="K95" s="155">
        <f>'[4]прил 7.1'!M545</f>
        <v>0</v>
      </c>
      <c r="L95" s="155">
        <f>'[4]прил 7.1'!N545</f>
        <v>0.31960300000000003</v>
      </c>
      <c r="M95" s="155">
        <f>'[4]прил 7.1'!O545</f>
        <v>1.0093E-2</v>
      </c>
      <c r="N95" s="155">
        <f>'[4]прил 7.1'!W545</f>
        <v>0.27834799999999998</v>
      </c>
      <c r="O95" s="155">
        <f>'[4]прил 7.1'!AE545</f>
        <v>0.27834799999999998</v>
      </c>
      <c r="P95" s="155">
        <f>'[4]прил 7.1'!AM545</f>
        <v>0.27834799999999998</v>
      </c>
      <c r="Q95" s="155">
        <f>'[4]прил 7.1'!AU545</f>
        <v>0.27834799999999998</v>
      </c>
      <c r="R95" s="155">
        <f>'[4]прил 7.1'!P545</f>
        <v>0.30951000000000001</v>
      </c>
      <c r="S95" s="150">
        <f t="shared" si="13"/>
        <v>-0.30951000000000001</v>
      </c>
      <c r="T95" s="151">
        <f t="shared" si="14"/>
        <v>3.1579803693957811E-2</v>
      </c>
      <c r="U95" s="152"/>
      <c r="V95" s="152"/>
      <c r="W95" s="164" t="s">
        <v>229</v>
      </c>
    </row>
    <row r="96" spans="1:23" s="156" customFormat="1" ht="31.5" x14ac:dyDescent="0.25">
      <c r="A96" s="157">
        <f t="shared" si="15"/>
        <v>16</v>
      </c>
      <c r="B96" s="154" t="s">
        <v>306</v>
      </c>
      <c r="C96" s="155">
        <f>'[4]прил 7.1'!E546</f>
        <v>0.87166599999999983</v>
      </c>
      <c r="D96" s="155">
        <f>'[4]прил 7.1'!F546</f>
        <v>0.87166599999999983</v>
      </c>
      <c r="E96" s="155">
        <f>'[4]прил 7.1'!G546</f>
        <v>2.7966999999999999E-2</v>
      </c>
      <c r="F96" s="155">
        <f>'[4]прил 7.1'!H546</f>
        <v>0</v>
      </c>
      <c r="G96" s="155">
        <f>'[4]прил 7.1'!I546</f>
        <v>0</v>
      </c>
      <c r="H96" s="155">
        <f>'[4]прил 7.1'!J546</f>
        <v>0</v>
      </c>
      <c r="I96" s="155">
        <f>'[4]прил 7.1'!K546</f>
        <v>0</v>
      </c>
      <c r="J96" s="155">
        <f>'[4]прил 7.1'!L546</f>
        <v>0</v>
      </c>
      <c r="K96" s="155">
        <f>'[4]прил 7.1'!M546</f>
        <v>0</v>
      </c>
      <c r="L96" s="155">
        <f>'[4]прил 7.1'!N546</f>
        <v>0.87166599999999983</v>
      </c>
      <c r="M96" s="155">
        <f>'[4]прил 7.1'!O546</f>
        <v>2.7966999999999999E-2</v>
      </c>
      <c r="N96" s="155">
        <f>'[4]прил 7.1'!W546</f>
        <v>0.77122800000000002</v>
      </c>
      <c r="O96" s="155">
        <f>'[4]прил 7.1'!AE546</f>
        <v>0.77122800000000002</v>
      </c>
      <c r="P96" s="155">
        <f>'[4]прил 7.1'!AM546</f>
        <v>0.77122800000000002</v>
      </c>
      <c r="Q96" s="155">
        <f>'[4]прил 7.1'!AU546</f>
        <v>0.77122800000000002</v>
      </c>
      <c r="R96" s="155">
        <f>'[4]прил 7.1'!P546</f>
        <v>0.84369899999999987</v>
      </c>
      <c r="S96" s="150">
        <f t="shared" si="13"/>
        <v>-0.84369899999999987</v>
      </c>
      <c r="T96" s="151">
        <f t="shared" si="14"/>
        <v>3.2084536967141086E-2</v>
      </c>
      <c r="U96" s="152"/>
      <c r="V96" s="152"/>
      <c r="W96" s="164" t="s">
        <v>229</v>
      </c>
    </row>
    <row r="97" spans="1:23" s="156" customFormat="1" x14ac:dyDescent="0.25">
      <c r="A97" s="157">
        <f t="shared" si="15"/>
        <v>17</v>
      </c>
      <c r="B97" s="154" t="s">
        <v>307</v>
      </c>
      <c r="C97" s="155">
        <f>'[4]прил 7.1'!E547</f>
        <v>5.6438809999999995</v>
      </c>
      <c r="D97" s="155">
        <f>'[4]прил 7.1'!F547</f>
        <v>0</v>
      </c>
      <c r="E97" s="155">
        <f>'[4]прил 7.1'!G547</f>
        <v>0</v>
      </c>
      <c r="F97" s="155">
        <f>'[4]прил 7.1'!H547</f>
        <v>0</v>
      </c>
      <c r="G97" s="155">
        <f>'[4]прил 7.1'!I547</f>
        <v>0</v>
      </c>
      <c r="H97" s="155">
        <f>'[4]прил 7.1'!J547</f>
        <v>0</v>
      </c>
      <c r="I97" s="155">
        <f>'[4]прил 7.1'!K547</f>
        <v>0</v>
      </c>
      <c r="J97" s="155">
        <f>'[4]прил 7.1'!L547</f>
        <v>0</v>
      </c>
      <c r="K97" s="155">
        <f>'[4]прил 7.1'!M547</f>
        <v>0</v>
      </c>
      <c r="L97" s="155">
        <f>'[4]прил 7.1'!N547</f>
        <v>0</v>
      </c>
      <c r="M97" s="155">
        <f>'[4]прил 7.1'!O547</f>
        <v>0</v>
      </c>
      <c r="N97" s="155">
        <f>'[4]прил 7.1'!W547</f>
        <v>0</v>
      </c>
      <c r="O97" s="155">
        <f>'[4]прил 7.1'!AE547</f>
        <v>0</v>
      </c>
      <c r="P97" s="155">
        <f>'[4]прил 7.1'!AM547</f>
        <v>0</v>
      </c>
      <c r="Q97" s="155">
        <f>'[4]прил 7.1'!AU547</f>
        <v>0</v>
      </c>
      <c r="R97" s="155">
        <f>'[4]прил 7.1'!P547</f>
        <v>5.6438809999999995</v>
      </c>
      <c r="S97" s="150">
        <f t="shared" si="13"/>
        <v>0</v>
      </c>
      <c r="T97" s="151" t="e">
        <f t="shared" si="14"/>
        <v>#DIV/0!</v>
      </c>
      <c r="U97" s="152"/>
      <c r="V97" s="152"/>
      <c r="W97" s="154"/>
    </row>
    <row r="98" spans="1:23" s="156" customFormat="1" ht="31.5" x14ac:dyDescent="0.25">
      <c r="A98" s="157">
        <f t="shared" si="15"/>
        <v>18</v>
      </c>
      <c r="B98" s="154" t="s">
        <v>308</v>
      </c>
      <c r="C98" s="155">
        <f>'[4]прил 7.1'!E548</f>
        <v>2.4399213999999998</v>
      </c>
      <c r="D98" s="155">
        <f>'[4]прил 7.1'!F548</f>
        <v>0.5291700976000584</v>
      </c>
      <c r="E98" s="155">
        <f>'[4]прил 7.1'!G548</f>
        <v>7.7908000000000005E-2</v>
      </c>
      <c r="F98" s="155">
        <f>'[4]прил 7.1'!H548</f>
        <v>0</v>
      </c>
      <c r="G98" s="155">
        <f>'[4]прил 7.1'!I548</f>
        <v>0</v>
      </c>
      <c r="H98" s="155">
        <f>'[4]прил 7.1'!J548</f>
        <v>0</v>
      </c>
      <c r="I98" s="155">
        <f>'[4]прил 7.1'!K548</f>
        <v>0</v>
      </c>
      <c r="J98" s="155">
        <f>'[4]прил 7.1'!L548</f>
        <v>0</v>
      </c>
      <c r="K98" s="155">
        <f>'[4]прил 7.1'!M548</f>
        <v>0</v>
      </c>
      <c r="L98" s="155">
        <f>'[4]прил 7.1'!N548</f>
        <v>0.5291700976000584</v>
      </c>
      <c r="M98" s="155">
        <f>'[4]прил 7.1'!O548</f>
        <v>7.7908000000000005E-2</v>
      </c>
      <c r="N98" s="155">
        <f>'[4]прил 7.1'!W548</f>
        <v>2.1497280000000001</v>
      </c>
      <c r="O98" s="155">
        <f>'[4]прил 7.1'!AE548</f>
        <v>2.1497280000000001</v>
      </c>
      <c r="P98" s="155">
        <f>'[4]прил 7.1'!AM548</f>
        <v>2.1497280000000001</v>
      </c>
      <c r="Q98" s="155">
        <f>'[4]прил 7.1'!AU548</f>
        <v>2.1497280000000001</v>
      </c>
      <c r="R98" s="155">
        <f>'[4]прил 7.1'!P548</f>
        <v>2.3620133999999999</v>
      </c>
      <c r="S98" s="150">
        <f t="shared" si="13"/>
        <v>-0.45126209760005842</v>
      </c>
      <c r="T98" s="151">
        <f t="shared" si="14"/>
        <v>0.14722676196809992</v>
      </c>
      <c r="U98" s="152"/>
      <c r="V98" s="152"/>
      <c r="W98" s="154" t="s">
        <v>229</v>
      </c>
    </row>
    <row r="99" spans="1:23" s="156" customFormat="1" ht="47.25" x14ac:dyDescent="0.25">
      <c r="A99" s="157">
        <f t="shared" si="15"/>
        <v>19</v>
      </c>
      <c r="B99" s="154" t="s">
        <v>309</v>
      </c>
      <c r="C99" s="155">
        <f>'[4]прил 7.1'!E549</f>
        <v>0.96244339999999995</v>
      </c>
      <c r="D99" s="155">
        <f>'[4]прил 7.1'!F549</f>
        <v>0</v>
      </c>
      <c r="E99" s="155">
        <f>'[4]прил 7.1'!G549</f>
        <v>3.0879E-2</v>
      </c>
      <c r="F99" s="155">
        <f>'[4]прил 7.1'!H549</f>
        <v>0</v>
      </c>
      <c r="G99" s="155">
        <f>'[4]прил 7.1'!I549</f>
        <v>0</v>
      </c>
      <c r="H99" s="155">
        <f>'[4]прил 7.1'!J549</f>
        <v>0</v>
      </c>
      <c r="I99" s="155">
        <f>'[4]прил 7.1'!K549</f>
        <v>0</v>
      </c>
      <c r="J99" s="155">
        <f>'[4]прил 7.1'!L549</f>
        <v>0</v>
      </c>
      <c r="K99" s="155">
        <f>'[4]прил 7.1'!M549</f>
        <v>0</v>
      </c>
      <c r="L99" s="155">
        <f>'[4]прил 7.1'!N549</f>
        <v>0</v>
      </c>
      <c r="M99" s="155">
        <f>'[4]прил 7.1'!O549</f>
        <v>3.0879E-2</v>
      </c>
      <c r="N99" s="155">
        <f>'[4]прил 7.1'!W549</f>
        <v>0.85154600000000003</v>
      </c>
      <c r="O99" s="155">
        <f>'[4]прил 7.1'!AE549</f>
        <v>0.85154600000000003</v>
      </c>
      <c r="P99" s="155">
        <f>'[4]прил 7.1'!AM549</f>
        <v>0.85154600000000003</v>
      </c>
      <c r="Q99" s="155">
        <f>'[4]прил 7.1'!AU549</f>
        <v>0.85154600000000003</v>
      </c>
      <c r="R99" s="155">
        <f>'[4]прил 7.1'!P549</f>
        <v>0.93156439999999996</v>
      </c>
      <c r="S99" s="150">
        <f t="shared" si="13"/>
        <v>3.0879E-2</v>
      </c>
      <c r="T99" s="151" t="e">
        <f t="shared" si="14"/>
        <v>#DIV/0!</v>
      </c>
      <c r="U99" s="152"/>
      <c r="V99" s="152"/>
      <c r="W99" s="162" t="s">
        <v>310</v>
      </c>
    </row>
    <row r="100" spans="1:23" s="156" customFormat="1" ht="31.5" x14ac:dyDescent="0.25">
      <c r="A100" s="157">
        <f t="shared" si="15"/>
        <v>20</v>
      </c>
      <c r="B100" s="154" t="s">
        <v>311</v>
      </c>
      <c r="C100" s="155">
        <f>'[4]прил 7.1'!E550</f>
        <v>0</v>
      </c>
      <c r="D100" s="155">
        <f>'[4]прил 7.1'!F550</f>
        <v>0</v>
      </c>
      <c r="E100" s="155">
        <f>'[4]прил 7.1'!G550</f>
        <v>0.17604400000000001</v>
      </c>
      <c r="F100" s="155">
        <f>'[4]прил 7.1'!H550</f>
        <v>0</v>
      </c>
      <c r="G100" s="155">
        <f>'[4]прил 7.1'!I550</f>
        <v>0</v>
      </c>
      <c r="H100" s="155">
        <f>'[4]прил 7.1'!J550</f>
        <v>0</v>
      </c>
      <c r="I100" s="155">
        <f>'[4]прил 7.1'!K550</f>
        <v>0</v>
      </c>
      <c r="J100" s="155">
        <f>'[4]прил 7.1'!L550</f>
        <v>0</v>
      </c>
      <c r="K100" s="155">
        <f>'[4]прил 7.1'!M550</f>
        <v>0</v>
      </c>
      <c r="L100" s="155">
        <f>'[4]прил 7.1'!N550</f>
        <v>0</v>
      </c>
      <c r="M100" s="155">
        <f>'[4]прил 7.1'!O550</f>
        <v>0.17604400000000001</v>
      </c>
      <c r="N100" s="155">
        <f>'[4]прил 7.1'!W550</f>
        <v>4.8547399999999996</v>
      </c>
      <c r="O100" s="155">
        <f>'[4]прил 7.1'!AE550</f>
        <v>4.8547399999999996</v>
      </c>
      <c r="P100" s="155">
        <f>'[4]прил 7.1'!AM550</f>
        <v>4.8547399999999996</v>
      </c>
      <c r="Q100" s="155">
        <f>'[4]прил 7.1'!AU550</f>
        <v>4.8547399999999996</v>
      </c>
      <c r="R100" s="155">
        <f>'[4]прил 7.1'!P550</f>
        <v>0</v>
      </c>
      <c r="S100" s="150">
        <f t="shared" si="13"/>
        <v>0.17604400000000001</v>
      </c>
      <c r="T100" s="151" t="e">
        <f t="shared" si="14"/>
        <v>#DIV/0!</v>
      </c>
      <c r="U100" s="152"/>
      <c r="V100" s="152"/>
      <c r="W100" s="165" t="s">
        <v>312</v>
      </c>
    </row>
    <row r="101" spans="1:23" s="156" customFormat="1" ht="31.5" x14ac:dyDescent="0.25">
      <c r="A101" s="157">
        <f t="shared" si="15"/>
        <v>21</v>
      </c>
      <c r="B101" s="154" t="s">
        <v>313</v>
      </c>
      <c r="C101" s="155">
        <f>'[4]прил 7.1'!E552</f>
        <v>0.43145637999999997</v>
      </c>
      <c r="D101" s="155">
        <f>'[4]прил 7.1'!F552</f>
        <v>0.43145637999999997</v>
      </c>
      <c r="E101" s="155">
        <f>'[4]прил 7.1'!G552</f>
        <v>0.43145606139999992</v>
      </c>
      <c r="F101" s="155">
        <f>'[4]прил 7.1'!H552</f>
        <v>0</v>
      </c>
      <c r="G101" s="155">
        <f>'[4]прил 7.1'!I552</f>
        <v>0</v>
      </c>
      <c r="H101" s="155">
        <f>'[4]прил 7.1'!J552</f>
        <v>0</v>
      </c>
      <c r="I101" s="155">
        <f>'[4]прил 7.1'!K552</f>
        <v>0</v>
      </c>
      <c r="J101" s="155">
        <f>'[4]прил 7.1'!L552</f>
        <v>0</v>
      </c>
      <c r="K101" s="155">
        <f>'[4]прил 7.1'!M552</f>
        <v>0</v>
      </c>
      <c r="L101" s="155">
        <f>'[4]прил 7.1'!N552</f>
        <v>0.43145637999999997</v>
      </c>
      <c r="M101" s="155">
        <f>'[4]прил 7.1'!O552</f>
        <v>0.43145606139999992</v>
      </c>
      <c r="N101" s="155">
        <f>'[4]прил 7.1'!W552</f>
        <v>0.36564099999999999</v>
      </c>
      <c r="O101" s="155">
        <f>'[4]прил 7.1'!AE552</f>
        <v>0</v>
      </c>
      <c r="P101" s="155">
        <f>'[4]прил 7.1'!AM552</f>
        <v>0.36564099999999999</v>
      </c>
      <c r="Q101" s="155">
        <f>'[4]прил 7.1'!AU552</f>
        <v>0.36564099999999999</v>
      </c>
      <c r="R101" s="155">
        <f>'[4]прил 7.1'!P552</f>
        <v>3.1860000004879652E-7</v>
      </c>
      <c r="S101" s="150">
        <f t="shared" si="13"/>
        <v>-3.1860000004879652E-7</v>
      </c>
      <c r="T101" s="151">
        <f t="shared" si="14"/>
        <v>0.99999926157077557</v>
      </c>
      <c r="U101" s="152"/>
      <c r="V101" s="152"/>
      <c r="W101" s="164"/>
    </row>
    <row r="102" spans="1:23" s="156" customFormat="1" x14ac:dyDescent="0.25">
      <c r="A102" s="157">
        <f t="shared" si="15"/>
        <v>22</v>
      </c>
      <c r="B102" s="154" t="s">
        <v>314</v>
      </c>
      <c r="C102" s="155">
        <f>'[4]прил 7.1'!E553</f>
        <v>0.14014505999999999</v>
      </c>
      <c r="D102" s="155">
        <f>'[4]прил 7.1'!F553</f>
        <v>0.14014505999999999</v>
      </c>
      <c r="E102" s="155">
        <f>'[4]прил 7.1'!G553</f>
        <v>0.14014483580000001</v>
      </c>
      <c r="F102" s="155">
        <f>'[4]прил 7.1'!H553</f>
        <v>0</v>
      </c>
      <c r="G102" s="155">
        <f>'[4]прил 7.1'!I553</f>
        <v>0</v>
      </c>
      <c r="H102" s="155">
        <f>'[4]прил 7.1'!J553</f>
        <v>0</v>
      </c>
      <c r="I102" s="155">
        <f>'[4]прил 7.1'!K553</f>
        <v>0</v>
      </c>
      <c r="J102" s="155">
        <f>'[4]прил 7.1'!L553</f>
        <v>0</v>
      </c>
      <c r="K102" s="155">
        <f>'[4]прил 7.1'!M553</f>
        <v>0</v>
      </c>
      <c r="L102" s="155">
        <f>'[4]прил 7.1'!N553</f>
        <v>0.14014505999999999</v>
      </c>
      <c r="M102" s="155">
        <f>'[4]прил 7.1'!O553</f>
        <v>0.14014483580000001</v>
      </c>
      <c r="N102" s="155">
        <f>'[4]прил 7.1'!W553</f>
        <v>0.118767</v>
      </c>
      <c r="O102" s="155">
        <f>'[4]прил 7.1'!AE553</f>
        <v>0</v>
      </c>
      <c r="P102" s="155">
        <f>'[4]прил 7.1'!AM553</f>
        <v>0.118767</v>
      </c>
      <c r="Q102" s="155">
        <f>'[4]прил 7.1'!AU553</f>
        <v>0.118767</v>
      </c>
      <c r="R102" s="155">
        <f>'[4]прил 7.1'!P553</f>
        <v>2.2419999998191109E-7</v>
      </c>
      <c r="S102" s="150">
        <f t="shared" si="13"/>
        <v>-2.2419999998191109E-7</v>
      </c>
      <c r="T102" s="151">
        <f t="shared" si="14"/>
        <v>0.99999840022901998</v>
      </c>
      <c r="U102" s="152"/>
      <c r="V102" s="152"/>
      <c r="W102" s="164"/>
    </row>
    <row r="103" spans="1:23" s="156" customFormat="1" ht="31.5" x14ac:dyDescent="0.25">
      <c r="A103" s="157">
        <f t="shared" si="15"/>
        <v>23</v>
      </c>
      <c r="B103" s="154" t="s">
        <v>315</v>
      </c>
      <c r="C103" s="155">
        <f>'[4]прил 7.1'!E554</f>
        <v>0.67568687999999999</v>
      </c>
      <c r="D103" s="155">
        <f>'[4]прил 7.1'!F554</f>
        <v>0.67568687999999999</v>
      </c>
      <c r="E103" s="155">
        <f>'[4]прил 7.1'!G554</f>
        <v>0.57539764999999998</v>
      </c>
      <c r="F103" s="155">
        <f>'[4]прил 7.1'!H554</f>
        <v>0</v>
      </c>
      <c r="G103" s="155">
        <f>'[4]прил 7.1'!I554</f>
        <v>0</v>
      </c>
      <c r="H103" s="155">
        <f>'[4]прил 7.1'!J554</f>
        <v>0</v>
      </c>
      <c r="I103" s="155">
        <f>'[4]прил 7.1'!K554</f>
        <v>0</v>
      </c>
      <c r="J103" s="155">
        <f>'[4]прил 7.1'!L554</f>
        <v>0</v>
      </c>
      <c r="K103" s="155">
        <f>'[4]прил 7.1'!M554</f>
        <v>0</v>
      </c>
      <c r="L103" s="155">
        <f>'[4]прил 7.1'!N554</f>
        <v>0.67568687999999999</v>
      </c>
      <c r="M103" s="155">
        <f>'[4]прил 7.1'!O554</f>
        <v>0.57539764999999998</v>
      </c>
      <c r="N103" s="155">
        <f>'[4]прил 7.1'!W554</f>
        <v>0.57261600000000001</v>
      </c>
      <c r="O103" s="155">
        <f>'[4]прил 7.1'!AE554</f>
        <v>0</v>
      </c>
      <c r="P103" s="155">
        <f>'[4]прил 7.1'!AM554</f>
        <v>0.57261600000000001</v>
      </c>
      <c r="Q103" s="155">
        <f>'[4]прил 7.1'!AU554</f>
        <v>0.57261600000000001</v>
      </c>
      <c r="R103" s="155">
        <f>'[4]прил 7.1'!P554</f>
        <v>0.10028923000000001</v>
      </c>
      <c r="S103" s="150">
        <f t="shared" si="13"/>
        <v>-0.10028923000000001</v>
      </c>
      <c r="T103" s="151">
        <f t="shared" si="14"/>
        <v>0.85157440085265523</v>
      </c>
      <c r="U103" s="152"/>
      <c r="V103" s="152"/>
      <c r="W103" s="164" t="s">
        <v>229</v>
      </c>
    </row>
    <row r="104" spans="1:23" s="156" customFormat="1" ht="31.5" x14ac:dyDescent="0.25">
      <c r="A104" s="157">
        <f t="shared" si="15"/>
        <v>24</v>
      </c>
      <c r="B104" s="154" t="s">
        <v>316</v>
      </c>
      <c r="C104" s="155">
        <f>'[4]прил 7.1'!E555</f>
        <v>0.16048000000000001</v>
      </c>
      <c r="D104" s="155">
        <f>'[4]прил 7.1'!F555</f>
        <v>0.16048000000000001</v>
      </c>
      <c r="E104" s="155">
        <f>'[4]прил 7.1'!G555</f>
        <v>0</v>
      </c>
      <c r="F104" s="155">
        <f>'[4]прил 7.1'!H555</f>
        <v>0</v>
      </c>
      <c r="G104" s="155">
        <f>'[4]прил 7.1'!I555</f>
        <v>0</v>
      </c>
      <c r="H104" s="155">
        <f>'[4]прил 7.1'!J555</f>
        <v>0</v>
      </c>
      <c r="I104" s="155">
        <f>'[4]прил 7.1'!K555</f>
        <v>0</v>
      </c>
      <c r="J104" s="155">
        <f>'[4]прил 7.1'!L555</f>
        <v>0</v>
      </c>
      <c r="K104" s="155">
        <f>'[4]прил 7.1'!M555</f>
        <v>0</v>
      </c>
      <c r="L104" s="155">
        <f>'[4]прил 7.1'!N555</f>
        <v>0.16048000000000001</v>
      </c>
      <c r="M104" s="155">
        <f>'[4]прил 7.1'!O555</f>
        <v>0</v>
      </c>
      <c r="N104" s="155">
        <f>'[4]прил 7.1'!W555</f>
        <v>0.102011</v>
      </c>
      <c r="O104" s="155">
        <f>'[4]прил 7.1'!AE555</f>
        <v>0.102011</v>
      </c>
      <c r="P104" s="155">
        <f>'[4]прил 7.1'!AM555</f>
        <v>0.102011</v>
      </c>
      <c r="Q104" s="155">
        <f>'[4]прил 7.1'!AU555</f>
        <v>0.102011</v>
      </c>
      <c r="R104" s="155">
        <f>'[4]прил 7.1'!P555</f>
        <v>0.16048000000000001</v>
      </c>
      <c r="S104" s="150">
        <f t="shared" si="13"/>
        <v>-0.16048000000000001</v>
      </c>
      <c r="T104" s="151">
        <f t="shared" si="14"/>
        <v>0</v>
      </c>
      <c r="U104" s="152"/>
      <c r="V104" s="152"/>
      <c r="W104" s="164" t="s">
        <v>229</v>
      </c>
    </row>
    <row r="105" spans="1:23" s="156" customFormat="1" ht="31.5" x14ac:dyDescent="0.25">
      <c r="A105" s="157">
        <f t="shared" si="15"/>
        <v>25</v>
      </c>
      <c r="B105" s="154" t="s">
        <v>317</v>
      </c>
      <c r="C105" s="155">
        <f>'[4]прил 7.1'!E556</f>
        <v>1.0029999999999999</v>
      </c>
      <c r="D105" s="155">
        <f>'[4]прил 7.1'!F556</f>
        <v>1.0029999999999999</v>
      </c>
      <c r="E105" s="155">
        <f>'[4]прил 7.1'!G556</f>
        <v>4.1923000000000002E-2</v>
      </c>
      <c r="F105" s="155">
        <f>'[4]прил 7.1'!H556</f>
        <v>0</v>
      </c>
      <c r="G105" s="155">
        <f>'[4]прил 7.1'!I556</f>
        <v>0</v>
      </c>
      <c r="H105" s="155">
        <f>'[4]прил 7.1'!J556</f>
        <v>0</v>
      </c>
      <c r="I105" s="155">
        <f>'[4]прил 7.1'!K556</f>
        <v>0</v>
      </c>
      <c r="J105" s="155">
        <f>'[4]прил 7.1'!L556</f>
        <v>0</v>
      </c>
      <c r="K105" s="155">
        <f>'[4]прил 7.1'!M556</f>
        <v>0</v>
      </c>
      <c r="L105" s="155">
        <f>'[4]прил 7.1'!N556</f>
        <v>1.0029999999999999</v>
      </c>
      <c r="M105" s="155">
        <f>'[4]прил 7.1'!O556</f>
        <v>4.1923000000000002E-2</v>
      </c>
      <c r="N105" s="155">
        <f>'[4]прил 7.1'!W556</f>
        <v>1.1560999999999999</v>
      </c>
      <c r="O105" s="155">
        <f>'[4]прил 7.1'!AE556</f>
        <v>1.1560999999999999</v>
      </c>
      <c r="P105" s="155">
        <f>'[4]прил 7.1'!AM556</f>
        <v>1.1560999999999999</v>
      </c>
      <c r="Q105" s="155">
        <f>'[4]прил 7.1'!AU556</f>
        <v>1.1560999999999999</v>
      </c>
      <c r="R105" s="155">
        <f>'[4]прил 7.1'!P556</f>
        <v>0.96107699999999985</v>
      </c>
      <c r="S105" s="150">
        <f t="shared" si="13"/>
        <v>-0.96107699999999985</v>
      </c>
      <c r="T105" s="151">
        <f t="shared" si="14"/>
        <v>4.1797607178464612E-2</v>
      </c>
      <c r="U105" s="152"/>
      <c r="V105" s="152"/>
      <c r="W105" s="164" t="s">
        <v>229</v>
      </c>
    </row>
    <row r="106" spans="1:23" s="156" customFormat="1" ht="31.5" x14ac:dyDescent="0.25">
      <c r="A106" s="157">
        <f t="shared" si="15"/>
        <v>26</v>
      </c>
      <c r="B106" s="154" t="s">
        <v>318</v>
      </c>
      <c r="C106" s="155">
        <f>'[4]прил 7.1'!E557</f>
        <v>0.43199917999999998</v>
      </c>
      <c r="D106" s="155">
        <f>'[4]прил 7.1'!F557</f>
        <v>0</v>
      </c>
      <c r="E106" s="155">
        <f>'[4]прил 7.1'!G557</f>
        <v>0.4319987434</v>
      </c>
      <c r="F106" s="155">
        <f>'[4]прил 7.1'!H557</f>
        <v>0</v>
      </c>
      <c r="G106" s="155">
        <f>'[4]прил 7.1'!I557</f>
        <v>0</v>
      </c>
      <c r="H106" s="155">
        <f>'[4]прил 7.1'!J557</f>
        <v>0</v>
      </c>
      <c r="I106" s="155">
        <f>'[4]прил 7.1'!K557</f>
        <v>0</v>
      </c>
      <c r="J106" s="155">
        <f>'[4]прил 7.1'!L557</f>
        <v>0</v>
      </c>
      <c r="K106" s="155">
        <f>'[4]прил 7.1'!M557</f>
        <v>0</v>
      </c>
      <c r="L106" s="155">
        <f>'[4]прил 7.1'!N557</f>
        <v>0</v>
      </c>
      <c r="M106" s="155">
        <f>'[4]прил 7.1'!O557</f>
        <v>0.4319987434</v>
      </c>
      <c r="N106" s="155">
        <f>'[4]прил 7.1'!W557</f>
        <v>0.36610100000000001</v>
      </c>
      <c r="O106" s="155">
        <f>'[4]прил 7.1'!AE557</f>
        <v>0</v>
      </c>
      <c r="P106" s="155">
        <f>'[4]прил 7.1'!AM557</f>
        <v>0.36610100000000001</v>
      </c>
      <c r="Q106" s="155">
        <f>'[4]прил 7.1'!AU557</f>
        <v>0.36610100000000001</v>
      </c>
      <c r="R106" s="155">
        <f>'[4]прил 7.1'!P557</f>
        <v>4.3659999998668653E-7</v>
      </c>
      <c r="S106" s="150">
        <f t="shared" si="13"/>
        <v>0.4319987434</v>
      </c>
      <c r="T106" s="151" t="e">
        <f t="shared" si="14"/>
        <v>#DIV/0!</v>
      </c>
      <c r="U106" s="152"/>
      <c r="V106" s="152"/>
      <c r="W106" s="165" t="s">
        <v>244</v>
      </c>
    </row>
    <row r="107" spans="1:23" s="156" customFormat="1" ht="31.5" x14ac:dyDescent="0.25">
      <c r="A107" s="157">
        <f t="shared" si="15"/>
        <v>27</v>
      </c>
      <c r="B107" s="154" t="s">
        <v>319</v>
      </c>
      <c r="C107" s="155">
        <f>'[4]прил 7.1'!E558</f>
        <v>0.19783054</v>
      </c>
      <c r="D107" s="155">
        <f>'[4]прил 7.1'!F558</f>
        <v>0</v>
      </c>
      <c r="E107" s="155">
        <f>'[4]прил 7.1'!G558</f>
        <v>0.197830599</v>
      </c>
      <c r="F107" s="155">
        <f>'[4]прил 7.1'!H558</f>
        <v>0</v>
      </c>
      <c r="G107" s="155">
        <f>'[4]прил 7.1'!I558</f>
        <v>0</v>
      </c>
      <c r="H107" s="155">
        <f>'[4]прил 7.1'!J558</f>
        <v>0</v>
      </c>
      <c r="I107" s="155">
        <f>'[4]прил 7.1'!K558</f>
        <v>0</v>
      </c>
      <c r="J107" s="155">
        <f>'[4]прил 7.1'!L558</f>
        <v>0</v>
      </c>
      <c r="K107" s="155">
        <f>'[4]прил 7.1'!M558</f>
        <v>0</v>
      </c>
      <c r="L107" s="155">
        <f>'[4]прил 7.1'!N558</f>
        <v>0</v>
      </c>
      <c r="M107" s="155">
        <f>'[4]прил 7.1'!O558</f>
        <v>0.197830599</v>
      </c>
      <c r="N107" s="155">
        <f>'[4]прил 7.1'!W558</f>
        <v>0.167653</v>
      </c>
      <c r="O107" s="155">
        <f>'[4]прил 7.1'!AE558</f>
        <v>0</v>
      </c>
      <c r="P107" s="155">
        <f>'[4]прил 7.1'!AM558</f>
        <v>0.167653</v>
      </c>
      <c r="Q107" s="155">
        <f>'[4]прил 7.1'!AU558</f>
        <v>0.167653</v>
      </c>
      <c r="R107" s="155">
        <f>'[4]прил 7.1'!P558</f>
        <v>-5.8999999996700581E-8</v>
      </c>
      <c r="S107" s="150">
        <f t="shared" si="13"/>
        <v>0.197830599</v>
      </c>
      <c r="T107" s="151" t="e">
        <f t="shared" si="14"/>
        <v>#DIV/0!</v>
      </c>
      <c r="U107" s="152"/>
      <c r="V107" s="152"/>
      <c r="W107" s="165" t="s">
        <v>244</v>
      </c>
    </row>
    <row r="108" spans="1:23" s="156" customFormat="1" x14ac:dyDescent="0.25">
      <c r="A108" s="157">
        <f t="shared" si="15"/>
        <v>28</v>
      </c>
      <c r="B108" s="154" t="s">
        <v>320</v>
      </c>
      <c r="C108" s="155">
        <f>'[4]прил 7.1'!E559</f>
        <v>0.28929823999999998</v>
      </c>
      <c r="D108" s="155">
        <f>'[4]прил 7.1'!F559</f>
        <v>0</v>
      </c>
      <c r="E108" s="155">
        <f>'[4]прил 7.1'!G559</f>
        <v>0</v>
      </c>
      <c r="F108" s="155">
        <f>'[4]прил 7.1'!H559</f>
        <v>0</v>
      </c>
      <c r="G108" s="155">
        <f>'[4]прил 7.1'!I559</f>
        <v>0</v>
      </c>
      <c r="H108" s="155">
        <f>'[4]прил 7.1'!J559</f>
        <v>0</v>
      </c>
      <c r="I108" s="155">
        <f>'[4]прил 7.1'!K559</f>
        <v>0</v>
      </c>
      <c r="J108" s="155">
        <f>'[4]прил 7.1'!L559</f>
        <v>0</v>
      </c>
      <c r="K108" s="155">
        <f>'[4]прил 7.1'!M559</f>
        <v>0</v>
      </c>
      <c r="L108" s="155">
        <f>'[4]прил 7.1'!N559</f>
        <v>0</v>
      </c>
      <c r="M108" s="155">
        <f>'[4]прил 7.1'!O559</f>
        <v>0</v>
      </c>
      <c r="N108" s="155">
        <f>'[4]прил 7.1'!W559</f>
        <v>0.24506800000000001</v>
      </c>
      <c r="O108" s="155">
        <f>'[4]прил 7.1'!AE559</f>
        <v>0.24506800000000001</v>
      </c>
      <c r="P108" s="155">
        <f>'[4]прил 7.1'!AM559</f>
        <v>0.24506800000000001</v>
      </c>
      <c r="Q108" s="155">
        <f>'[4]прил 7.1'!AU559</f>
        <v>0.24506800000000001</v>
      </c>
      <c r="R108" s="155">
        <f>'[4]прил 7.1'!P559</f>
        <v>0.28929823999999998</v>
      </c>
      <c r="S108" s="150">
        <f t="shared" si="13"/>
        <v>0</v>
      </c>
      <c r="T108" s="151" t="e">
        <f t="shared" si="14"/>
        <v>#DIV/0!</v>
      </c>
      <c r="U108" s="152"/>
      <c r="V108" s="152"/>
      <c r="W108" s="164"/>
    </row>
    <row r="109" spans="1:23" s="156" customFormat="1" ht="31.5" x14ac:dyDescent="0.25">
      <c r="A109" s="157">
        <f t="shared" si="15"/>
        <v>29</v>
      </c>
      <c r="B109" s="154" t="s">
        <v>321</v>
      </c>
      <c r="C109" s="155">
        <f>'[4]прил 7.1'!E560</f>
        <v>0.95778593999999995</v>
      </c>
      <c r="D109" s="155">
        <f>'[4]прил 7.1'!F560</f>
        <v>0</v>
      </c>
      <c r="E109" s="155">
        <f>'[4]прил 7.1'!G560</f>
        <v>0.95778616419999985</v>
      </c>
      <c r="F109" s="155">
        <f>'[4]прил 7.1'!H560</f>
        <v>0</v>
      </c>
      <c r="G109" s="155">
        <f>'[4]прил 7.1'!I560</f>
        <v>0</v>
      </c>
      <c r="H109" s="155">
        <f>'[4]прил 7.1'!J560</f>
        <v>0</v>
      </c>
      <c r="I109" s="155">
        <f>'[4]прил 7.1'!K560</f>
        <v>0</v>
      </c>
      <c r="J109" s="155">
        <f>'[4]прил 7.1'!L560</f>
        <v>0</v>
      </c>
      <c r="K109" s="155">
        <f>'[4]прил 7.1'!M560</f>
        <v>0</v>
      </c>
      <c r="L109" s="155">
        <f>'[4]прил 7.1'!N560</f>
        <v>0</v>
      </c>
      <c r="M109" s="155">
        <f>'[4]прил 7.1'!O560</f>
        <v>0.95778616419999985</v>
      </c>
      <c r="N109" s="155">
        <f>'[4]прил 7.1'!W560</f>
        <v>0.81168300000000004</v>
      </c>
      <c r="O109" s="155">
        <f>'[4]прил 7.1'!AE560</f>
        <v>0</v>
      </c>
      <c r="P109" s="155">
        <f>'[4]прил 7.1'!AM560</f>
        <v>0.81168300000000004</v>
      </c>
      <c r="Q109" s="155">
        <f>'[4]прил 7.1'!AU560</f>
        <v>0.81168300000000004</v>
      </c>
      <c r="R109" s="155">
        <f>'[4]прил 7.1'!P560</f>
        <v>-2.2419999989864436E-7</v>
      </c>
      <c r="S109" s="150">
        <f t="shared" si="13"/>
        <v>0.95778616419999985</v>
      </c>
      <c r="T109" s="151" t="e">
        <f t="shared" si="14"/>
        <v>#DIV/0!</v>
      </c>
      <c r="U109" s="152"/>
      <c r="V109" s="152"/>
      <c r="W109" s="165" t="s">
        <v>244</v>
      </c>
    </row>
    <row r="110" spans="1:23" s="156" customFormat="1" ht="31.5" x14ac:dyDescent="0.25">
      <c r="A110" s="157">
        <f t="shared" si="15"/>
        <v>30</v>
      </c>
      <c r="B110" s="154" t="s">
        <v>322</v>
      </c>
      <c r="C110" s="155">
        <f>'[4]прил 7.1'!E561</f>
        <v>0.58045733999999993</v>
      </c>
      <c r="D110" s="155">
        <f>'[4]прил 7.1'!F561</f>
        <v>0</v>
      </c>
      <c r="E110" s="155">
        <f>'[4]прил 7.1'!G561</f>
        <v>0.58045774120000004</v>
      </c>
      <c r="F110" s="155">
        <f>'[4]прил 7.1'!H561</f>
        <v>0</v>
      </c>
      <c r="G110" s="155">
        <f>'[4]прил 7.1'!I561</f>
        <v>0</v>
      </c>
      <c r="H110" s="155">
        <f>'[4]прил 7.1'!J561</f>
        <v>0</v>
      </c>
      <c r="I110" s="155">
        <f>'[4]прил 7.1'!K561</f>
        <v>0</v>
      </c>
      <c r="J110" s="155">
        <f>'[4]прил 7.1'!L561</f>
        <v>0</v>
      </c>
      <c r="K110" s="155">
        <f>'[4]прил 7.1'!M561</f>
        <v>0</v>
      </c>
      <c r="L110" s="155">
        <f>'[4]прил 7.1'!N561</f>
        <v>0</v>
      </c>
      <c r="M110" s="155">
        <f>'[4]прил 7.1'!O561</f>
        <v>0.58045774120000004</v>
      </c>
      <c r="N110" s="155">
        <f>'[4]прил 7.1'!W561</f>
        <v>0.49191299999999999</v>
      </c>
      <c r="O110" s="155">
        <f>'[4]прил 7.1'!AE561</f>
        <v>0</v>
      </c>
      <c r="P110" s="155">
        <f>'[4]прил 7.1'!AM561</f>
        <v>0.49191299999999999</v>
      </c>
      <c r="Q110" s="155">
        <f>'[4]прил 7.1'!AU561</f>
        <v>0.49191299999999999</v>
      </c>
      <c r="R110" s="155">
        <f>'[4]прил 7.1'!P561</f>
        <v>-4.0120000011079071E-7</v>
      </c>
      <c r="S110" s="150">
        <f t="shared" si="13"/>
        <v>0.58045774120000004</v>
      </c>
      <c r="T110" s="151" t="e">
        <f t="shared" si="14"/>
        <v>#DIV/0!</v>
      </c>
      <c r="U110" s="152"/>
      <c r="V110" s="152"/>
      <c r="W110" s="165" t="s">
        <v>244</v>
      </c>
    </row>
    <row r="111" spans="1:23" s="156" customFormat="1" ht="31.5" x14ac:dyDescent="0.25">
      <c r="A111" s="157">
        <f t="shared" si="15"/>
        <v>31</v>
      </c>
      <c r="B111" s="154" t="s">
        <v>323</v>
      </c>
      <c r="C111" s="155">
        <f>'[4]прил 7.1'!E562</f>
        <v>0.65704523999999997</v>
      </c>
      <c r="D111" s="155">
        <f>'[4]прил 7.1'!F562</f>
        <v>0</v>
      </c>
      <c r="E111" s="155">
        <f>'[4]прил 7.1'!G562</f>
        <v>0.65704518099999987</v>
      </c>
      <c r="F111" s="155">
        <f>'[4]прил 7.1'!H562</f>
        <v>0</v>
      </c>
      <c r="G111" s="155">
        <f>'[4]прил 7.1'!I562</f>
        <v>0</v>
      </c>
      <c r="H111" s="155">
        <f>'[4]прил 7.1'!J562</f>
        <v>0</v>
      </c>
      <c r="I111" s="155">
        <f>'[4]прил 7.1'!K562</f>
        <v>0</v>
      </c>
      <c r="J111" s="155">
        <f>'[4]прил 7.1'!L562</f>
        <v>0</v>
      </c>
      <c r="K111" s="155">
        <f>'[4]прил 7.1'!M562</f>
        <v>0</v>
      </c>
      <c r="L111" s="155">
        <f>'[4]прил 7.1'!N562</f>
        <v>0</v>
      </c>
      <c r="M111" s="155">
        <f>'[4]прил 7.1'!O562</f>
        <v>0.65704518099999987</v>
      </c>
      <c r="N111" s="155">
        <f>'[4]прил 7.1'!W562</f>
        <v>0.55681800000000004</v>
      </c>
      <c r="O111" s="155">
        <f>'[4]прил 7.1'!AE562</f>
        <v>0</v>
      </c>
      <c r="P111" s="155">
        <f>'[4]прил 7.1'!AM562</f>
        <v>0.55681800000000004</v>
      </c>
      <c r="Q111" s="155">
        <f>'[4]прил 7.1'!AU562</f>
        <v>0.55681800000000004</v>
      </c>
      <c r="R111" s="155">
        <f>'[4]прил 7.1'!P562</f>
        <v>5.9000000107722883E-8</v>
      </c>
      <c r="S111" s="150">
        <f t="shared" si="13"/>
        <v>0.65704518099999987</v>
      </c>
      <c r="T111" s="151" t="e">
        <f t="shared" si="14"/>
        <v>#DIV/0!</v>
      </c>
      <c r="U111" s="152"/>
      <c r="V111" s="152"/>
      <c r="W111" s="165" t="s">
        <v>244</v>
      </c>
    </row>
    <row r="112" spans="1:23" s="156" customFormat="1" x14ac:dyDescent="0.25">
      <c r="A112" s="157">
        <f t="shared" si="15"/>
        <v>32</v>
      </c>
      <c r="B112" s="154" t="s">
        <v>324</v>
      </c>
      <c r="C112" s="155">
        <f>'[4]прил 7.1'!E563</f>
        <v>0.18537681999999997</v>
      </c>
      <c r="D112" s="155">
        <f>'[4]прил 7.1'!F563</f>
        <v>0.18537681999999997</v>
      </c>
      <c r="E112" s="155">
        <f>'[4]прил 7.1'!G563</f>
        <v>0.18537738639999998</v>
      </c>
      <c r="F112" s="155">
        <f>'[4]прил 7.1'!H563</f>
        <v>0</v>
      </c>
      <c r="G112" s="155">
        <f>'[4]прил 7.1'!I563</f>
        <v>0</v>
      </c>
      <c r="H112" s="155">
        <f>'[4]прил 7.1'!J563</f>
        <v>0</v>
      </c>
      <c r="I112" s="155">
        <f>'[4]прил 7.1'!K563</f>
        <v>0</v>
      </c>
      <c r="J112" s="155">
        <f>'[4]прил 7.1'!L563</f>
        <v>0</v>
      </c>
      <c r="K112" s="155">
        <f>'[4]прил 7.1'!M563</f>
        <v>0</v>
      </c>
      <c r="L112" s="155">
        <f>'[4]прил 7.1'!N563</f>
        <v>0.18537681999999997</v>
      </c>
      <c r="M112" s="155">
        <f>'[4]прил 7.1'!O563</f>
        <v>0.18537738639999998</v>
      </c>
      <c r="N112" s="155">
        <f>'[4]прил 7.1'!W563</f>
        <v>0.15709899999999999</v>
      </c>
      <c r="O112" s="155">
        <f>'[4]прил 7.1'!AE563</f>
        <v>0</v>
      </c>
      <c r="P112" s="155">
        <f>'[4]прил 7.1'!AM563</f>
        <v>0.15709899999999999</v>
      </c>
      <c r="Q112" s="155">
        <f>'[4]прил 7.1'!AU563</f>
        <v>0.15709899999999999</v>
      </c>
      <c r="R112" s="155">
        <f>'[4]прил 7.1'!P563</f>
        <v>-5.6640000001273449E-7</v>
      </c>
      <c r="S112" s="150">
        <f t="shared" si="13"/>
        <v>5.6640000001273449E-7</v>
      </c>
      <c r="T112" s="151">
        <f t="shared" si="14"/>
        <v>1.0000030553981885</v>
      </c>
      <c r="U112" s="152"/>
      <c r="V112" s="152"/>
      <c r="W112" s="164"/>
    </row>
    <row r="113" spans="1:23" s="156" customFormat="1" ht="31.5" x14ac:dyDescent="0.25">
      <c r="A113" s="157">
        <f t="shared" si="15"/>
        <v>33</v>
      </c>
      <c r="B113" s="154" t="s">
        <v>325</v>
      </c>
      <c r="C113" s="155">
        <f>'[4]прил 7.1'!E564</f>
        <v>0</v>
      </c>
      <c r="D113" s="155">
        <f>'[4]прил 7.1'!F564</f>
        <v>0</v>
      </c>
      <c r="E113" s="155">
        <f>'[4]прил 7.1'!G564</f>
        <v>0</v>
      </c>
      <c r="F113" s="155">
        <f>'[4]прил 7.1'!H564</f>
        <v>0</v>
      </c>
      <c r="G113" s="155">
        <f>'[4]прил 7.1'!I564</f>
        <v>0</v>
      </c>
      <c r="H113" s="155">
        <f>'[4]прил 7.1'!J564</f>
        <v>0</v>
      </c>
      <c r="I113" s="155">
        <f>'[4]прил 7.1'!K564</f>
        <v>0</v>
      </c>
      <c r="J113" s="155">
        <f>'[4]прил 7.1'!L564</f>
        <v>0</v>
      </c>
      <c r="K113" s="155">
        <f>'[4]прил 7.1'!M564</f>
        <v>0</v>
      </c>
      <c r="L113" s="155">
        <f>'[4]прил 7.1'!N564</f>
        <v>0</v>
      </c>
      <c r="M113" s="155">
        <f>'[4]прил 7.1'!O564</f>
        <v>0</v>
      </c>
      <c r="N113" s="155">
        <f>'[4]прил 7.1'!W564</f>
        <v>0</v>
      </c>
      <c r="O113" s="155">
        <f>'[4]прил 7.1'!AE564</f>
        <v>0</v>
      </c>
      <c r="P113" s="155">
        <f>'[4]прил 7.1'!AM564</f>
        <v>0</v>
      </c>
      <c r="Q113" s="155">
        <f>'[4]прил 7.1'!AU564</f>
        <v>0</v>
      </c>
      <c r="R113" s="155">
        <f>'[4]прил 7.1'!P564</f>
        <v>0</v>
      </c>
      <c r="S113" s="150">
        <f t="shared" si="13"/>
        <v>0</v>
      </c>
      <c r="T113" s="151" t="e">
        <f t="shared" si="14"/>
        <v>#DIV/0!</v>
      </c>
      <c r="U113" s="152"/>
      <c r="V113" s="152"/>
      <c r="W113" s="164"/>
    </row>
    <row r="114" spans="1:23" s="156" customFormat="1" ht="31.5" x14ac:dyDescent="0.25">
      <c r="A114" s="157">
        <f t="shared" si="15"/>
        <v>34</v>
      </c>
      <c r="B114" s="154" t="s">
        <v>326</v>
      </c>
      <c r="C114" s="155">
        <f>'[4]прил 7.1'!E565</f>
        <v>0.14797318000000001</v>
      </c>
      <c r="D114" s="155">
        <f>'[4]прил 7.1'!F565</f>
        <v>0</v>
      </c>
      <c r="E114" s="155">
        <f>'[4]прил 7.1'!G565</f>
        <v>0.14797283780000001</v>
      </c>
      <c r="F114" s="155">
        <f>'[4]прил 7.1'!H565</f>
        <v>0</v>
      </c>
      <c r="G114" s="155">
        <f>'[4]прил 7.1'!I565</f>
        <v>0</v>
      </c>
      <c r="H114" s="155">
        <f>'[4]прил 7.1'!J565</f>
        <v>0</v>
      </c>
      <c r="I114" s="155">
        <f>'[4]прил 7.1'!K565</f>
        <v>0</v>
      </c>
      <c r="J114" s="155">
        <f>'[4]прил 7.1'!L565</f>
        <v>0</v>
      </c>
      <c r="K114" s="155">
        <f>'[4]прил 7.1'!M565</f>
        <v>0</v>
      </c>
      <c r="L114" s="155">
        <f>'[4]прил 7.1'!N565</f>
        <v>0</v>
      </c>
      <c r="M114" s="155">
        <f>'[4]прил 7.1'!O565</f>
        <v>0.14797283780000001</v>
      </c>
      <c r="N114" s="155">
        <f>'[4]прил 7.1'!W565</f>
        <v>0.12540100000000001</v>
      </c>
      <c r="O114" s="155">
        <f>'[4]прил 7.1'!AE565</f>
        <v>0</v>
      </c>
      <c r="P114" s="155">
        <f>'[4]прил 7.1'!AM565</f>
        <v>0.12540100000000001</v>
      </c>
      <c r="Q114" s="155">
        <f>'[4]прил 7.1'!AU565</f>
        <v>0.12540100000000001</v>
      </c>
      <c r="R114" s="155">
        <f>'[4]прил 7.1'!P565</f>
        <v>3.4220000000306783E-7</v>
      </c>
      <c r="S114" s="150">
        <f t="shared" si="13"/>
        <v>0.14797283780000001</v>
      </c>
      <c r="T114" s="151" t="e">
        <f t="shared" si="14"/>
        <v>#DIV/0!</v>
      </c>
      <c r="U114" s="152"/>
      <c r="V114" s="152"/>
      <c r="W114" s="165" t="s">
        <v>244</v>
      </c>
    </row>
    <row r="115" spans="1:23" s="156" customFormat="1" ht="31.5" x14ac:dyDescent="0.25">
      <c r="A115" s="157">
        <f t="shared" si="15"/>
        <v>35</v>
      </c>
      <c r="B115" s="154" t="s">
        <v>327</v>
      </c>
      <c r="C115" s="155">
        <f>'[4]прил 7.1'!E566</f>
        <v>0.32284091999999998</v>
      </c>
      <c r="D115" s="155">
        <f>'[4]прил 7.1'!F566</f>
        <v>0</v>
      </c>
      <c r="E115" s="155">
        <f>'[4]прил 7.1'!G566</f>
        <v>0.32284102620000005</v>
      </c>
      <c r="F115" s="155">
        <f>'[4]прил 7.1'!H566</f>
        <v>0</v>
      </c>
      <c r="G115" s="155">
        <f>'[4]прил 7.1'!I566</f>
        <v>0</v>
      </c>
      <c r="H115" s="155">
        <f>'[4]прил 7.1'!J566</f>
        <v>0</v>
      </c>
      <c r="I115" s="155">
        <f>'[4]прил 7.1'!K566</f>
        <v>0</v>
      </c>
      <c r="J115" s="155">
        <f>'[4]прил 7.1'!L566</f>
        <v>0</v>
      </c>
      <c r="K115" s="155">
        <f>'[4]прил 7.1'!M566</f>
        <v>0</v>
      </c>
      <c r="L115" s="155">
        <f>'[4]прил 7.1'!N566</f>
        <v>0</v>
      </c>
      <c r="M115" s="155">
        <f>'[4]прил 7.1'!O566</f>
        <v>0.32284102620000005</v>
      </c>
      <c r="N115" s="155">
        <f>'[4]прил 7.1'!W566</f>
        <v>0.273594</v>
      </c>
      <c r="O115" s="155">
        <f>'[4]прил 7.1'!AE566</f>
        <v>0</v>
      </c>
      <c r="P115" s="155">
        <f>'[4]прил 7.1'!AM566</f>
        <v>0.273594</v>
      </c>
      <c r="Q115" s="155">
        <f>'[4]прил 7.1'!AU566</f>
        <v>0.273594</v>
      </c>
      <c r="R115" s="155">
        <f>'[4]прил 7.1'!P566</f>
        <v>-1.0620000007177666E-7</v>
      </c>
      <c r="S115" s="150">
        <f t="shared" si="13"/>
        <v>0.32284102620000005</v>
      </c>
      <c r="T115" s="151" t="e">
        <f t="shared" si="14"/>
        <v>#DIV/0!</v>
      </c>
      <c r="U115" s="152"/>
      <c r="V115" s="152"/>
      <c r="W115" s="165" t="s">
        <v>244</v>
      </c>
    </row>
    <row r="116" spans="1:23" s="156" customFormat="1" ht="31.5" x14ac:dyDescent="0.25">
      <c r="A116" s="157">
        <f t="shared" si="15"/>
        <v>36</v>
      </c>
      <c r="B116" s="154" t="s">
        <v>328</v>
      </c>
      <c r="C116" s="155">
        <f>'[4]прил 7.1'!E567</f>
        <v>0.16900667999999999</v>
      </c>
      <c r="D116" s="155">
        <f>'[4]прил 7.1'!F567</f>
        <v>0</v>
      </c>
      <c r="E116" s="155">
        <f>'[4]прил 7.1'!G567</f>
        <v>0.16900715199999997</v>
      </c>
      <c r="F116" s="155">
        <f>'[4]прил 7.1'!H567</f>
        <v>0</v>
      </c>
      <c r="G116" s="155">
        <f>'[4]прил 7.1'!I567</f>
        <v>0</v>
      </c>
      <c r="H116" s="155">
        <f>'[4]прил 7.1'!J567</f>
        <v>0</v>
      </c>
      <c r="I116" s="155">
        <f>'[4]прил 7.1'!K567</f>
        <v>0</v>
      </c>
      <c r="J116" s="155">
        <f>'[4]прил 7.1'!L567</f>
        <v>0</v>
      </c>
      <c r="K116" s="155">
        <f>'[4]прил 7.1'!M567</f>
        <v>0</v>
      </c>
      <c r="L116" s="155">
        <f>'[4]прил 7.1'!N567</f>
        <v>0</v>
      </c>
      <c r="M116" s="155">
        <f>'[4]прил 7.1'!O567</f>
        <v>0.16900715199999997</v>
      </c>
      <c r="N116" s="155">
        <f>'[4]прил 7.1'!W567</f>
        <v>0.14322599999999999</v>
      </c>
      <c r="O116" s="155">
        <f>'[4]прил 7.1'!AE567</f>
        <v>0</v>
      </c>
      <c r="P116" s="155">
        <f>'[4]прил 7.1'!AM567</f>
        <v>0.14322599999999999</v>
      </c>
      <c r="Q116" s="155">
        <f>'[4]прил 7.1'!AU567</f>
        <v>0.14322599999999999</v>
      </c>
      <c r="R116" s="155">
        <f>'[4]прил 7.1'!P567</f>
        <v>-4.7199999997360464E-7</v>
      </c>
      <c r="S116" s="150">
        <f t="shared" si="13"/>
        <v>0.16900715199999997</v>
      </c>
      <c r="T116" s="151" t="e">
        <f t="shared" si="14"/>
        <v>#DIV/0!</v>
      </c>
      <c r="U116" s="152"/>
      <c r="V116" s="152"/>
      <c r="W116" s="165" t="s">
        <v>244</v>
      </c>
    </row>
    <row r="117" spans="1:23" s="156" customFormat="1" ht="31.5" x14ac:dyDescent="0.25">
      <c r="A117" s="157">
        <f t="shared" si="15"/>
        <v>37</v>
      </c>
      <c r="B117" s="154" t="s">
        <v>329</v>
      </c>
      <c r="C117" s="155">
        <f>'[4]прил 7.1'!E568</f>
        <v>0.39170099999999997</v>
      </c>
      <c r="D117" s="155">
        <f>'[4]прил 7.1'!F568</f>
        <v>0.39170099999999997</v>
      </c>
      <c r="E117" s="155">
        <f>'[4]прил 7.1'!G568</f>
        <v>1.2569E-2</v>
      </c>
      <c r="F117" s="155">
        <f>'[4]прил 7.1'!H568</f>
        <v>0</v>
      </c>
      <c r="G117" s="155">
        <f>'[4]прил 7.1'!I568</f>
        <v>0</v>
      </c>
      <c r="H117" s="155">
        <f>'[4]прил 7.1'!J568</f>
        <v>0</v>
      </c>
      <c r="I117" s="155">
        <f>'[4]прил 7.1'!K568</f>
        <v>0</v>
      </c>
      <c r="J117" s="155">
        <f>'[4]прил 7.1'!L568</f>
        <v>0</v>
      </c>
      <c r="K117" s="155">
        <f>'[4]прил 7.1'!M568</f>
        <v>0</v>
      </c>
      <c r="L117" s="155">
        <f>'[4]прил 7.1'!N568</f>
        <v>0.39170099999999997</v>
      </c>
      <c r="M117" s="155">
        <f>'[4]прил 7.1'!O568</f>
        <v>1.2569E-2</v>
      </c>
      <c r="N117" s="155">
        <f>'[4]прил 7.1'!W568</f>
        <v>0.34660200000000002</v>
      </c>
      <c r="O117" s="155">
        <f>'[4]прил 7.1'!AE568</f>
        <v>0.34660200000000002</v>
      </c>
      <c r="P117" s="155">
        <f>'[4]прил 7.1'!AM568</f>
        <v>0.34660200000000002</v>
      </c>
      <c r="Q117" s="155">
        <f>'[4]прил 7.1'!AU568</f>
        <v>0.34660200000000002</v>
      </c>
      <c r="R117" s="155">
        <f>'[4]прил 7.1'!P568</f>
        <v>0.37913199999999997</v>
      </c>
      <c r="S117" s="150">
        <f t="shared" si="13"/>
        <v>-0.37913199999999997</v>
      </c>
      <c r="T117" s="151">
        <f t="shared" si="14"/>
        <v>3.2088250987360262E-2</v>
      </c>
      <c r="U117" s="152"/>
      <c r="V117" s="152"/>
      <c r="W117" s="164" t="s">
        <v>229</v>
      </c>
    </row>
    <row r="118" spans="1:23" s="156" customFormat="1" ht="31.5" x14ac:dyDescent="0.25">
      <c r="A118" s="157">
        <f t="shared" si="15"/>
        <v>38</v>
      </c>
      <c r="B118" s="154" t="s">
        <v>330</v>
      </c>
      <c r="C118" s="155">
        <f>'[4]прил 7.1'!E569</f>
        <v>0.1914196</v>
      </c>
      <c r="D118" s="155">
        <f>'[4]прил 7.1'!F569</f>
        <v>0.1914196</v>
      </c>
      <c r="E118" s="155">
        <f>'[4]прил 7.1'!G569</f>
        <v>6.143E-3</v>
      </c>
      <c r="F118" s="155">
        <f>'[4]прил 7.1'!H569</f>
        <v>0</v>
      </c>
      <c r="G118" s="155">
        <f>'[4]прил 7.1'!I569</f>
        <v>0</v>
      </c>
      <c r="H118" s="155">
        <f>'[4]прил 7.1'!J569</f>
        <v>0</v>
      </c>
      <c r="I118" s="155">
        <f>'[4]прил 7.1'!K569</f>
        <v>0</v>
      </c>
      <c r="J118" s="155">
        <f>'[4]прил 7.1'!L569</f>
        <v>0</v>
      </c>
      <c r="K118" s="155">
        <f>'[4]прил 7.1'!M569</f>
        <v>0</v>
      </c>
      <c r="L118" s="155">
        <f>'[4]прил 7.1'!N569</f>
        <v>0.1914196</v>
      </c>
      <c r="M118" s="155">
        <f>'[4]прил 7.1'!O569</f>
        <v>6.143E-3</v>
      </c>
      <c r="N118" s="155">
        <f>'[4]прил 7.1'!W569</f>
        <v>0.16939599999999999</v>
      </c>
      <c r="O118" s="155">
        <f>'[4]прил 7.1'!AE569</f>
        <v>0.16939599999999999</v>
      </c>
      <c r="P118" s="155">
        <f>'[4]прил 7.1'!AM569</f>
        <v>0.16939599999999999</v>
      </c>
      <c r="Q118" s="155">
        <f>'[4]прил 7.1'!AU569</f>
        <v>0.16939599999999999</v>
      </c>
      <c r="R118" s="155">
        <f>'[4]прил 7.1'!P569</f>
        <v>0.18527659999999999</v>
      </c>
      <c r="S118" s="150">
        <f t="shared" si="13"/>
        <v>-0.18527659999999999</v>
      </c>
      <c r="T118" s="151">
        <f t="shared" si="14"/>
        <v>3.2091802511341576E-2</v>
      </c>
      <c r="U118" s="152"/>
      <c r="V118" s="152"/>
      <c r="W118" s="164" t="s">
        <v>229</v>
      </c>
    </row>
    <row r="119" spans="1:23" s="156" customFormat="1" ht="31.5" x14ac:dyDescent="0.25">
      <c r="A119" s="157">
        <f t="shared" si="15"/>
        <v>39</v>
      </c>
      <c r="B119" s="154" t="s">
        <v>331</v>
      </c>
      <c r="C119" s="155">
        <f>'[4]прил 7.1'!E570</f>
        <v>0.13626639999999998</v>
      </c>
      <c r="D119" s="155">
        <f>'[4]прил 7.1'!F570</f>
        <v>0.13626639999999998</v>
      </c>
      <c r="E119" s="155">
        <f>'[4]прил 7.1'!G570</f>
        <v>6.0639999999999999E-3</v>
      </c>
      <c r="F119" s="155">
        <f>'[4]прил 7.1'!H570</f>
        <v>0</v>
      </c>
      <c r="G119" s="155">
        <f>'[4]прил 7.1'!I570</f>
        <v>0</v>
      </c>
      <c r="H119" s="155">
        <f>'[4]прил 7.1'!J570</f>
        <v>0</v>
      </c>
      <c r="I119" s="155">
        <f>'[4]прил 7.1'!K570</f>
        <v>0</v>
      </c>
      <c r="J119" s="155">
        <f>'[4]прил 7.1'!L570</f>
        <v>0</v>
      </c>
      <c r="K119" s="155">
        <f>'[4]прил 7.1'!M570</f>
        <v>0</v>
      </c>
      <c r="L119" s="155">
        <f>'[4]прил 7.1'!N570</f>
        <v>0.13626639999999998</v>
      </c>
      <c r="M119" s="155">
        <f>'[4]прил 7.1'!O570</f>
        <v>6.0639999999999999E-3</v>
      </c>
      <c r="N119" s="155">
        <f>'[4]прил 7.1'!W570</f>
        <v>0.12223100000000001</v>
      </c>
      <c r="O119" s="155">
        <f>'[4]прил 7.1'!AE570</f>
        <v>0.12223100000000001</v>
      </c>
      <c r="P119" s="155">
        <f>'[4]прил 7.1'!AM570</f>
        <v>0.12223100000000001</v>
      </c>
      <c r="Q119" s="155">
        <f>'[4]прил 7.1'!AU570</f>
        <v>0.12223100000000001</v>
      </c>
      <c r="R119" s="155">
        <f>'[4]прил 7.1'!P570</f>
        <v>0.1302024</v>
      </c>
      <c r="S119" s="150">
        <f t="shared" si="13"/>
        <v>-0.1302024</v>
      </c>
      <c r="T119" s="151">
        <f t="shared" si="14"/>
        <v>4.4501065559815194E-2</v>
      </c>
      <c r="U119" s="152"/>
      <c r="V119" s="152"/>
      <c r="W119" s="164" t="s">
        <v>229</v>
      </c>
    </row>
    <row r="120" spans="1:23" s="156" customFormat="1" ht="31.5" x14ac:dyDescent="0.25">
      <c r="A120" s="157">
        <f t="shared" si="15"/>
        <v>40</v>
      </c>
      <c r="B120" s="154" t="s">
        <v>332</v>
      </c>
      <c r="C120" s="155">
        <f>'[4]прил 7.1'!E571</f>
        <v>2.2194855999999996</v>
      </c>
      <c r="D120" s="155">
        <f>'[4]прил 7.1'!F571</f>
        <v>0.22745680000000001</v>
      </c>
      <c r="E120" s="155">
        <f>'[4]прил 7.1'!G571</f>
        <v>6.8876999999999994E-2</v>
      </c>
      <c r="F120" s="155">
        <f>'[4]прил 7.1'!H571</f>
        <v>0</v>
      </c>
      <c r="G120" s="155">
        <f>'[4]прил 7.1'!I571</f>
        <v>0</v>
      </c>
      <c r="H120" s="155">
        <f>'[4]прил 7.1'!J571</f>
        <v>0</v>
      </c>
      <c r="I120" s="155">
        <f>'[4]прил 7.1'!K571</f>
        <v>0</v>
      </c>
      <c r="J120" s="155">
        <f>'[4]прил 7.1'!L571</f>
        <v>0</v>
      </c>
      <c r="K120" s="155">
        <f>'[4]прил 7.1'!M571</f>
        <v>0</v>
      </c>
      <c r="L120" s="155">
        <f>'[4]прил 7.1'!N571</f>
        <v>0.22745680000000001</v>
      </c>
      <c r="M120" s="155">
        <f>'[4]прил 7.1'!O571</f>
        <v>6.8876999999999994E-2</v>
      </c>
      <c r="N120" s="155">
        <f>'[4]прил 7.1'!W571</f>
        <v>1.899413</v>
      </c>
      <c r="O120" s="155">
        <f>'[4]прил 7.1'!AE571</f>
        <v>1.899413</v>
      </c>
      <c r="P120" s="155">
        <f>'[4]прил 7.1'!AM571</f>
        <v>1.899413</v>
      </c>
      <c r="Q120" s="155">
        <f>'[4]прил 7.1'!AU571</f>
        <v>1.899413</v>
      </c>
      <c r="R120" s="155">
        <f>'[4]прил 7.1'!P571</f>
        <v>2.1506085999999995</v>
      </c>
      <c r="S120" s="150">
        <f t="shared" si="13"/>
        <v>-0.15857980000000002</v>
      </c>
      <c r="T120" s="151">
        <f t="shared" si="14"/>
        <v>0.3028135452534283</v>
      </c>
      <c r="U120" s="152"/>
      <c r="V120" s="152"/>
      <c r="W120" s="164" t="s">
        <v>229</v>
      </c>
    </row>
    <row r="121" spans="1:23" s="156" customFormat="1" x14ac:dyDescent="0.25">
      <c r="A121" s="157">
        <f t="shared" si="15"/>
        <v>41</v>
      </c>
      <c r="B121" s="154" t="s">
        <v>333</v>
      </c>
      <c r="C121" s="155">
        <f>'[4]прил 7.1'!E572</f>
        <v>0.16431500000000002</v>
      </c>
      <c r="D121" s="155">
        <f>'[4]прил 7.1'!F572</f>
        <v>0</v>
      </c>
      <c r="E121" s="155">
        <f>'[4]прил 7.1'!G572</f>
        <v>5.1679999999999999E-3</v>
      </c>
      <c r="F121" s="155">
        <f>'[4]прил 7.1'!H572</f>
        <v>0</v>
      </c>
      <c r="G121" s="155">
        <f>'[4]прил 7.1'!I572</f>
        <v>0</v>
      </c>
      <c r="H121" s="155">
        <f>'[4]прил 7.1'!J572</f>
        <v>0</v>
      </c>
      <c r="I121" s="155">
        <f>'[4]прил 7.1'!K572</f>
        <v>0</v>
      </c>
      <c r="J121" s="155">
        <f>'[4]прил 7.1'!L572</f>
        <v>0</v>
      </c>
      <c r="K121" s="155">
        <f>'[4]прил 7.1'!M572</f>
        <v>0</v>
      </c>
      <c r="L121" s="155">
        <f>'[4]прил 7.1'!N572</f>
        <v>0</v>
      </c>
      <c r="M121" s="155">
        <f>'[4]прил 7.1'!O572</f>
        <v>5.1679999999999999E-3</v>
      </c>
      <c r="N121" s="155">
        <f>'[4]прил 7.1'!W572</f>
        <v>0.145181</v>
      </c>
      <c r="O121" s="155">
        <f>'[4]прил 7.1'!AE572</f>
        <v>0.145181</v>
      </c>
      <c r="P121" s="155">
        <f>'[4]прил 7.1'!AM572</f>
        <v>0.145181</v>
      </c>
      <c r="Q121" s="155">
        <f>'[4]прил 7.1'!AU572</f>
        <v>0.145181</v>
      </c>
      <c r="R121" s="155">
        <f>'[4]прил 7.1'!P572</f>
        <v>0.15914700000000001</v>
      </c>
      <c r="S121" s="150">
        <f t="shared" si="13"/>
        <v>5.1679999999999999E-3</v>
      </c>
      <c r="T121" s="151" t="e">
        <f t="shared" si="14"/>
        <v>#DIV/0!</v>
      </c>
      <c r="U121" s="152"/>
      <c r="V121" s="152"/>
      <c r="W121" s="165" t="s">
        <v>312</v>
      </c>
    </row>
    <row r="122" spans="1:23" s="156" customFormat="1" x14ac:dyDescent="0.25">
      <c r="A122" s="157">
        <f t="shared" si="15"/>
        <v>42</v>
      </c>
      <c r="B122" s="154" t="s">
        <v>334</v>
      </c>
      <c r="C122" s="155">
        <f>'[4]прил 7.1'!E573</f>
        <v>1.1967441999999999</v>
      </c>
      <c r="D122" s="155">
        <f>'[4]прил 7.1'!F573</f>
        <v>0</v>
      </c>
      <c r="E122" s="155">
        <f>'[4]прил 7.1'!G573</f>
        <v>4.2622E-2</v>
      </c>
      <c r="F122" s="155">
        <f>'[4]прил 7.1'!H573</f>
        <v>0</v>
      </c>
      <c r="G122" s="155">
        <f>'[4]прил 7.1'!I573</f>
        <v>0</v>
      </c>
      <c r="H122" s="155">
        <f>'[4]прил 7.1'!J573</f>
        <v>0</v>
      </c>
      <c r="I122" s="155">
        <f>'[4]прил 7.1'!K573</f>
        <v>0</v>
      </c>
      <c r="J122" s="155">
        <f>'[4]прил 7.1'!L573</f>
        <v>0</v>
      </c>
      <c r="K122" s="155">
        <f>'[4]прил 7.1'!M573</f>
        <v>0</v>
      </c>
      <c r="L122" s="155">
        <f>'[4]прил 7.1'!N573</f>
        <v>0</v>
      </c>
      <c r="M122" s="155">
        <f>'[4]прил 7.1'!O573</f>
        <v>4.2622E-2</v>
      </c>
      <c r="N122" s="155">
        <f>'[4]прил 7.1'!W573</f>
        <v>1.05467</v>
      </c>
      <c r="O122" s="155">
        <f>'[4]прил 7.1'!AE573</f>
        <v>1.05467</v>
      </c>
      <c r="P122" s="155">
        <f>'[4]прил 7.1'!AM573</f>
        <v>1.05467</v>
      </c>
      <c r="Q122" s="155">
        <f>'[4]прил 7.1'!AU573</f>
        <v>1.05467</v>
      </c>
      <c r="R122" s="155">
        <f>'[4]прил 7.1'!P573</f>
        <v>1.1541222</v>
      </c>
      <c r="S122" s="150">
        <f t="shared" si="13"/>
        <v>4.2622E-2</v>
      </c>
      <c r="T122" s="151" t="e">
        <f t="shared" si="14"/>
        <v>#DIV/0!</v>
      </c>
      <c r="U122" s="152"/>
      <c r="V122" s="152"/>
      <c r="W122" s="165" t="s">
        <v>312</v>
      </c>
    </row>
    <row r="123" spans="1:23" s="156" customFormat="1" ht="31.5" x14ac:dyDescent="0.25">
      <c r="A123" s="157">
        <f t="shared" si="15"/>
        <v>43</v>
      </c>
      <c r="B123" s="154" t="s">
        <v>335</v>
      </c>
      <c r="C123" s="155">
        <f>'[4]прил 7.1'!E574</f>
        <v>8.5868600000000003E-2</v>
      </c>
      <c r="D123" s="155">
        <f>'[4]прил 7.1'!F574</f>
        <v>8.5868600000000003E-2</v>
      </c>
      <c r="E123" s="155">
        <f>'[4]прил 7.1'!G574</f>
        <v>2.9220000000000001E-3</v>
      </c>
      <c r="F123" s="155">
        <f>'[4]прил 7.1'!H574</f>
        <v>0</v>
      </c>
      <c r="G123" s="155">
        <f>'[4]прил 7.1'!I574</f>
        <v>0</v>
      </c>
      <c r="H123" s="155">
        <f>'[4]прил 7.1'!J574</f>
        <v>0</v>
      </c>
      <c r="I123" s="155">
        <f>'[4]прил 7.1'!K574</f>
        <v>0</v>
      </c>
      <c r="J123" s="155">
        <f>'[4]прил 7.1'!L574</f>
        <v>0</v>
      </c>
      <c r="K123" s="155">
        <f>'[4]прил 7.1'!M574</f>
        <v>0</v>
      </c>
      <c r="L123" s="155">
        <f>'[4]прил 7.1'!N574</f>
        <v>8.5868600000000003E-2</v>
      </c>
      <c r="M123" s="155">
        <f>'[4]прил 7.1'!O574</f>
        <v>2.9220000000000001E-3</v>
      </c>
      <c r="N123" s="155">
        <f>'[4]прил 7.1'!W574</f>
        <v>8.0588000000000007E-2</v>
      </c>
      <c r="O123" s="155">
        <f>'[4]прил 7.1'!AE574</f>
        <v>8.0588000000000007E-2</v>
      </c>
      <c r="P123" s="155">
        <f>'[4]прил 7.1'!AM574</f>
        <v>8.0588000000000007E-2</v>
      </c>
      <c r="Q123" s="155">
        <f>'[4]прил 7.1'!AU574</f>
        <v>8.0588000000000007E-2</v>
      </c>
      <c r="R123" s="155">
        <f>'[4]прил 7.1'!P574</f>
        <v>8.2946600000000009E-2</v>
      </c>
      <c r="S123" s="150">
        <f t="shared" si="13"/>
        <v>-8.2946600000000009E-2</v>
      </c>
      <c r="T123" s="151">
        <f t="shared" si="14"/>
        <v>3.4028736930612584E-2</v>
      </c>
      <c r="U123" s="152"/>
      <c r="V123" s="152"/>
      <c r="W123" s="164" t="s">
        <v>229</v>
      </c>
    </row>
    <row r="124" spans="1:23" s="156" customFormat="1" ht="31.5" x14ac:dyDescent="0.25">
      <c r="A124" s="157">
        <f t="shared" si="15"/>
        <v>44</v>
      </c>
      <c r="B124" s="154" t="s">
        <v>336</v>
      </c>
      <c r="C124" s="155">
        <f>'[4]прил 7.1'!E575</f>
        <v>0.2658894</v>
      </c>
      <c r="D124" s="155">
        <f>'[4]прил 7.1'!F575</f>
        <v>0.2658894</v>
      </c>
      <c r="E124" s="155">
        <f>'[4]прил 7.1'!G575</f>
        <v>9.9579999999999998E-3</v>
      </c>
      <c r="F124" s="155">
        <f>'[4]прил 7.1'!H575</f>
        <v>0</v>
      </c>
      <c r="G124" s="155">
        <f>'[4]прил 7.1'!I575</f>
        <v>0</v>
      </c>
      <c r="H124" s="155">
        <f>'[4]прил 7.1'!J575</f>
        <v>0</v>
      </c>
      <c r="I124" s="155">
        <f>'[4]прил 7.1'!K575</f>
        <v>0</v>
      </c>
      <c r="J124" s="155">
        <f>'[4]прил 7.1'!L575</f>
        <v>0</v>
      </c>
      <c r="K124" s="155">
        <f>'[4]прил 7.1'!M575</f>
        <v>0</v>
      </c>
      <c r="L124" s="155">
        <f>'[4]прил 7.1'!N575</f>
        <v>0.2658894</v>
      </c>
      <c r="M124" s="155">
        <f>'[4]прил 7.1'!O575</f>
        <v>9.9579999999999998E-3</v>
      </c>
      <c r="N124" s="155">
        <f>'[4]прил 7.1'!W575</f>
        <v>0.24537500000000001</v>
      </c>
      <c r="O124" s="155">
        <f>'[4]прил 7.1'!AE575</f>
        <v>0.24537500000000001</v>
      </c>
      <c r="P124" s="155">
        <f>'[4]прил 7.1'!AM575</f>
        <v>0.24537500000000001</v>
      </c>
      <c r="Q124" s="155">
        <f>'[4]прил 7.1'!AU575</f>
        <v>0.24537500000000001</v>
      </c>
      <c r="R124" s="155">
        <f>'[4]прил 7.1'!P575</f>
        <v>0.25593139999999998</v>
      </c>
      <c r="S124" s="150">
        <f t="shared" si="13"/>
        <v>-0.25593139999999998</v>
      </c>
      <c r="T124" s="151">
        <f t="shared" si="14"/>
        <v>3.7451662232492154E-2</v>
      </c>
      <c r="U124" s="152"/>
      <c r="V124" s="152"/>
      <c r="W124" s="164" t="s">
        <v>229</v>
      </c>
    </row>
    <row r="125" spans="1:23" s="156" customFormat="1" ht="31.5" x14ac:dyDescent="0.25">
      <c r="A125" s="157">
        <f t="shared" si="15"/>
        <v>45</v>
      </c>
      <c r="B125" s="154" t="s">
        <v>337</v>
      </c>
      <c r="C125" s="155">
        <f>'[4]прил 7.1'!E576</f>
        <v>0.6261198</v>
      </c>
      <c r="D125" s="155">
        <f>'[4]прил 7.1'!F576</f>
        <v>0.6261198</v>
      </c>
      <c r="E125" s="155">
        <f>'[4]прил 7.1'!G576</f>
        <v>2.0459000000000001E-2</v>
      </c>
      <c r="F125" s="155">
        <f>'[4]прил 7.1'!H576</f>
        <v>0</v>
      </c>
      <c r="G125" s="155">
        <f>'[4]прил 7.1'!I576</f>
        <v>0</v>
      </c>
      <c r="H125" s="155">
        <f>'[4]прил 7.1'!J576</f>
        <v>0</v>
      </c>
      <c r="I125" s="155">
        <f>'[4]прил 7.1'!K576</f>
        <v>0</v>
      </c>
      <c r="J125" s="155">
        <f>'[4]прил 7.1'!L576</f>
        <v>0</v>
      </c>
      <c r="K125" s="155">
        <f>'[4]прил 7.1'!M576</f>
        <v>0</v>
      </c>
      <c r="L125" s="155">
        <f>'[4]прил 7.1'!N576</f>
        <v>0.6261198</v>
      </c>
      <c r="M125" s="155">
        <f>'[4]прил 7.1'!O576</f>
        <v>2.0459000000000001E-2</v>
      </c>
      <c r="N125" s="155">
        <f>'[4]прил 7.1'!W576</f>
        <v>0.56808499999999995</v>
      </c>
      <c r="O125" s="155">
        <f>'[4]прил 7.1'!AE576</f>
        <v>0.56808499999999995</v>
      </c>
      <c r="P125" s="155">
        <f>'[4]прил 7.1'!AM576</f>
        <v>0.56808499999999995</v>
      </c>
      <c r="Q125" s="155">
        <f>'[4]прил 7.1'!AU576</f>
        <v>0.56808499999999995</v>
      </c>
      <c r="R125" s="155">
        <f>'[4]прил 7.1'!P576</f>
        <v>0.6056608</v>
      </c>
      <c r="S125" s="150">
        <f t="shared" si="13"/>
        <v>-0.6056608</v>
      </c>
      <c r="T125" s="151">
        <f t="shared" si="14"/>
        <v>3.2675855323533932E-2</v>
      </c>
      <c r="U125" s="152"/>
      <c r="V125" s="152"/>
      <c r="W125" s="164" t="s">
        <v>229</v>
      </c>
    </row>
    <row r="126" spans="1:23" s="156" customFormat="1" ht="31.5" x14ac:dyDescent="0.25">
      <c r="A126" s="157">
        <f t="shared" si="15"/>
        <v>46</v>
      </c>
      <c r="B126" s="154" t="s">
        <v>338</v>
      </c>
      <c r="C126" s="155">
        <f>'[4]прил 7.1'!E577</f>
        <v>0.37014239999999998</v>
      </c>
      <c r="D126" s="155">
        <f>'[4]прил 7.1'!F577</f>
        <v>0.37014239999999998</v>
      </c>
      <c r="E126" s="155">
        <f>'[4]прил 7.1'!G577</f>
        <v>1.1483E-2</v>
      </c>
      <c r="F126" s="155">
        <f>'[4]прил 7.1'!H577</f>
        <v>0</v>
      </c>
      <c r="G126" s="155">
        <f>'[4]прил 7.1'!I577</f>
        <v>0</v>
      </c>
      <c r="H126" s="155">
        <f>'[4]прил 7.1'!J577</f>
        <v>0</v>
      </c>
      <c r="I126" s="155">
        <f>'[4]прил 7.1'!K577</f>
        <v>0</v>
      </c>
      <c r="J126" s="155">
        <f>'[4]прил 7.1'!L577</f>
        <v>0</v>
      </c>
      <c r="K126" s="155">
        <f>'[4]прил 7.1'!M577</f>
        <v>0</v>
      </c>
      <c r="L126" s="155">
        <f>'[4]прил 7.1'!N577</f>
        <v>0.37014239999999998</v>
      </c>
      <c r="M126" s="155">
        <f>'[4]прил 7.1'!O577</f>
        <v>1.1483E-2</v>
      </c>
      <c r="N126" s="155">
        <f>'[4]прил 7.1'!W577</f>
        <v>0.332646</v>
      </c>
      <c r="O126" s="155">
        <f>'[4]прил 7.1'!AE577</f>
        <v>0.332646</v>
      </c>
      <c r="P126" s="155">
        <f>'[4]прил 7.1'!AM577</f>
        <v>0.332646</v>
      </c>
      <c r="Q126" s="155">
        <f>'[4]прил 7.1'!AU577</f>
        <v>0.332646</v>
      </c>
      <c r="R126" s="155">
        <f>'[4]прил 7.1'!P577</f>
        <v>0.35865939999999996</v>
      </c>
      <c r="S126" s="150">
        <f t="shared" si="13"/>
        <v>-0.35865939999999996</v>
      </c>
      <c r="T126" s="151">
        <f t="shared" si="14"/>
        <v>3.1023195397230904E-2</v>
      </c>
      <c r="U126" s="152"/>
      <c r="V126" s="152"/>
      <c r="W126" s="164" t="s">
        <v>229</v>
      </c>
    </row>
    <row r="127" spans="1:23" s="156" customFormat="1" ht="31.5" x14ac:dyDescent="0.25">
      <c r="A127" s="157">
        <f t="shared" si="15"/>
        <v>47</v>
      </c>
      <c r="B127" s="154" t="s">
        <v>339</v>
      </c>
      <c r="C127" s="155">
        <f>'[4]прил 7.1'!E578</f>
        <v>0.18849320000000003</v>
      </c>
      <c r="D127" s="155">
        <f>'[4]прил 7.1'!F578</f>
        <v>0.18849320000000003</v>
      </c>
      <c r="E127" s="155">
        <f>'[4]прил 7.1'!G578</f>
        <v>7.9039999999999996E-3</v>
      </c>
      <c r="F127" s="155">
        <f>'[4]прил 7.1'!H578</f>
        <v>0</v>
      </c>
      <c r="G127" s="155">
        <f>'[4]прил 7.1'!I578</f>
        <v>0</v>
      </c>
      <c r="H127" s="155">
        <f>'[4]прил 7.1'!J578</f>
        <v>0</v>
      </c>
      <c r="I127" s="155">
        <f>'[4]прил 7.1'!K578</f>
        <v>0</v>
      </c>
      <c r="J127" s="155">
        <f>'[4]прил 7.1'!L578</f>
        <v>0</v>
      </c>
      <c r="K127" s="155">
        <f>'[4]прил 7.1'!M578</f>
        <v>0</v>
      </c>
      <c r="L127" s="155">
        <f>'[4]прил 7.1'!N578</f>
        <v>0.18849320000000003</v>
      </c>
      <c r="M127" s="155">
        <f>'[4]прил 7.1'!O578</f>
        <v>7.9039999999999996E-3</v>
      </c>
      <c r="N127" s="155">
        <f>'[4]прил 7.1'!W578</f>
        <v>0.16228000000000001</v>
      </c>
      <c r="O127" s="155">
        <f>'[4]прил 7.1'!AE578</f>
        <v>0.16228000000000001</v>
      </c>
      <c r="P127" s="155">
        <f>'[4]прил 7.1'!AM578</f>
        <v>0.16228000000000001</v>
      </c>
      <c r="Q127" s="155">
        <f>'[4]прил 7.1'!AU578</f>
        <v>0.16228000000000001</v>
      </c>
      <c r="R127" s="155">
        <f>'[4]прил 7.1'!P578</f>
        <v>0.18058920000000003</v>
      </c>
      <c r="S127" s="150">
        <f t="shared" si="13"/>
        <v>-0.18058920000000003</v>
      </c>
      <c r="T127" s="151">
        <f t="shared" si="14"/>
        <v>4.1932547168810327E-2</v>
      </c>
      <c r="U127" s="152"/>
      <c r="V127" s="152"/>
      <c r="W127" s="164" t="s">
        <v>229</v>
      </c>
    </row>
    <row r="128" spans="1:23" s="156" customFormat="1" ht="31.5" x14ac:dyDescent="0.25">
      <c r="A128" s="157">
        <f t="shared" si="15"/>
        <v>48</v>
      </c>
      <c r="B128" s="154" t="s">
        <v>340</v>
      </c>
      <c r="C128" s="155">
        <f>'[4]прил 7.1'!E579</f>
        <v>8.6824399999999982E-2</v>
      </c>
      <c r="D128" s="155">
        <f>'[4]прил 7.1'!F579</f>
        <v>8.6824399999999982E-2</v>
      </c>
      <c r="E128" s="155">
        <f>'[4]прил 7.1'!G579</f>
        <v>2.7799999999999999E-3</v>
      </c>
      <c r="F128" s="155">
        <f>'[4]прил 7.1'!H579</f>
        <v>0</v>
      </c>
      <c r="G128" s="155">
        <f>'[4]прил 7.1'!I579</f>
        <v>0</v>
      </c>
      <c r="H128" s="155">
        <f>'[4]прил 7.1'!J579</f>
        <v>0</v>
      </c>
      <c r="I128" s="155">
        <f>'[4]прил 7.1'!K579</f>
        <v>0</v>
      </c>
      <c r="J128" s="155">
        <f>'[4]прил 7.1'!L579</f>
        <v>0</v>
      </c>
      <c r="K128" s="155">
        <f>'[4]прил 7.1'!M579</f>
        <v>0</v>
      </c>
      <c r="L128" s="155">
        <f>'[4]прил 7.1'!N579</f>
        <v>8.6824399999999982E-2</v>
      </c>
      <c r="M128" s="155">
        <f>'[4]прил 7.1'!O579</f>
        <v>2.7799999999999999E-3</v>
      </c>
      <c r="N128" s="155">
        <f>'[4]прил 7.1'!W579</f>
        <v>7.6649999999999996E-2</v>
      </c>
      <c r="O128" s="155">
        <f>'[4]прил 7.1'!AE579</f>
        <v>7.6649999999999996E-2</v>
      </c>
      <c r="P128" s="155">
        <f>'[4]прил 7.1'!AM579</f>
        <v>7.6649999999999996E-2</v>
      </c>
      <c r="Q128" s="155">
        <f>'[4]прил 7.1'!AU579</f>
        <v>7.6649999999999996E-2</v>
      </c>
      <c r="R128" s="155">
        <f>'[4]прил 7.1'!P579</f>
        <v>8.4044399999999977E-2</v>
      </c>
      <c r="S128" s="150">
        <f t="shared" si="13"/>
        <v>-8.4044399999999977E-2</v>
      </c>
      <c r="T128" s="151">
        <f t="shared" si="14"/>
        <v>3.2018649135496478E-2</v>
      </c>
      <c r="U128" s="152"/>
      <c r="V128" s="152"/>
      <c r="W128" s="164" t="s">
        <v>229</v>
      </c>
    </row>
    <row r="129" spans="1:23" s="156" customFormat="1" ht="31.5" x14ac:dyDescent="0.25">
      <c r="A129" s="157">
        <f t="shared" si="15"/>
        <v>49</v>
      </c>
      <c r="B129" s="154" t="s">
        <v>341</v>
      </c>
      <c r="C129" s="155">
        <f>'[4]прил 7.1'!E580</f>
        <v>0.15383660000000002</v>
      </c>
      <c r="D129" s="155">
        <f>'[4]прил 7.1'!F580</f>
        <v>0.15383660000000002</v>
      </c>
      <c r="E129" s="155">
        <f>'[4]прил 7.1'!G580</f>
        <v>4.542E-3</v>
      </c>
      <c r="F129" s="155">
        <f>'[4]прил 7.1'!H580</f>
        <v>0</v>
      </c>
      <c r="G129" s="155">
        <f>'[4]прил 7.1'!I580</f>
        <v>0</v>
      </c>
      <c r="H129" s="155">
        <f>'[4]прил 7.1'!J580</f>
        <v>0</v>
      </c>
      <c r="I129" s="155">
        <f>'[4]прил 7.1'!K580</f>
        <v>0</v>
      </c>
      <c r="J129" s="155">
        <f>'[4]прил 7.1'!L580</f>
        <v>0</v>
      </c>
      <c r="K129" s="155">
        <f>'[4]прил 7.1'!M580</f>
        <v>0</v>
      </c>
      <c r="L129" s="155">
        <f>'[4]прил 7.1'!N580</f>
        <v>0.15383660000000002</v>
      </c>
      <c r="M129" s="155">
        <f>'[4]прил 7.1'!O580</f>
        <v>4.542E-3</v>
      </c>
      <c r="N129" s="155">
        <f>'[4]прил 7.1'!W580</f>
        <v>0.13576199999999999</v>
      </c>
      <c r="O129" s="155">
        <f>'[4]прил 7.1'!AE580</f>
        <v>0.13576199999999999</v>
      </c>
      <c r="P129" s="155">
        <f>'[4]прил 7.1'!AM580</f>
        <v>0.13576199999999999</v>
      </c>
      <c r="Q129" s="155">
        <f>'[4]прил 7.1'!AU580</f>
        <v>0.13576199999999999</v>
      </c>
      <c r="R129" s="155">
        <f>'[4]прил 7.1'!P580</f>
        <v>0.14929460000000003</v>
      </c>
      <c r="S129" s="150">
        <f t="shared" si="13"/>
        <v>-0.14929460000000003</v>
      </c>
      <c r="T129" s="151">
        <f t="shared" si="14"/>
        <v>2.9524833492159858E-2</v>
      </c>
      <c r="U129" s="152"/>
      <c r="V129" s="152"/>
      <c r="W129" s="164" t="s">
        <v>229</v>
      </c>
    </row>
    <row r="130" spans="1:23" s="156" customFormat="1" ht="31.5" x14ac:dyDescent="0.25">
      <c r="A130" s="157">
        <f t="shared" si="15"/>
        <v>50</v>
      </c>
      <c r="B130" s="154" t="s">
        <v>342</v>
      </c>
      <c r="C130" s="155">
        <f>'[4]прил 7.1'!E581</f>
        <v>0.10786379999999998</v>
      </c>
      <c r="D130" s="155">
        <f>'[4]прил 7.1'!F581</f>
        <v>0.10786379999999998</v>
      </c>
      <c r="E130" s="155">
        <f>'[4]прил 7.1'!G581</f>
        <v>4.64E-3</v>
      </c>
      <c r="F130" s="155">
        <f>'[4]прил 7.1'!H581</f>
        <v>0</v>
      </c>
      <c r="G130" s="155">
        <f>'[4]прил 7.1'!I581</f>
        <v>0</v>
      </c>
      <c r="H130" s="155">
        <f>'[4]прил 7.1'!J581</f>
        <v>0</v>
      </c>
      <c r="I130" s="155">
        <f>'[4]прил 7.1'!K581</f>
        <v>0</v>
      </c>
      <c r="J130" s="155">
        <f>'[4]прил 7.1'!L581</f>
        <v>0</v>
      </c>
      <c r="K130" s="155">
        <f>'[4]прил 7.1'!M581</f>
        <v>0</v>
      </c>
      <c r="L130" s="155">
        <f>'[4]прил 7.1'!N581</f>
        <v>0.10786379999999998</v>
      </c>
      <c r="M130" s="155">
        <f>'[4]прил 7.1'!O581</f>
        <v>4.64E-3</v>
      </c>
      <c r="N130" s="155">
        <f>'[4]прил 7.1'!W581</f>
        <v>9.6652000000000002E-2</v>
      </c>
      <c r="O130" s="155">
        <f>'[4]прил 7.1'!AE581</f>
        <v>9.6652000000000002E-2</v>
      </c>
      <c r="P130" s="155">
        <f>'[4]прил 7.1'!AM581</f>
        <v>9.6652000000000002E-2</v>
      </c>
      <c r="Q130" s="155">
        <f>'[4]прил 7.1'!AU581</f>
        <v>9.6652000000000002E-2</v>
      </c>
      <c r="R130" s="155">
        <f>'[4]прил 7.1'!P581</f>
        <v>0.10322379999999998</v>
      </c>
      <c r="S130" s="150">
        <f t="shared" si="13"/>
        <v>-0.10322379999999998</v>
      </c>
      <c r="T130" s="151">
        <f t="shared" si="14"/>
        <v>4.3017212447549601E-2</v>
      </c>
      <c r="U130" s="152"/>
      <c r="V130" s="152"/>
      <c r="W130" s="164" t="s">
        <v>229</v>
      </c>
    </row>
    <row r="131" spans="1:23" s="156" customFormat="1" ht="31.5" x14ac:dyDescent="0.25">
      <c r="A131" s="157">
        <f t="shared" si="15"/>
        <v>51</v>
      </c>
      <c r="B131" s="154" t="s">
        <v>343</v>
      </c>
      <c r="C131" s="155">
        <f>'[4]прил 7.1'!E582</f>
        <v>0.28786099999999998</v>
      </c>
      <c r="D131" s="155">
        <f>'[4]прил 7.1'!F582</f>
        <v>0.28786099999999998</v>
      </c>
      <c r="E131" s="155">
        <f>'[4]прил 7.1'!G582</f>
        <v>9.2339999999999992E-3</v>
      </c>
      <c r="F131" s="155">
        <f>'[4]прил 7.1'!H582</f>
        <v>0</v>
      </c>
      <c r="G131" s="155">
        <f>'[4]прил 7.1'!I582</f>
        <v>0</v>
      </c>
      <c r="H131" s="155">
        <f>'[4]прил 7.1'!J582</f>
        <v>0</v>
      </c>
      <c r="I131" s="155">
        <f>'[4]прил 7.1'!K582</f>
        <v>0</v>
      </c>
      <c r="J131" s="155">
        <f>'[4]прил 7.1'!L582</f>
        <v>0</v>
      </c>
      <c r="K131" s="155">
        <f>'[4]прил 7.1'!M582</f>
        <v>0</v>
      </c>
      <c r="L131" s="155">
        <f>'[4]прил 7.1'!N582</f>
        <v>0.28786099999999998</v>
      </c>
      <c r="M131" s="155">
        <f>'[4]прил 7.1'!O582</f>
        <v>9.2339999999999992E-3</v>
      </c>
      <c r="N131" s="155">
        <f>'[4]прил 7.1'!W582</f>
        <v>0.25464700000000001</v>
      </c>
      <c r="O131" s="155">
        <f>'[4]прил 7.1'!AE582</f>
        <v>0.25464700000000001</v>
      </c>
      <c r="P131" s="155">
        <f>'[4]прил 7.1'!AM582</f>
        <v>0.25464700000000001</v>
      </c>
      <c r="Q131" s="155">
        <f>'[4]прил 7.1'!AU582</f>
        <v>0.25464700000000001</v>
      </c>
      <c r="R131" s="155">
        <f>'[4]прил 7.1'!P582</f>
        <v>0.27862699999999996</v>
      </c>
      <c r="S131" s="150">
        <f t="shared" si="13"/>
        <v>-0.27862699999999996</v>
      </c>
      <c r="T131" s="151">
        <f t="shared" si="14"/>
        <v>3.2077982081629673E-2</v>
      </c>
      <c r="U131" s="152"/>
      <c r="V131" s="152"/>
      <c r="W131" s="164" t="s">
        <v>229</v>
      </c>
    </row>
    <row r="132" spans="1:23" s="156" customFormat="1" ht="31.5" x14ac:dyDescent="0.25">
      <c r="A132" s="157">
        <f t="shared" si="15"/>
        <v>52</v>
      </c>
      <c r="B132" s="154" t="s">
        <v>344</v>
      </c>
      <c r="C132" s="155">
        <f>'[4]прил 7.1'!E583</f>
        <v>0.4745606</v>
      </c>
      <c r="D132" s="155">
        <f>'[4]прил 7.1'!F583</f>
        <v>0.4745606</v>
      </c>
      <c r="E132" s="155">
        <f>'[4]прил 7.1'!G583</f>
        <v>1.5225000000000001E-2</v>
      </c>
      <c r="F132" s="155">
        <f>'[4]прил 7.1'!H583</f>
        <v>0</v>
      </c>
      <c r="G132" s="155">
        <f>'[4]прил 7.1'!I583</f>
        <v>0</v>
      </c>
      <c r="H132" s="155">
        <f>'[4]прил 7.1'!J583</f>
        <v>0</v>
      </c>
      <c r="I132" s="155">
        <f>'[4]прил 7.1'!K583</f>
        <v>0</v>
      </c>
      <c r="J132" s="155">
        <f>'[4]прил 7.1'!L583</f>
        <v>0</v>
      </c>
      <c r="K132" s="155">
        <f>'[4]прил 7.1'!M583</f>
        <v>0</v>
      </c>
      <c r="L132" s="155">
        <f>'[4]прил 7.1'!N583</f>
        <v>0.4745606</v>
      </c>
      <c r="M132" s="155">
        <f>'[4]прил 7.1'!O583</f>
        <v>1.5225000000000001E-2</v>
      </c>
      <c r="N132" s="155">
        <f>'[4]прил 7.1'!W583</f>
        <v>0.41986800000000002</v>
      </c>
      <c r="O132" s="155">
        <f>'[4]прил 7.1'!AE583</f>
        <v>0.41986800000000002</v>
      </c>
      <c r="P132" s="155">
        <f>'[4]прил 7.1'!AM583</f>
        <v>0.41986800000000002</v>
      </c>
      <c r="Q132" s="155">
        <f>'[4]прил 7.1'!AU583</f>
        <v>0.41986800000000002</v>
      </c>
      <c r="R132" s="155">
        <f>'[4]прил 7.1'!P583</f>
        <v>0.45933560000000001</v>
      </c>
      <c r="S132" s="150">
        <f t="shared" si="13"/>
        <v>-0.45933560000000001</v>
      </c>
      <c r="T132" s="151">
        <f t="shared" si="14"/>
        <v>3.2082309403688385E-2</v>
      </c>
      <c r="U132" s="152"/>
      <c r="V132" s="152"/>
      <c r="W132" s="164" t="s">
        <v>229</v>
      </c>
    </row>
    <row r="133" spans="1:23" s="156" customFormat="1" ht="31.5" x14ac:dyDescent="0.25">
      <c r="A133" s="157">
        <f t="shared" si="15"/>
        <v>53</v>
      </c>
      <c r="B133" s="154" t="s">
        <v>345</v>
      </c>
      <c r="C133" s="155">
        <f>'[4]прил 7.1'!E584</f>
        <v>0.19354359999999998</v>
      </c>
      <c r="D133" s="155">
        <f>'[4]прил 7.1'!F584</f>
        <v>0.19354359999999998</v>
      </c>
      <c r="E133" s="155">
        <f>'[4]прил 7.1'!G584</f>
        <v>6.2009999999999999E-3</v>
      </c>
      <c r="F133" s="155">
        <f>'[4]прил 7.1'!H584</f>
        <v>0</v>
      </c>
      <c r="G133" s="155">
        <f>'[4]прил 7.1'!I584</f>
        <v>0</v>
      </c>
      <c r="H133" s="155">
        <f>'[4]прил 7.1'!J584</f>
        <v>0</v>
      </c>
      <c r="I133" s="155">
        <f>'[4]прил 7.1'!K584</f>
        <v>0</v>
      </c>
      <c r="J133" s="155">
        <f>'[4]прил 7.1'!L584</f>
        <v>0</v>
      </c>
      <c r="K133" s="155">
        <f>'[4]прил 7.1'!M584</f>
        <v>0</v>
      </c>
      <c r="L133" s="155">
        <f>'[4]прил 7.1'!N584</f>
        <v>0.19354359999999998</v>
      </c>
      <c r="M133" s="155">
        <f>'[4]прил 7.1'!O584</f>
        <v>6.2009999999999999E-3</v>
      </c>
      <c r="N133" s="155">
        <f>'[4]прил 7.1'!W584</f>
        <v>0.171013</v>
      </c>
      <c r="O133" s="155">
        <f>'[4]прил 7.1'!AE584</f>
        <v>0.171013</v>
      </c>
      <c r="P133" s="155">
        <f>'[4]прил 7.1'!AM584</f>
        <v>0.171013</v>
      </c>
      <c r="Q133" s="155">
        <f>'[4]прил 7.1'!AU584</f>
        <v>0.171013</v>
      </c>
      <c r="R133" s="155">
        <f>'[4]прил 7.1'!P584</f>
        <v>0.18734259999999997</v>
      </c>
      <c r="S133" s="150">
        <f t="shared" si="13"/>
        <v>-0.18734259999999997</v>
      </c>
      <c r="T133" s="151">
        <f t="shared" si="14"/>
        <v>3.203929243849965E-2</v>
      </c>
      <c r="U133" s="152"/>
      <c r="V133" s="152"/>
      <c r="W133" s="164" t="s">
        <v>229</v>
      </c>
    </row>
    <row r="134" spans="1:23" s="156" customFormat="1" x14ac:dyDescent="0.25">
      <c r="A134" s="157">
        <f t="shared" si="15"/>
        <v>54</v>
      </c>
      <c r="B134" s="154" t="s">
        <v>346</v>
      </c>
      <c r="C134" s="155">
        <f>'[4]прил 7.1'!E585</f>
        <v>0.17619759999999995</v>
      </c>
      <c r="D134" s="155">
        <f>'[4]прил 7.1'!F585</f>
        <v>0</v>
      </c>
      <c r="E134" s="155">
        <f>'[4]прил 7.1'!G585</f>
        <v>5.6490000000000004E-3</v>
      </c>
      <c r="F134" s="155">
        <f>'[4]прил 7.1'!H585</f>
        <v>0</v>
      </c>
      <c r="G134" s="155">
        <f>'[4]прил 7.1'!I585</f>
        <v>0</v>
      </c>
      <c r="H134" s="155">
        <f>'[4]прил 7.1'!J585</f>
        <v>0</v>
      </c>
      <c r="I134" s="155">
        <f>'[4]прил 7.1'!K585</f>
        <v>0</v>
      </c>
      <c r="J134" s="155">
        <f>'[4]прил 7.1'!L585</f>
        <v>0</v>
      </c>
      <c r="K134" s="155">
        <f>'[4]прил 7.1'!M585</f>
        <v>0</v>
      </c>
      <c r="L134" s="155">
        <f>'[4]прил 7.1'!N585</f>
        <v>0</v>
      </c>
      <c r="M134" s="155">
        <f>'[4]прил 7.1'!O585</f>
        <v>5.6490000000000004E-3</v>
      </c>
      <c r="N134" s="155">
        <f>'[4]прил 7.1'!W585</f>
        <v>0.15576899999999999</v>
      </c>
      <c r="O134" s="155">
        <f>'[4]прил 7.1'!AE585</f>
        <v>0.15576899999999999</v>
      </c>
      <c r="P134" s="155">
        <f>'[4]прил 7.1'!AM585</f>
        <v>0.15576899999999999</v>
      </c>
      <c r="Q134" s="155">
        <f>'[4]прил 7.1'!AU585</f>
        <v>0.15576899999999999</v>
      </c>
      <c r="R134" s="155">
        <f>'[4]прил 7.1'!P585</f>
        <v>0.17054859999999997</v>
      </c>
      <c r="S134" s="150">
        <f t="shared" si="13"/>
        <v>5.6490000000000004E-3</v>
      </c>
      <c r="T134" s="151" t="e">
        <f t="shared" si="14"/>
        <v>#DIV/0!</v>
      </c>
      <c r="U134" s="152"/>
      <c r="V134" s="152"/>
      <c r="W134" s="165" t="s">
        <v>312</v>
      </c>
    </row>
    <row r="135" spans="1:23" s="156" customFormat="1" x14ac:dyDescent="0.25">
      <c r="A135" s="157">
        <f t="shared" si="15"/>
        <v>55</v>
      </c>
      <c r="B135" s="154" t="s">
        <v>347</v>
      </c>
      <c r="C135" s="155">
        <f>'[4]прил 7.1'!E586</f>
        <v>0.12423039999999999</v>
      </c>
      <c r="D135" s="155">
        <f>'[4]прил 7.1'!F586</f>
        <v>0</v>
      </c>
      <c r="E135" s="155">
        <f>'[4]прил 7.1'!G586</f>
        <v>4.0819999999999997E-3</v>
      </c>
      <c r="F135" s="155">
        <f>'[4]прил 7.1'!H586</f>
        <v>0</v>
      </c>
      <c r="G135" s="155">
        <f>'[4]прил 7.1'!I586</f>
        <v>0</v>
      </c>
      <c r="H135" s="155">
        <f>'[4]прил 7.1'!J586</f>
        <v>0</v>
      </c>
      <c r="I135" s="155">
        <f>'[4]прил 7.1'!K586</f>
        <v>0</v>
      </c>
      <c r="J135" s="155">
        <f>'[4]прил 7.1'!L586</f>
        <v>0</v>
      </c>
      <c r="K135" s="155">
        <f>'[4]прил 7.1'!M586</f>
        <v>0</v>
      </c>
      <c r="L135" s="155">
        <f>'[4]прил 7.1'!N586</f>
        <v>0</v>
      </c>
      <c r="M135" s="155">
        <f>'[4]прил 7.1'!O586</f>
        <v>4.0819999999999997E-3</v>
      </c>
      <c r="N135" s="155">
        <f>'[4]прил 7.1'!W586</f>
        <v>0.10999399999999999</v>
      </c>
      <c r="O135" s="155">
        <f>'[4]прил 7.1'!AE586</f>
        <v>0.10999399999999999</v>
      </c>
      <c r="P135" s="155">
        <f>'[4]прил 7.1'!AM586</f>
        <v>0.10999399999999999</v>
      </c>
      <c r="Q135" s="155">
        <f>'[4]прил 7.1'!AU586</f>
        <v>0.10999399999999999</v>
      </c>
      <c r="R135" s="155">
        <f>'[4]прил 7.1'!P586</f>
        <v>0.12014839999999999</v>
      </c>
      <c r="S135" s="150">
        <f t="shared" si="13"/>
        <v>4.0819999999999997E-3</v>
      </c>
      <c r="T135" s="151" t="e">
        <f t="shared" si="14"/>
        <v>#DIV/0!</v>
      </c>
      <c r="U135" s="152"/>
      <c r="V135" s="152"/>
      <c r="W135" s="164"/>
    </row>
    <row r="136" spans="1:23" s="156" customFormat="1" x14ac:dyDescent="0.25">
      <c r="A136" s="157">
        <f t="shared" si="15"/>
        <v>56</v>
      </c>
      <c r="B136" s="158" t="s">
        <v>348</v>
      </c>
      <c r="C136" s="155">
        <f>'[4]прил 7.1'!E587</f>
        <v>1.3134462</v>
      </c>
      <c r="D136" s="155">
        <f>'[4]прил 7.1'!F587</f>
        <v>0</v>
      </c>
      <c r="E136" s="155">
        <f>'[4]прил 7.1'!G587</f>
        <v>4.2143E-2</v>
      </c>
      <c r="F136" s="155">
        <f>'[4]прил 7.1'!H587</f>
        <v>0</v>
      </c>
      <c r="G136" s="155">
        <f>'[4]прил 7.1'!I587</f>
        <v>0</v>
      </c>
      <c r="H136" s="155">
        <f>'[4]прил 7.1'!J587</f>
        <v>0</v>
      </c>
      <c r="I136" s="155">
        <f>'[4]прил 7.1'!K587</f>
        <v>0</v>
      </c>
      <c r="J136" s="155">
        <f>'[4]прил 7.1'!L587</f>
        <v>0</v>
      </c>
      <c r="K136" s="155">
        <f>'[4]прил 7.1'!M587</f>
        <v>0</v>
      </c>
      <c r="L136" s="155">
        <f>'[4]прил 7.1'!N587</f>
        <v>0</v>
      </c>
      <c r="M136" s="155">
        <f>'[4]прил 7.1'!O587</f>
        <v>4.2143E-2</v>
      </c>
      <c r="N136" s="155">
        <f>'[4]прил 7.1'!W587</f>
        <v>1.162156</v>
      </c>
      <c r="O136" s="155">
        <f>'[4]прил 7.1'!AE587</f>
        <v>1.162156</v>
      </c>
      <c r="P136" s="155">
        <f>'[4]прил 7.1'!AM587</f>
        <v>1.162156</v>
      </c>
      <c r="Q136" s="155">
        <f>'[4]прил 7.1'!AU587</f>
        <v>1.162156</v>
      </c>
      <c r="R136" s="155">
        <f>'[4]прил 7.1'!P587</f>
        <v>1.2713032</v>
      </c>
      <c r="S136" s="150">
        <f t="shared" si="13"/>
        <v>4.2143E-2</v>
      </c>
      <c r="T136" s="151" t="e">
        <f t="shared" si="14"/>
        <v>#DIV/0!</v>
      </c>
      <c r="U136" s="152"/>
      <c r="V136" s="152"/>
      <c r="W136" s="165" t="s">
        <v>312</v>
      </c>
    </row>
    <row r="137" spans="1:23" s="156" customFormat="1" x14ac:dyDescent="0.25">
      <c r="A137" s="157">
        <f t="shared" si="15"/>
        <v>57</v>
      </c>
      <c r="B137" s="158" t="s">
        <v>349</v>
      </c>
      <c r="C137" s="155">
        <f>'[4]прил 7.1'!E588</f>
        <v>7.6440400000000006E-2</v>
      </c>
      <c r="D137" s="155">
        <f>'[4]прил 7.1'!F588</f>
        <v>0</v>
      </c>
      <c r="E137" s="155">
        <f>'[4]прил 7.1'!G588</f>
        <v>2.4499999999999999E-3</v>
      </c>
      <c r="F137" s="155">
        <f>'[4]прил 7.1'!H588</f>
        <v>0</v>
      </c>
      <c r="G137" s="155">
        <f>'[4]прил 7.1'!I588</f>
        <v>0</v>
      </c>
      <c r="H137" s="155">
        <f>'[4]прил 7.1'!J588</f>
        <v>0</v>
      </c>
      <c r="I137" s="155">
        <f>'[4]прил 7.1'!K588</f>
        <v>0</v>
      </c>
      <c r="J137" s="155">
        <f>'[4]прил 7.1'!L588</f>
        <v>0</v>
      </c>
      <c r="K137" s="155">
        <f>'[4]прил 7.1'!M588</f>
        <v>0</v>
      </c>
      <c r="L137" s="155">
        <f>'[4]прил 7.1'!N588</f>
        <v>0</v>
      </c>
      <c r="M137" s="155">
        <f>'[4]прил 7.1'!O588</f>
        <v>2.4499999999999999E-3</v>
      </c>
      <c r="N137" s="155">
        <f>'[4]прил 7.1'!W588</f>
        <v>6.7572999999999994E-2</v>
      </c>
      <c r="O137" s="155">
        <f>'[4]прил 7.1'!AE588</f>
        <v>6.7572999999999994E-2</v>
      </c>
      <c r="P137" s="155">
        <f>'[4]прил 7.1'!AM588</f>
        <v>6.7572999999999994E-2</v>
      </c>
      <c r="Q137" s="155">
        <f>'[4]прил 7.1'!AU588</f>
        <v>6.7572999999999994E-2</v>
      </c>
      <c r="R137" s="155">
        <f>'[4]прил 7.1'!P588</f>
        <v>7.3990400000000012E-2</v>
      </c>
      <c r="S137" s="150">
        <f t="shared" si="13"/>
        <v>2.4499999999999999E-3</v>
      </c>
      <c r="T137" s="151" t="e">
        <f t="shared" si="14"/>
        <v>#DIV/0!</v>
      </c>
      <c r="U137" s="152"/>
      <c r="V137" s="152"/>
      <c r="W137" s="154"/>
    </row>
    <row r="138" spans="1:23" s="156" customFormat="1" x14ac:dyDescent="0.25">
      <c r="A138" s="157">
        <f t="shared" si="15"/>
        <v>58</v>
      </c>
      <c r="B138" s="158" t="s">
        <v>350</v>
      </c>
      <c r="C138" s="155">
        <f>'[4]прил 7.1'!E589</f>
        <v>0.9258987999999998</v>
      </c>
      <c r="D138" s="155">
        <f>'[4]прил 7.1'!F589</f>
        <v>0</v>
      </c>
      <c r="E138" s="155">
        <f>'[4]прил 7.1'!G589</f>
        <v>2.7612000000000001E-2</v>
      </c>
      <c r="F138" s="155">
        <f>'[4]прил 7.1'!H589</f>
        <v>0</v>
      </c>
      <c r="G138" s="155">
        <f>'[4]прил 7.1'!I589</f>
        <v>0</v>
      </c>
      <c r="H138" s="155">
        <f>'[4]прил 7.1'!J589</f>
        <v>0</v>
      </c>
      <c r="I138" s="155">
        <f>'[4]прил 7.1'!K589</f>
        <v>0</v>
      </c>
      <c r="J138" s="155">
        <f>'[4]прил 7.1'!L589</f>
        <v>0</v>
      </c>
      <c r="K138" s="155">
        <f>'[4]прил 7.1'!M589</f>
        <v>0</v>
      </c>
      <c r="L138" s="155">
        <f>'[4]прил 7.1'!N589</f>
        <v>0</v>
      </c>
      <c r="M138" s="155">
        <f>'[4]прил 7.1'!O589</f>
        <v>2.7612000000000001E-2</v>
      </c>
      <c r="N138" s="155">
        <f>'[4]прил 7.1'!W589</f>
        <v>0.81713599999999997</v>
      </c>
      <c r="O138" s="155">
        <f>'[4]прил 7.1'!AE589</f>
        <v>0.81713599999999997</v>
      </c>
      <c r="P138" s="155">
        <f>'[4]прил 7.1'!AM589</f>
        <v>0.81713599999999997</v>
      </c>
      <c r="Q138" s="155">
        <f>'[4]прил 7.1'!AU589</f>
        <v>0.81713599999999997</v>
      </c>
      <c r="R138" s="155">
        <f>'[4]прил 7.1'!P589</f>
        <v>0.89828679999999983</v>
      </c>
      <c r="S138" s="150">
        <f t="shared" si="13"/>
        <v>2.7612000000000001E-2</v>
      </c>
      <c r="T138" s="151" t="e">
        <f t="shared" si="14"/>
        <v>#DIV/0!</v>
      </c>
      <c r="U138" s="152"/>
      <c r="V138" s="152"/>
      <c r="W138" s="165" t="s">
        <v>312</v>
      </c>
    </row>
    <row r="139" spans="1:23" s="156" customFormat="1" x14ac:dyDescent="0.25">
      <c r="A139" s="157">
        <f t="shared" si="15"/>
        <v>59</v>
      </c>
      <c r="B139" s="158" t="s">
        <v>351</v>
      </c>
      <c r="C139" s="155">
        <f>'[4]прил 7.1'!E590</f>
        <v>0.19948372</v>
      </c>
      <c r="D139" s="155">
        <f>'[4]прил 7.1'!F590</f>
        <v>0.19948372</v>
      </c>
      <c r="E139" s="155">
        <f>'[4]прил 7.1'!G590</f>
        <v>0.1994835784</v>
      </c>
      <c r="F139" s="155">
        <f>'[4]прил 7.1'!H590</f>
        <v>0</v>
      </c>
      <c r="G139" s="155">
        <f>'[4]прил 7.1'!I590</f>
        <v>0</v>
      </c>
      <c r="H139" s="155">
        <f>'[4]прил 7.1'!J590</f>
        <v>0</v>
      </c>
      <c r="I139" s="155">
        <f>'[4]прил 7.1'!K590</f>
        <v>0</v>
      </c>
      <c r="J139" s="155">
        <f>'[4]прил 7.1'!L590</f>
        <v>0</v>
      </c>
      <c r="K139" s="155">
        <f>'[4]прил 7.1'!M590</f>
        <v>0</v>
      </c>
      <c r="L139" s="155">
        <f>'[4]прил 7.1'!N590</f>
        <v>0.19948372</v>
      </c>
      <c r="M139" s="155">
        <f>'[4]прил 7.1'!O590</f>
        <v>0.1994835784</v>
      </c>
      <c r="N139" s="155">
        <f>'[4]прил 7.1'!W590</f>
        <v>0.16905400000000001</v>
      </c>
      <c r="O139" s="155">
        <f>'[4]прил 7.1'!AE590</f>
        <v>0</v>
      </c>
      <c r="P139" s="155">
        <f>'[4]прил 7.1'!AM590</f>
        <v>0.16905400000000001</v>
      </c>
      <c r="Q139" s="155">
        <f>'[4]прил 7.1'!AU590</f>
        <v>0.16905400000000001</v>
      </c>
      <c r="R139" s="155">
        <f>'[4]прил 7.1'!P590</f>
        <v>1.4160000000318362E-7</v>
      </c>
      <c r="S139" s="150">
        <f t="shared" si="13"/>
        <v>-1.4160000000318362E-7</v>
      </c>
      <c r="T139" s="151">
        <f t="shared" si="14"/>
        <v>0.99999929016763878</v>
      </c>
      <c r="U139" s="152"/>
      <c r="V139" s="152"/>
      <c r="W139" s="165"/>
    </row>
    <row r="140" spans="1:23" s="156" customFormat="1" ht="31.5" x14ac:dyDescent="0.25">
      <c r="A140" s="157">
        <f t="shared" si="15"/>
        <v>60</v>
      </c>
      <c r="B140" s="158" t="s">
        <v>352</v>
      </c>
      <c r="C140" s="155">
        <f>'[4]прил 7.1'!E591</f>
        <v>137.50024612000001</v>
      </c>
      <c r="D140" s="155">
        <f>'[4]прил 7.1'!F591</f>
        <v>47.357999999999997</v>
      </c>
      <c r="E140" s="155">
        <f>'[4]прил 7.1'!G591</f>
        <v>44.217689999999997</v>
      </c>
      <c r="F140" s="155">
        <f>'[4]прил 7.1'!H591</f>
        <v>41.448</v>
      </c>
      <c r="G140" s="155">
        <f>'[4]прил 7.1'!I591</f>
        <v>39.044106999999997</v>
      </c>
      <c r="H140" s="155">
        <f>'[4]прил 7.1'!J591</f>
        <v>5.1735829999999998</v>
      </c>
      <c r="I140" s="155">
        <f>'[4]прил 7.1'!K591</f>
        <v>5.1735829999999998</v>
      </c>
      <c r="J140" s="155">
        <f>'[4]прил 7.1'!L591</f>
        <v>0</v>
      </c>
      <c r="K140" s="155">
        <f>'[4]прил 7.1'!M591</f>
        <v>0</v>
      </c>
      <c r="L140" s="155">
        <f>'[4]прил 7.1'!N591</f>
        <v>0.73641699999999588</v>
      </c>
      <c r="M140" s="155">
        <f>'[4]прил 7.1'!O591</f>
        <v>0</v>
      </c>
      <c r="N140" s="155">
        <f>'[4]прил 7.1'!W591</f>
        <v>0</v>
      </c>
      <c r="O140" s="155">
        <f>'[4]прил 7.1'!AE591</f>
        <v>0</v>
      </c>
      <c r="P140" s="155">
        <f>'[4]прил 7.1'!AM591</f>
        <v>0</v>
      </c>
      <c r="Q140" s="155">
        <f>'[4]прил 7.1'!AU591</f>
        <v>0</v>
      </c>
      <c r="R140" s="155">
        <f>'[4]прил 7.1'!P591</f>
        <v>93.28255612000001</v>
      </c>
      <c r="S140" s="150">
        <f t="shared" si="13"/>
        <v>-3.1403099999999995</v>
      </c>
      <c r="T140" s="151">
        <f t="shared" si="14"/>
        <v>0.93368997846192825</v>
      </c>
      <c r="U140" s="152"/>
      <c r="V140" s="152"/>
      <c r="W140" s="165" t="s">
        <v>229</v>
      </c>
    </row>
    <row r="141" spans="1:23" s="156" customFormat="1" ht="31.5" x14ac:dyDescent="0.25">
      <c r="A141" s="157">
        <f t="shared" si="15"/>
        <v>61</v>
      </c>
      <c r="B141" s="158" t="s">
        <v>353</v>
      </c>
      <c r="C141" s="155">
        <f>'[4]прил 7.1'!E601</f>
        <v>0.2934601</v>
      </c>
      <c r="D141" s="155">
        <f>'[4]прил 7.1'!F601</f>
        <v>0</v>
      </c>
      <c r="E141" s="155">
        <f>'[4]прил 7.1'!G601</f>
        <v>7.8446870000000002E-2</v>
      </c>
      <c r="F141" s="155">
        <f>'[4]прил 7.1'!H601</f>
        <v>0</v>
      </c>
      <c r="G141" s="155">
        <f>'[4]прил 7.1'!I601</f>
        <v>0</v>
      </c>
      <c r="H141" s="155">
        <f>'[4]прил 7.1'!J601</f>
        <v>0</v>
      </c>
      <c r="I141" s="155">
        <f>'[4]прил 7.1'!K601</f>
        <v>0</v>
      </c>
      <c r="J141" s="155">
        <f>'[4]прил 7.1'!L601</f>
        <v>0</v>
      </c>
      <c r="K141" s="155">
        <f>'[4]прил 7.1'!M601</f>
        <v>0</v>
      </c>
      <c r="L141" s="155">
        <f>'[4]прил 7.1'!N601</f>
        <v>0</v>
      </c>
      <c r="M141" s="155">
        <f>'[4]прил 7.1'!O601</f>
        <v>7.8446870000000002E-2</v>
      </c>
      <c r="N141" s="155">
        <f>'[4]прил 7.1'!W601</f>
        <v>0.248695</v>
      </c>
      <c r="O141" s="155">
        <f>'[4]прил 7.1'!AE601</f>
        <v>0.248695</v>
      </c>
      <c r="P141" s="155">
        <f>'[4]прил 7.1'!AM601</f>
        <v>0.248695</v>
      </c>
      <c r="Q141" s="155">
        <f>'[4]прил 7.1'!AU601</f>
        <v>0.248695</v>
      </c>
      <c r="R141" s="155">
        <f>'[4]прил 7.1'!P601</f>
        <v>0.21501323</v>
      </c>
      <c r="S141" s="150">
        <f t="shared" si="13"/>
        <v>7.8446870000000002E-2</v>
      </c>
      <c r="T141" s="151" t="e">
        <f t="shared" si="14"/>
        <v>#DIV/0!</v>
      </c>
      <c r="U141" s="152"/>
      <c r="V141" s="152"/>
      <c r="W141" s="165" t="s">
        <v>244</v>
      </c>
    </row>
    <row r="142" spans="1:23" s="156" customFormat="1" ht="31.5" x14ac:dyDescent="0.25">
      <c r="A142" s="157">
        <f t="shared" si="15"/>
        <v>62</v>
      </c>
      <c r="B142" s="158" t="s">
        <v>354</v>
      </c>
      <c r="C142" s="155">
        <f>'[4]прил 7.1'!E602</f>
        <v>0.29213849999999997</v>
      </c>
      <c r="D142" s="155">
        <f>'[4]прил 7.1'!F602</f>
        <v>0</v>
      </c>
      <c r="E142" s="155">
        <f>'[4]прил 7.1'!G602</f>
        <v>0.29213792</v>
      </c>
      <c r="F142" s="155">
        <f>'[4]прил 7.1'!H602</f>
        <v>0</v>
      </c>
      <c r="G142" s="155">
        <f>'[4]прил 7.1'!I602</f>
        <v>0</v>
      </c>
      <c r="H142" s="155">
        <f>'[4]прил 7.1'!J602</f>
        <v>0</v>
      </c>
      <c r="I142" s="155">
        <f>'[4]прил 7.1'!K602</f>
        <v>0</v>
      </c>
      <c r="J142" s="155">
        <f>'[4]прил 7.1'!L602</f>
        <v>0</v>
      </c>
      <c r="K142" s="155">
        <f>'[4]прил 7.1'!M602</f>
        <v>0</v>
      </c>
      <c r="L142" s="155">
        <f>'[4]прил 7.1'!N602</f>
        <v>0</v>
      </c>
      <c r="M142" s="155">
        <f>'[4]прил 7.1'!O602</f>
        <v>0.29213792</v>
      </c>
      <c r="N142" s="155">
        <f>'[4]прил 7.1'!W602</f>
        <v>0.24757499999999999</v>
      </c>
      <c r="O142" s="155">
        <f>'[4]прил 7.1'!AE602</f>
        <v>0</v>
      </c>
      <c r="P142" s="155">
        <f>'[4]прил 7.1'!AM602</f>
        <v>0.24757399999999999</v>
      </c>
      <c r="Q142" s="155">
        <f>'[4]прил 7.1'!AU602</f>
        <v>0.24757399999999999</v>
      </c>
      <c r="R142" s="155">
        <f>'[4]прил 7.1'!P602</f>
        <v>5.7999999997226936E-7</v>
      </c>
      <c r="S142" s="150">
        <f t="shared" si="13"/>
        <v>0.29213792</v>
      </c>
      <c r="T142" s="151" t="e">
        <f t="shared" si="14"/>
        <v>#DIV/0!</v>
      </c>
      <c r="U142" s="152"/>
      <c r="V142" s="152"/>
      <c r="W142" s="165" t="s">
        <v>244</v>
      </c>
    </row>
    <row r="143" spans="1:23" s="156" customFormat="1" ht="31.5" x14ac:dyDescent="0.25">
      <c r="A143" s="157">
        <f t="shared" si="15"/>
        <v>63</v>
      </c>
      <c r="B143" s="158" t="s">
        <v>355</v>
      </c>
      <c r="C143" s="155">
        <f>'[4]прил 7.1'!E603</f>
        <v>3.22333874</v>
      </c>
      <c r="D143" s="155">
        <f>'[4]прил 7.1'!F603</f>
        <v>0.79344261999999999</v>
      </c>
      <c r="E143" s="155">
        <f>'[4]прил 7.1'!G603</f>
        <v>3.22333859</v>
      </c>
      <c r="F143" s="155">
        <f>'[4]прил 7.1'!H603</f>
        <v>0</v>
      </c>
      <c r="G143" s="155">
        <f>'[4]прил 7.1'!I603</f>
        <v>0</v>
      </c>
      <c r="H143" s="155">
        <f>'[4]прил 7.1'!J603</f>
        <v>0</v>
      </c>
      <c r="I143" s="155">
        <f>'[4]прил 7.1'!K603</f>
        <v>0</v>
      </c>
      <c r="J143" s="155">
        <f>'[4]прил 7.1'!L603</f>
        <v>0</v>
      </c>
      <c r="K143" s="155">
        <f>'[4]прил 7.1'!M603</f>
        <v>0</v>
      </c>
      <c r="L143" s="155">
        <f>'[4]прил 7.1'!N603</f>
        <v>0.79344261999999999</v>
      </c>
      <c r="M143" s="155">
        <f>'[4]прил 7.1'!O603</f>
        <v>3.22333859</v>
      </c>
      <c r="N143" s="155">
        <f>'[4]прил 7.1'!W603</f>
        <v>2.731643</v>
      </c>
      <c r="O143" s="155">
        <f>'[4]прил 7.1'!AE603</f>
        <v>0</v>
      </c>
      <c r="P143" s="155">
        <f>'[4]прил 7.1'!AM603</f>
        <v>2.731643</v>
      </c>
      <c r="Q143" s="155">
        <f>'[4]прил 7.1'!AU603</f>
        <v>2.731643</v>
      </c>
      <c r="R143" s="155">
        <f>'[4]прил 7.1'!P603</f>
        <v>1.4999999997655777E-7</v>
      </c>
      <c r="S143" s="150">
        <f t="shared" si="13"/>
        <v>2.42989597</v>
      </c>
      <c r="T143" s="151">
        <f t="shared" si="14"/>
        <v>4.0624722049844006</v>
      </c>
      <c r="U143" s="152"/>
      <c r="V143" s="152"/>
      <c r="W143" s="165" t="s">
        <v>244</v>
      </c>
    </row>
    <row r="144" spans="1:23" s="156" customFormat="1" x14ac:dyDescent="0.25">
      <c r="A144" s="157">
        <f t="shared" si="15"/>
        <v>64</v>
      </c>
      <c r="B144" s="158" t="s">
        <v>356</v>
      </c>
      <c r="C144" s="155">
        <f>'[4]прил 7.1'!E604</f>
        <v>0.51919999999999999</v>
      </c>
      <c r="D144" s="155">
        <f>'[4]прил 7.1'!F604</f>
        <v>0</v>
      </c>
      <c r="E144" s="155">
        <f>'[4]прил 7.1'!G604</f>
        <v>1.6053999999999999E-2</v>
      </c>
      <c r="F144" s="155">
        <f>'[4]прил 7.1'!H604</f>
        <v>0</v>
      </c>
      <c r="G144" s="155">
        <f>'[4]прил 7.1'!I604</f>
        <v>0</v>
      </c>
      <c r="H144" s="155">
        <f>'[4]прил 7.1'!J604</f>
        <v>0</v>
      </c>
      <c r="I144" s="155">
        <f>'[4]прил 7.1'!K604</f>
        <v>0</v>
      </c>
      <c r="J144" s="155">
        <f>'[4]прил 7.1'!L604</f>
        <v>0</v>
      </c>
      <c r="K144" s="155">
        <f>'[4]прил 7.1'!M604</f>
        <v>0</v>
      </c>
      <c r="L144" s="155">
        <f>'[4]прил 7.1'!N604</f>
        <v>0</v>
      </c>
      <c r="M144" s="155">
        <f>'[4]прил 7.1'!O604</f>
        <v>1.6053999999999999E-2</v>
      </c>
      <c r="N144" s="155">
        <f>'[4]прил 7.1'!W604</f>
        <v>0.44270799999999999</v>
      </c>
      <c r="O144" s="155">
        <f>'[4]прил 7.1'!AE604</f>
        <v>0.44270799999999999</v>
      </c>
      <c r="P144" s="155">
        <f>'[4]прил 7.1'!AM604</f>
        <v>0.44270799999999999</v>
      </c>
      <c r="Q144" s="155">
        <f>'[4]прил 7.1'!AU604</f>
        <v>0.44270799999999999</v>
      </c>
      <c r="R144" s="155">
        <f>'[4]прил 7.1'!P604</f>
        <v>0.50314599999999998</v>
      </c>
      <c r="S144" s="150">
        <f t="shared" si="13"/>
        <v>1.6053999999999999E-2</v>
      </c>
      <c r="T144" s="151" t="e">
        <f t="shared" si="14"/>
        <v>#DIV/0!</v>
      </c>
      <c r="U144" s="152"/>
      <c r="V144" s="152"/>
      <c r="W144" s="165" t="s">
        <v>312</v>
      </c>
    </row>
    <row r="145" spans="1:23" s="156" customFormat="1" x14ac:dyDescent="0.25">
      <c r="A145" s="157">
        <f t="shared" si="15"/>
        <v>65</v>
      </c>
      <c r="B145" s="158" t="s">
        <v>357</v>
      </c>
      <c r="C145" s="155">
        <f>'[4]прил 7.1'!E605</f>
        <v>0</v>
      </c>
      <c r="D145" s="155">
        <f>'[4]прил 7.1'!F605</f>
        <v>0</v>
      </c>
      <c r="E145" s="155">
        <f>'[4]прил 7.1'!G605</f>
        <v>0</v>
      </c>
      <c r="F145" s="155">
        <f>'[4]прил 7.1'!H605</f>
        <v>0</v>
      </c>
      <c r="G145" s="155">
        <f>'[4]прил 7.1'!I605</f>
        <v>0</v>
      </c>
      <c r="H145" s="155">
        <f>'[4]прил 7.1'!J605</f>
        <v>0</v>
      </c>
      <c r="I145" s="155">
        <f>'[4]прил 7.1'!K605</f>
        <v>0</v>
      </c>
      <c r="J145" s="155">
        <f>'[4]прил 7.1'!L605</f>
        <v>0</v>
      </c>
      <c r="K145" s="155">
        <f>'[4]прил 7.1'!M605</f>
        <v>0</v>
      </c>
      <c r="L145" s="155">
        <f>'[4]прил 7.1'!N605</f>
        <v>0</v>
      </c>
      <c r="M145" s="155">
        <f>'[4]прил 7.1'!O605</f>
        <v>0</v>
      </c>
      <c r="N145" s="155">
        <f>'[4]прил 7.1'!W605</f>
        <v>0</v>
      </c>
      <c r="O145" s="155">
        <f>'[4]прил 7.1'!AE605</f>
        <v>0</v>
      </c>
      <c r="P145" s="155">
        <f>'[4]прил 7.1'!AM605</f>
        <v>0</v>
      </c>
      <c r="Q145" s="155">
        <f>'[4]прил 7.1'!AU605</f>
        <v>0</v>
      </c>
      <c r="R145" s="155">
        <f>'[4]прил 7.1'!P605</f>
        <v>0</v>
      </c>
      <c r="S145" s="150">
        <f t="shared" ref="S145:S208" si="16">E145-D145</f>
        <v>0</v>
      </c>
      <c r="T145" s="151" t="e">
        <f t="shared" ref="T145:T208" si="17">E145/D145</f>
        <v>#DIV/0!</v>
      </c>
      <c r="U145" s="152"/>
      <c r="V145" s="152"/>
      <c r="W145" s="165"/>
    </row>
    <row r="146" spans="1:23" s="156" customFormat="1" ht="31.5" x14ac:dyDescent="0.25">
      <c r="A146" s="157">
        <f t="shared" si="15"/>
        <v>66</v>
      </c>
      <c r="B146" s="158" t="s">
        <v>358</v>
      </c>
      <c r="C146" s="155">
        <f>'[4]прил 7.1'!E606</f>
        <v>0.49132485999999997</v>
      </c>
      <c r="D146" s="155">
        <f>'[4]прил 7.1'!F606</f>
        <v>0.49132485999999997</v>
      </c>
      <c r="E146" s="155">
        <f>'[4]прил 7.1'!G606</f>
        <v>0.49132531000000002</v>
      </c>
      <c r="F146" s="155">
        <f>'[4]прил 7.1'!H606</f>
        <v>0</v>
      </c>
      <c r="G146" s="155">
        <f>'[4]прил 7.1'!I606</f>
        <v>0</v>
      </c>
      <c r="H146" s="155">
        <f>'[4]прил 7.1'!J606</f>
        <v>0</v>
      </c>
      <c r="I146" s="155">
        <f>'[4]прил 7.1'!K606</f>
        <v>0</v>
      </c>
      <c r="J146" s="155">
        <f>'[4]прил 7.1'!L606</f>
        <v>0</v>
      </c>
      <c r="K146" s="155">
        <f>'[4]прил 7.1'!M606</f>
        <v>0</v>
      </c>
      <c r="L146" s="155">
        <f>'[4]прил 7.1'!N606</f>
        <v>0.49132485999999997</v>
      </c>
      <c r="M146" s="155">
        <f>'[4]прил 7.1'!O606</f>
        <v>0.49132531000000002</v>
      </c>
      <c r="N146" s="155">
        <f>'[4]прил 7.1'!W606</f>
        <v>0.416377</v>
      </c>
      <c r="O146" s="155">
        <f>'[4]прил 7.1'!AE606</f>
        <v>0</v>
      </c>
      <c r="P146" s="155">
        <f>'[4]прил 7.1'!AM606</f>
        <v>0.416377</v>
      </c>
      <c r="Q146" s="155">
        <f>'[4]прил 7.1'!AU606</f>
        <v>0.416377</v>
      </c>
      <c r="R146" s="155">
        <f>'[4]прил 7.1'!P606</f>
        <v>-4.5000000004069562E-7</v>
      </c>
      <c r="S146" s="150">
        <f t="shared" si="16"/>
        <v>4.5000000004069562E-7</v>
      </c>
      <c r="T146" s="151">
        <f t="shared" si="17"/>
        <v>1.0000009158909648</v>
      </c>
      <c r="U146" s="152"/>
      <c r="V146" s="152"/>
      <c r="W146" s="165"/>
    </row>
    <row r="147" spans="1:23" s="156" customFormat="1" ht="31.5" x14ac:dyDescent="0.25">
      <c r="A147" s="157">
        <f t="shared" ref="A147:A210" si="18">A146+1</f>
        <v>67</v>
      </c>
      <c r="B147" s="158" t="s">
        <v>359</v>
      </c>
      <c r="C147" s="155">
        <f>'[4]прил 7.1'!E607</f>
        <v>0.40136519999999998</v>
      </c>
      <c r="D147" s="155">
        <f>'[4]прил 7.1'!F607</f>
        <v>0.40136519999999998</v>
      </c>
      <c r="E147" s="155">
        <f>'[4]прил 7.1'!G607</f>
        <v>1.2411999999999999E-2</v>
      </c>
      <c r="F147" s="155">
        <f>'[4]прил 7.1'!H607</f>
        <v>0</v>
      </c>
      <c r="G147" s="155">
        <f>'[4]прил 7.1'!I607</f>
        <v>0</v>
      </c>
      <c r="H147" s="155">
        <f>'[4]прил 7.1'!J607</f>
        <v>0</v>
      </c>
      <c r="I147" s="155">
        <f>'[4]прил 7.1'!K607</f>
        <v>0</v>
      </c>
      <c r="J147" s="155">
        <f>'[4]прил 7.1'!L607</f>
        <v>0</v>
      </c>
      <c r="K147" s="155">
        <f>'[4]прил 7.1'!M607</f>
        <v>0</v>
      </c>
      <c r="L147" s="155">
        <f>'[4]прил 7.1'!N607</f>
        <v>0.40136519999999998</v>
      </c>
      <c r="M147" s="155">
        <f>'[4]прил 7.1'!O607</f>
        <v>1.2411999999999999E-2</v>
      </c>
      <c r="N147" s="155">
        <f>'[4]прил 7.1'!W607</f>
        <v>0.34228700000000001</v>
      </c>
      <c r="O147" s="155">
        <f>'[4]прил 7.1'!AE607</f>
        <v>0.34228700000000001</v>
      </c>
      <c r="P147" s="155">
        <f>'[4]прил 7.1'!AM607</f>
        <v>0.34228700000000001</v>
      </c>
      <c r="Q147" s="155">
        <f>'[4]прил 7.1'!AU607</f>
        <v>0.34228700000000001</v>
      </c>
      <c r="R147" s="155">
        <f>'[4]прил 7.1'!P607</f>
        <v>0.3889532</v>
      </c>
      <c r="S147" s="150">
        <f t="shared" si="16"/>
        <v>-0.3889532</v>
      </c>
      <c r="T147" s="151">
        <f t="shared" si="17"/>
        <v>3.0924454835645942E-2</v>
      </c>
      <c r="U147" s="152"/>
      <c r="V147" s="152"/>
      <c r="W147" s="165" t="s">
        <v>229</v>
      </c>
    </row>
    <row r="148" spans="1:23" s="156" customFormat="1" ht="31.5" x14ac:dyDescent="0.25">
      <c r="A148" s="157">
        <f t="shared" si="18"/>
        <v>68</v>
      </c>
      <c r="B148" s="158" t="s">
        <v>360</v>
      </c>
      <c r="C148" s="155">
        <f>'[4]прил 7.1'!E608</f>
        <v>0.62477459999999996</v>
      </c>
      <c r="D148" s="155">
        <f>'[4]прил 7.1'!F608</f>
        <v>0.62477459999999996</v>
      </c>
      <c r="E148" s="155">
        <f>'[4]прил 7.1'!G608</f>
        <v>1.9245999999999999E-2</v>
      </c>
      <c r="F148" s="155">
        <f>'[4]прил 7.1'!H608</f>
        <v>0</v>
      </c>
      <c r="G148" s="155">
        <f>'[4]прил 7.1'!I608</f>
        <v>0</v>
      </c>
      <c r="H148" s="155">
        <f>'[4]прил 7.1'!J608</f>
        <v>0</v>
      </c>
      <c r="I148" s="155">
        <f>'[4]прил 7.1'!K608</f>
        <v>0</v>
      </c>
      <c r="J148" s="155">
        <f>'[4]прил 7.1'!L608</f>
        <v>0</v>
      </c>
      <c r="K148" s="155">
        <f>'[4]прил 7.1'!M608</f>
        <v>0</v>
      </c>
      <c r="L148" s="155">
        <f>'[4]прил 7.1'!N608</f>
        <v>0.62477459999999996</v>
      </c>
      <c r="M148" s="155">
        <f>'[4]прил 7.1'!O608</f>
        <v>1.9245999999999999E-2</v>
      </c>
      <c r="N148" s="155">
        <f>'[4]прил 7.1'!W608</f>
        <v>0.530752</v>
      </c>
      <c r="O148" s="155">
        <f>'[4]прил 7.1'!AE608</f>
        <v>0.530752</v>
      </c>
      <c r="P148" s="155">
        <f>'[4]прил 7.1'!AM608</f>
        <v>0.530752</v>
      </c>
      <c r="Q148" s="155">
        <f>'[4]прил 7.1'!AU608</f>
        <v>0.530752</v>
      </c>
      <c r="R148" s="155">
        <f>'[4]прил 7.1'!P608</f>
        <v>0.60552859999999997</v>
      </c>
      <c r="S148" s="150">
        <f t="shared" si="16"/>
        <v>-0.60552859999999997</v>
      </c>
      <c r="T148" s="151">
        <f t="shared" si="17"/>
        <v>3.0804709410401768E-2</v>
      </c>
      <c r="U148" s="152"/>
      <c r="V148" s="152"/>
      <c r="W148" s="165" t="s">
        <v>229</v>
      </c>
    </row>
    <row r="149" spans="1:23" s="156" customFormat="1" ht="31.5" x14ac:dyDescent="0.25">
      <c r="A149" s="157">
        <f t="shared" si="18"/>
        <v>69</v>
      </c>
      <c r="B149" s="158" t="s">
        <v>361</v>
      </c>
      <c r="C149" s="155">
        <f>'[4]прил 7.1'!E609</f>
        <v>0.62477459999999996</v>
      </c>
      <c r="D149" s="155">
        <f>'[4]прил 7.1'!F609</f>
        <v>0.62477459999999996</v>
      </c>
      <c r="E149" s="155">
        <f>'[4]прил 7.1'!G609</f>
        <v>1.9245999999999999E-2</v>
      </c>
      <c r="F149" s="155">
        <f>'[4]прил 7.1'!H609</f>
        <v>0</v>
      </c>
      <c r="G149" s="155">
        <f>'[4]прил 7.1'!I609</f>
        <v>0</v>
      </c>
      <c r="H149" s="155">
        <f>'[4]прил 7.1'!J609</f>
        <v>0</v>
      </c>
      <c r="I149" s="155">
        <f>'[4]прил 7.1'!K609</f>
        <v>0</v>
      </c>
      <c r="J149" s="155">
        <f>'[4]прил 7.1'!L609</f>
        <v>0</v>
      </c>
      <c r="K149" s="155">
        <f>'[4]прил 7.1'!M609</f>
        <v>0</v>
      </c>
      <c r="L149" s="155">
        <f>'[4]прил 7.1'!N609</f>
        <v>0.62477459999999996</v>
      </c>
      <c r="M149" s="155">
        <f>'[4]прил 7.1'!O609</f>
        <v>1.9245999999999999E-2</v>
      </c>
      <c r="N149" s="155">
        <f>'[4]прил 7.1'!W609</f>
        <v>0.530752</v>
      </c>
      <c r="O149" s="155">
        <f>'[4]прил 7.1'!AE609</f>
        <v>0.530752</v>
      </c>
      <c r="P149" s="155">
        <f>'[4]прил 7.1'!AM609</f>
        <v>0.530752</v>
      </c>
      <c r="Q149" s="155">
        <f>'[4]прил 7.1'!AU609</f>
        <v>0.530752</v>
      </c>
      <c r="R149" s="155">
        <f>'[4]прил 7.1'!P609</f>
        <v>0.60552859999999997</v>
      </c>
      <c r="S149" s="150">
        <f t="shared" si="16"/>
        <v>-0.60552859999999997</v>
      </c>
      <c r="T149" s="151">
        <f t="shared" si="17"/>
        <v>3.0804709410401768E-2</v>
      </c>
      <c r="U149" s="152"/>
      <c r="V149" s="152"/>
      <c r="W149" s="165" t="s">
        <v>229</v>
      </c>
    </row>
    <row r="150" spans="1:23" s="156" customFormat="1" ht="31.5" x14ac:dyDescent="0.25">
      <c r="A150" s="157">
        <f t="shared" si="18"/>
        <v>70</v>
      </c>
      <c r="B150" s="158" t="s">
        <v>362</v>
      </c>
      <c r="C150" s="155">
        <f>'[4]прил 7.1'!E610</f>
        <v>0.32870080000000002</v>
      </c>
      <c r="D150" s="155">
        <f>'[4]прил 7.1'!F610</f>
        <v>0.32870080000000002</v>
      </c>
      <c r="E150" s="155">
        <f>'[4]прил 7.1'!G610</f>
        <v>1.0106E-2</v>
      </c>
      <c r="F150" s="155">
        <f>'[4]прил 7.1'!H610</f>
        <v>0</v>
      </c>
      <c r="G150" s="155">
        <f>'[4]прил 7.1'!I610</f>
        <v>0</v>
      </c>
      <c r="H150" s="155">
        <f>'[4]прил 7.1'!J610</f>
        <v>0</v>
      </c>
      <c r="I150" s="155">
        <f>'[4]прил 7.1'!K610</f>
        <v>0</v>
      </c>
      <c r="J150" s="155">
        <f>'[4]прил 7.1'!L610</f>
        <v>0</v>
      </c>
      <c r="K150" s="155">
        <f>'[4]прил 7.1'!M610</f>
        <v>0</v>
      </c>
      <c r="L150" s="155">
        <f>'[4]прил 7.1'!N610</f>
        <v>0.32870080000000002</v>
      </c>
      <c r="M150" s="155">
        <f>'[4]прил 7.1'!O610</f>
        <v>1.0106E-2</v>
      </c>
      <c r="N150" s="155">
        <f>'[4]прил 7.1'!W610</f>
        <v>0.278696</v>
      </c>
      <c r="O150" s="155">
        <f>'[4]прил 7.1'!AE610</f>
        <v>0.278696</v>
      </c>
      <c r="P150" s="155">
        <f>'[4]прил 7.1'!AM610</f>
        <v>0.278696</v>
      </c>
      <c r="Q150" s="155">
        <f>'[4]прил 7.1'!AU610</f>
        <v>0.278696</v>
      </c>
      <c r="R150" s="155">
        <f>'[4]прил 7.1'!P610</f>
        <v>0.31859480000000001</v>
      </c>
      <c r="S150" s="150">
        <f t="shared" si="16"/>
        <v>-0.31859480000000001</v>
      </c>
      <c r="T150" s="151">
        <f t="shared" si="17"/>
        <v>3.0745285682298309E-2</v>
      </c>
      <c r="U150" s="152"/>
      <c r="V150" s="152"/>
      <c r="W150" s="165" t="s">
        <v>229</v>
      </c>
    </row>
    <row r="151" spans="1:23" s="156" customFormat="1" ht="31.5" x14ac:dyDescent="0.25">
      <c r="A151" s="157">
        <f t="shared" si="18"/>
        <v>71</v>
      </c>
      <c r="B151" s="158" t="s">
        <v>363</v>
      </c>
      <c r="C151" s="155">
        <f>'[4]прил 7.1'!E611</f>
        <v>0.4210239999999999</v>
      </c>
      <c r="D151" s="155">
        <f>'[4]прил 7.1'!F611</f>
        <v>0.4210239999999999</v>
      </c>
      <c r="E151" s="155">
        <f>'[4]прил 7.1'!G611</f>
        <v>1.2996000000000001E-2</v>
      </c>
      <c r="F151" s="155">
        <f>'[4]прил 7.1'!H611</f>
        <v>0</v>
      </c>
      <c r="G151" s="155">
        <f>'[4]прил 7.1'!I611</f>
        <v>0</v>
      </c>
      <c r="H151" s="155">
        <f>'[4]прил 7.1'!J611</f>
        <v>0</v>
      </c>
      <c r="I151" s="155">
        <f>'[4]прил 7.1'!K611</f>
        <v>0</v>
      </c>
      <c r="J151" s="155">
        <f>'[4]прил 7.1'!L611</f>
        <v>0</v>
      </c>
      <c r="K151" s="155">
        <f>'[4]прил 7.1'!M611</f>
        <v>0</v>
      </c>
      <c r="L151" s="155">
        <f>'[4]прил 7.1'!N611</f>
        <v>0.4210239999999999</v>
      </c>
      <c r="M151" s="155">
        <f>'[4]прил 7.1'!O611</f>
        <v>1.2996000000000001E-2</v>
      </c>
      <c r="N151" s="155">
        <f>'[4]прил 7.1'!W611</f>
        <v>0.35838199999999998</v>
      </c>
      <c r="O151" s="155">
        <f>'[4]прил 7.1'!AE611</f>
        <v>0.35838199999999998</v>
      </c>
      <c r="P151" s="155">
        <f>'[4]прил 7.1'!AM611</f>
        <v>0.35838199999999998</v>
      </c>
      <c r="Q151" s="155">
        <f>'[4]прил 7.1'!AU611</f>
        <v>0.35838199999999998</v>
      </c>
      <c r="R151" s="155">
        <f>'[4]прил 7.1'!P611</f>
        <v>0.40802799999999989</v>
      </c>
      <c r="S151" s="150">
        <f t="shared" si="16"/>
        <v>-0.40802799999999989</v>
      </c>
      <c r="T151" s="151">
        <f t="shared" si="17"/>
        <v>3.0867598996731787E-2</v>
      </c>
      <c r="U151" s="152"/>
      <c r="V151" s="152"/>
      <c r="W151" s="165" t="s">
        <v>229</v>
      </c>
    </row>
    <row r="152" spans="1:23" s="156" customFormat="1" ht="31.5" x14ac:dyDescent="0.25">
      <c r="A152" s="157">
        <f t="shared" si="18"/>
        <v>72</v>
      </c>
      <c r="B152" s="158" t="s">
        <v>364</v>
      </c>
      <c r="C152" s="155">
        <f>'[4]прил 7.1'!E612</f>
        <v>0.46271339999999994</v>
      </c>
      <c r="D152" s="155">
        <f>'[4]прил 7.1'!F612</f>
        <v>0.46271339999999994</v>
      </c>
      <c r="E152" s="155">
        <f>'[4]прил 7.1'!G612</f>
        <v>1.4276E-2</v>
      </c>
      <c r="F152" s="155">
        <f>'[4]прил 7.1'!H612</f>
        <v>0</v>
      </c>
      <c r="G152" s="155">
        <f>'[4]прил 7.1'!I612</f>
        <v>0</v>
      </c>
      <c r="H152" s="155">
        <f>'[4]прил 7.1'!J612</f>
        <v>0</v>
      </c>
      <c r="I152" s="155">
        <f>'[4]прил 7.1'!K612</f>
        <v>0</v>
      </c>
      <c r="J152" s="155">
        <f>'[4]прил 7.1'!L612</f>
        <v>0</v>
      </c>
      <c r="K152" s="155">
        <f>'[4]прил 7.1'!M612</f>
        <v>0</v>
      </c>
      <c r="L152" s="155">
        <f>'[4]прил 7.1'!N612</f>
        <v>0.46271339999999994</v>
      </c>
      <c r="M152" s="155">
        <f>'[4]прил 7.1'!O612</f>
        <v>1.4276E-2</v>
      </c>
      <c r="N152" s="155">
        <f>'[4]прил 7.1'!W612</f>
        <v>0.39369700000000002</v>
      </c>
      <c r="O152" s="155">
        <f>'[4]прил 7.1'!AE612</f>
        <v>0.39369700000000002</v>
      </c>
      <c r="P152" s="155">
        <f>'[4]прил 7.1'!AM612</f>
        <v>0.39369700000000002</v>
      </c>
      <c r="Q152" s="155">
        <f>'[4]прил 7.1'!AU612</f>
        <v>0.39369700000000002</v>
      </c>
      <c r="R152" s="155">
        <f>'[4]прил 7.1'!P612</f>
        <v>0.44843739999999993</v>
      </c>
      <c r="S152" s="150">
        <f t="shared" si="16"/>
        <v>-0.44843739999999993</v>
      </c>
      <c r="T152" s="151">
        <f t="shared" si="17"/>
        <v>3.0852791382311388E-2</v>
      </c>
      <c r="U152" s="152"/>
      <c r="V152" s="152"/>
      <c r="W152" s="165" t="s">
        <v>229</v>
      </c>
    </row>
    <row r="153" spans="1:23" s="156" customFormat="1" ht="31.5" x14ac:dyDescent="0.25">
      <c r="A153" s="157">
        <f t="shared" si="18"/>
        <v>73</v>
      </c>
      <c r="B153" s="158" t="s">
        <v>365</v>
      </c>
      <c r="C153" s="155">
        <f>'[4]прил 7.1'!E613</f>
        <v>0.46232400000000007</v>
      </c>
      <c r="D153" s="155">
        <f>'[4]прил 7.1'!F613</f>
        <v>0.46232400000000007</v>
      </c>
      <c r="E153" s="155">
        <f>'[4]прил 7.1'!G613</f>
        <v>2.7799999999999999E-3</v>
      </c>
      <c r="F153" s="155">
        <f>'[4]прил 7.1'!H613</f>
        <v>0</v>
      </c>
      <c r="G153" s="155">
        <f>'[4]прил 7.1'!I613</f>
        <v>0</v>
      </c>
      <c r="H153" s="155">
        <f>'[4]прил 7.1'!J613</f>
        <v>0</v>
      </c>
      <c r="I153" s="155">
        <f>'[4]прил 7.1'!K613</f>
        <v>0</v>
      </c>
      <c r="J153" s="155">
        <f>'[4]прил 7.1'!L613</f>
        <v>0</v>
      </c>
      <c r="K153" s="155">
        <f>'[4]прил 7.1'!M613</f>
        <v>0</v>
      </c>
      <c r="L153" s="155">
        <f>'[4]прил 7.1'!N613</f>
        <v>0.46232400000000007</v>
      </c>
      <c r="M153" s="155">
        <f>'[4]прил 7.1'!O613</f>
        <v>2.7799999999999999E-3</v>
      </c>
      <c r="N153" s="155">
        <f>'[4]прил 7.1'!W613</f>
        <v>0.381826</v>
      </c>
      <c r="O153" s="155">
        <f>'[4]прил 7.1'!AE613</f>
        <v>0.381826</v>
      </c>
      <c r="P153" s="155">
        <f>'[4]прил 7.1'!AM613</f>
        <v>0.381826</v>
      </c>
      <c r="Q153" s="155">
        <f>'[4]прил 7.1'!AU613</f>
        <v>0.381826</v>
      </c>
      <c r="R153" s="155">
        <f>'[4]прил 7.1'!P613</f>
        <v>0.45954400000000006</v>
      </c>
      <c r="S153" s="150">
        <f t="shared" si="16"/>
        <v>-0.45954400000000006</v>
      </c>
      <c r="T153" s="151">
        <f t="shared" si="17"/>
        <v>6.0130990387693472E-3</v>
      </c>
      <c r="U153" s="152"/>
      <c r="V153" s="152"/>
      <c r="W153" s="165" t="s">
        <v>229</v>
      </c>
    </row>
    <row r="154" spans="1:23" s="156" customFormat="1" ht="31.5" x14ac:dyDescent="0.25">
      <c r="A154" s="157">
        <f t="shared" si="18"/>
        <v>74</v>
      </c>
      <c r="B154" s="158" t="s">
        <v>366</v>
      </c>
      <c r="C154" s="155">
        <f>'[4]прил 7.1'!E614</f>
        <v>0.46204079999999997</v>
      </c>
      <c r="D154" s="155">
        <f>'[4]прил 7.1'!F614</f>
        <v>0.46204079999999997</v>
      </c>
      <c r="E154" s="155">
        <f>'[4]прил 7.1'!G614</f>
        <v>1.4258E-2</v>
      </c>
      <c r="F154" s="155">
        <f>'[4]прил 7.1'!H614</f>
        <v>0</v>
      </c>
      <c r="G154" s="155">
        <f>'[4]прил 7.1'!I614</f>
        <v>0</v>
      </c>
      <c r="H154" s="155">
        <f>'[4]прил 7.1'!J614</f>
        <v>0</v>
      </c>
      <c r="I154" s="155">
        <f>'[4]прил 7.1'!K614</f>
        <v>0</v>
      </c>
      <c r="J154" s="155">
        <f>'[4]прил 7.1'!L614</f>
        <v>0</v>
      </c>
      <c r="K154" s="155">
        <f>'[4]прил 7.1'!M614</f>
        <v>0</v>
      </c>
      <c r="L154" s="155">
        <f>'[4]прил 7.1'!N614</f>
        <v>0.46204079999999997</v>
      </c>
      <c r="M154" s="155">
        <f>'[4]прил 7.1'!O614</f>
        <v>1.4258E-2</v>
      </c>
      <c r="N154" s="155">
        <f>'[4]прил 7.1'!W614</f>
        <v>0.39317999999999997</v>
      </c>
      <c r="O154" s="155">
        <f>'[4]прил 7.1'!AE614</f>
        <v>0.39317999999999997</v>
      </c>
      <c r="P154" s="155">
        <f>'[4]прил 7.1'!AM614</f>
        <v>0.39317999999999997</v>
      </c>
      <c r="Q154" s="155">
        <f>'[4]прил 7.1'!AU614</f>
        <v>0.39317999999999997</v>
      </c>
      <c r="R154" s="155">
        <f>'[4]прил 7.1'!P614</f>
        <v>0.44778279999999998</v>
      </c>
      <c r="S154" s="150">
        <f t="shared" si="16"/>
        <v>-0.44778279999999998</v>
      </c>
      <c r="T154" s="151">
        <f t="shared" si="17"/>
        <v>3.0858746673453948E-2</v>
      </c>
      <c r="U154" s="152"/>
      <c r="V154" s="152"/>
      <c r="W154" s="165" t="s">
        <v>229</v>
      </c>
    </row>
    <row r="155" spans="1:23" s="156" customFormat="1" ht="31.5" x14ac:dyDescent="0.25">
      <c r="A155" s="157">
        <f t="shared" si="18"/>
        <v>75</v>
      </c>
      <c r="B155" s="158" t="s">
        <v>367</v>
      </c>
      <c r="C155" s="155">
        <f>'[4]прил 7.1'!E615</f>
        <v>0.46136820000000001</v>
      </c>
      <c r="D155" s="155">
        <f>'[4]прил 7.1'!F615</f>
        <v>0.46136820000000001</v>
      </c>
      <c r="E155" s="155">
        <f>'[4]прил 7.1'!G615</f>
        <v>1.7982999999999999E-2</v>
      </c>
      <c r="F155" s="155">
        <f>'[4]прил 7.1'!H615</f>
        <v>0</v>
      </c>
      <c r="G155" s="155">
        <f>'[4]прил 7.1'!I615</f>
        <v>0</v>
      </c>
      <c r="H155" s="155">
        <f>'[4]прил 7.1'!J615</f>
        <v>0</v>
      </c>
      <c r="I155" s="155">
        <f>'[4]прил 7.1'!K615</f>
        <v>0</v>
      </c>
      <c r="J155" s="155">
        <f>'[4]прил 7.1'!L615</f>
        <v>0</v>
      </c>
      <c r="K155" s="155">
        <f>'[4]прил 7.1'!M615</f>
        <v>0</v>
      </c>
      <c r="L155" s="155">
        <f>'[4]прил 7.1'!N615</f>
        <v>0.46136820000000001</v>
      </c>
      <c r="M155" s="155">
        <f>'[4]прил 7.1'!O615</f>
        <v>1.7982999999999999E-2</v>
      </c>
      <c r="N155" s="155">
        <f>'[4]прил 7.1'!W615</f>
        <v>0.39628200000000002</v>
      </c>
      <c r="O155" s="155">
        <f>'[4]прил 7.1'!AE615</f>
        <v>0.39628200000000002</v>
      </c>
      <c r="P155" s="155">
        <f>'[4]прил 7.1'!AM615</f>
        <v>0.39628200000000002</v>
      </c>
      <c r="Q155" s="155">
        <f>'[4]прил 7.1'!AU615</f>
        <v>0.39628200000000002</v>
      </c>
      <c r="R155" s="155">
        <f>'[4]прил 7.1'!P615</f>
        <v>0.44338520000000003</v>
      </c>
      <c r="S155" s="150">
        <f t="shared" si="16"/>
        <v>-0.44338520000000003</v>
      </c>
      <c r="T155" s="151">
        <f t="shared" si="17"/>
        <v>3.8977545483195417E-2</v>
      </c>
      <c r="U155" s="152"/>
      <c r="V155" s="152"/>
      <c r="W155" s="165" t="s">
        <v>229</v>
      </c>
    </row>
    <row r="156" spans="1:23" s="156" customFormat="1" ht="31.5" x14ac:dyDescent="0.25">
      <c r="A156" s="157">
        <f t="shared" si="18"/>
        <v>76</v>
      </c>
      <c r="B156" s="158" t="s">
        <v>368</v>
      </c>
      <c r="C156" s="155">
        <f>'[4]прил 7.1'!E616</f>
        <v>0.42024519999999999</v>
      </c>
      <c r="D156" s="155">
        <f>'[4]прил 7.1'!F616</f>
        <v>0.42024519999999999</v>
      </c>
      <c r="E156" s="155">
        <f>'[4]прил 7.1'!G616</f>
        <v>1.2257000000000001E-2</v>
      </c>
      <c r="F156" s="155">
        <f>'[4]прил 7.1'!H616</f>
        <v>0</v>
      </c>
      <c r="G156" s="155">
        <f>'[4]прил 7.1'!I616</f>
        <v>0</v>
      </c>
      <c r="H156" s="155">
        <f>'[4]прил 7.1'!J616</f>
        <v>0</v>
      </c>
      <c r="I156" s="155">
        <f>'[4]прил 7.1'!K616</f>
        <v>0</v>
      </c>
      <c r="J156" s="155">
        <f>'[4]прил 7.1'!L616</f>
        <v>0</v>
      </c>
      <c r="K156" s="155">
        <f>'[4]прил 7.1'!M616</f>
        <v>0</v>
      </c>
      <c r="L156" s="155">
        <f>'[4]прил 7.1'!N616</f>
        <v>0.42024519999999999</v>
      </c>
      <c r="M156" s="155">
        <f>'[4]прил 7.1'!O616</f>
        <v>1.2257000000000001E-2</v>
      </c>
      <c r="N156" s="155">
        <f>'[4]прил 7.1'!W616</f>
        <v>0.35702</v>
      </c>
      <c r="O156" s="155">
        <f>'[4]прил 7.1'!AE616</f>
        <v>0.35702</v>
      </c>
      <c r="P156" s="155">
        <f>'[4]прил 7.1'!AM616</f>
        <v>0.35702</v>
      </c>
      <c r="Q156" s="155">
        <f>'[4]прил 7.1'!AU616</f>
        <v>0.35702</v>
      </c>
      <c r="R156" s="155">
        <f>'[4]прил 7.1'!P616</f>
        <v>0.40798819999999997</v>
      </c>
      <c r="S156" s="150">
        <f t="shared" si="16"/>
        <v>-0.40798819999999997</v>
      </c>
      <c r="T156" s="151">
        <f t="shared" si="17"/>
        <v>2.9166305766252655E-2</v>
      </c>
      <c r="U156" s="152"/>
      <c r="V156" s="152"/>
      <c r="W156" s="165" t="s">
        <v>229</v>
      </c>
    </row>
    <row r="157" spans="1:23" s="156" customFormat="1" x14ac:dyDescent="0.25">
      <c r="A157" s="157">
        <f t="shared" si="18"/>
        <v>77</v>
      </c>
      <c r="B157" s="158" t="s">
        <v>369</v>
      </c>
      <c r="C157" s="155">
        <f>'[4]прил 7.1'!E617</f>
        <v>0.19697710499999999</v>
      </c>
      <c r="D157" s="155">
        <f>'[4]прил 7.1'!F617</f>
        <v>0</v>
      </c>
      <c r="E157" s="155">
        <f>'[4]прил 7.1'!G617</f>
        <v>0</v>
      </c>
      <c r="F157" s="155">
        <f>'[4]прил 7.1'!H617</f>
        <v>0</v>
      </c>
      <c r="G157" s="155">
        <f>'[4]прил 7.1'!I617</f>
        <v>0</v>
      </c>
      <c r="H157" s="155">
        <f>'[4]прил 7.1'!J617</f>
        <v>0</v>
      </c>
      <c r="I157" s="155">
        <f>'[4]прил 7.1'!K617</f>
        <v>0</v>
      </c>
      <c r="J157" s="155">
        <f>'[4]прил 7.1'!L617</f>
        <v>0</v>
      </c>
      <c r="K157" s="155">
        <f>'[4]прил 7.1'!M617</f>
        <v>0</v>
      </c>
      <c r="L157" s="155">
        <f>'[4]прил 7.1'!N617</f>
        <v>0</v>
      </c>
      <c r="M157" s="155">
        <f>'[4]прил 7.1'!O617</f>
        <v>0</v>
      </c>
      <c r="N157" s="155">
        <f>'[4]прил 7.1'!W617</f>
        <v>0.16692974999999999</v>
      </c>
      <c r="O157" s="155">
        <f>'[4]прил 7.1'!AE617</f>
        <v>0</v>
      </c>
      <c r="P157" s="155">
        <f>'[4]прил 7.1'!AM617</f>
        <v>0.16692974999999999</v>
      </c>
      <c r="Q157" s="155">
        <f>'[4]прил 7.1'!AU617</f>
        <v>0.16692974999999999</v>
      </c>
      <c r="R157" s="155">
        <f>'[4]прил 7.1'!P617</f>
        <v>0.19697710499999999</v>
      </c>
      <c r="S157" s="150">
        <f t="shared" si="16"/>
        <v>0</v>
      </c>
      <c r="T157" s="151" t="e">
        <f t="shared" si="17"/>
        <v>#DIV/0!</v>
      </c>
      <c r="U157" s="152"/>
      <c r="V157" s="152"/>
      <c r="W157" s="165"/>
    </row>
    <row r="158" spans="1:23" s="156" customFormat="1" x14ac:dyDescent="0.25">
      <c r="A158" s="157">
        <f t="shared" si="18"/>
        <v>78</v>
      </c>
      <c r="B158" s="158" t="s">
        <v>370</v>
      </c>
      <c r="C158" s="155">
        <f>'[4]прил 7.1'!E618</f>
        <v>7.2139099400000004E-2</v>
      </c>
      <c r="D158" s="155">
        <f>'[4]прил 7.1'!F618</f>
        <v>0</v>
      </c>
      <c r="E158" s="155">
        <f>'[4]прил 7.1'!G618</f>
        <v>0</v>
      </c>
      <c r="F158" s="155">
        <f>'[4]прил 7.1'!H618</f>
        <v>0</v>
      </c>
      <c r="G158" s="155">
        <f>'[4]прил 7.1'!I618</f>
        <v>0</v>
      </c>
      <c r="H158" s="155">
        <f>'[4]прил 7.1'!J618</f>
        <v>0</v>
      </c>
      <c r="I158" s="155">
        <f>'[4]прил 7.1'!K618</f>
        <v>0</v>
      </c>
      <c r="J158" s="155">
        <f>'[4]прил 7.1'!L618</f>
        <v>0</v>
      </c>
      <c r="K158" s="155">
        <f>'[4]прил 7.1'!M618</f>
        <v>0</v>
      </c>
      <c r="L158" s="155">
        <f>'[4]прил 7.1'!N618</f>
        <v>0</v>
      </c>
      <c r="M158" s="155">
        <f>'[4]прил 7.1'!O618</f>
        <v>0</v>
      </c>
      <c r="N158" s="155">
        <f>'[4]прил 7.1'!W618</f>
        <v>6.1134830000000001E-2</v>
      </c>
      <c r="O158" s="155">
        <f>'[4]прил 7.1'!AE618</f>
        <v>0</v>
      </c>
      <c r="P158" s="155">
        <f>'[4]прил 7.1'!AM618</f>
        <v>6.1134830000000001E-2</v>
      </c>
      <c r="Q158" s="155">
        <f>'[4]прил 7.1'!AU618</f>
        <v>6.1134830000000001E-2</v>
      </c>
      <c r="R158" s="155">
        <f>'[4]прил 7.1'!P618</f>
        <v>7.2139099400000004E-2</v>
      </c>
      <c r="S158" s="150">
        <f t="shared" si="16"/>
        <v>0</v>
      </c>
      <c r="T158" s="151" t="e">
        <f t="shared" si="17"/>
        <v>#DIV/0!</v>
      </c>
      <c r="U158" s="152"/>
      <c r="V158" s="152"/>
      <c r="W158" s="165"/>
    </row>
    <row r="159" spans="1:23" s="156" customFormat="1" x14ac:dyDescent="0.25">
      <c r="A159" s="157">
        <f t="shared" si="18"/>
        <v>79</v>
      </c>
      <c r="B159" s="158" t="s">
        <v>371</v>
      </c>
      <c r="C159" s="155">
        <f>'[4]прил 7.1'!E619</f>
        <v>0.3348231002</v>
      </c>
      <c r="D159" s="155">
        <f>'[4]прил 7.1'!F619</f>
        <v>0</v>
      </c>
      <c r="E159" s="155">
        <f>'[4]прил 7.1'!G619</f>
        <v>0</v>
      </c>
      <c r="F159" s="155">
        <f>'[4]прил 7.1'!H619</f>
        <v>0</v>
      </c>
      <c r="G159" s="155">
        <f>'[4]прил 7.1'!I619</f>
        <v>0</v>
      </c>
      <c r="H159" s="155">
        <f>'[4]прил 7.1'!J619</f>
        <v>0</v>
      </c>
      <c r="I159" s="155">
        <f>'[4]прил 7.1'!K619</f>
        <v>0</v>
      </c>
      <c r="J159" s="155">
        <f>'[4]прил 7.1'!L619</f>
        <v>0</v>
      </c>
      <c r="K159" s="155">
        <f>'[4]прил 7.1'!M619</f>
        <v>0</v>
      </c>
      <c r="L159" s="155">
        <f>'[4]прил 7.1'!N619</f>
        <v>0</v>
      </c>
      <c r="M159" s="155">
        <f>'[4]прил 7.1'!O619</f>
        <v>0</v>
      </c>
      <c r="N159" s="155">
        <f>'[4]прил 7.1'!W619</f>
        <v>0.28374839000000002</v>
      </c>
      <c r="O159" s="155">
        <f>'[4]прил 7.1'!AE619</f>
        <v>0</v>
      </c>
      <c r="P159" s="155">
        <f>'[4]прил 7.1'!AM619</f>
        <v>0.28374839000000002</v>
      </c>
      <c r="Q159" s="155">
        <f>'[4]прил 7.1'!AU619</f>
        <v>0.28374839000000002</v>
      </c>
      <c r="R159" s="155">
        <f>'[4]прил 7.1'!P619</f>
        <v>0.3348231002</v>
      </c>
      <c r="S159" s="150">
        <f t="shared" si="16"/>
        <v>0</v>
      </c>
      <c r="T159" s="151" t="e">
        <f t="shared" si="17"/>
        <v>#DIV/0!</v>
      </c>
      <c r="U159" s="152"/>
      <c r="V159" s="152"/>
      <c r="W159" s="165"/>
    </row>
    <row r="160" spans="1:23" s="156" customFormat="1" x14ac:dyDescent="0.25">
      <c r="A160" s="157">
        <f t="shared" si="18"/>
        <v>80</v>
      </c>
      <c r="B160" s="158" t="s">
        <v>372</v>
      </c>
      <c r="C160" s="155">
        <f>'[4]прил 7.1'!E620</f>
        <v>0.3348231002</v>
      </c>
      <c r="D160" s="155">
        <f>'[4]прил 7.1'!F620</f>
        <v>0</v>
      </c>
      <c r="E160" s="155">
        <f>'[4]прил 7.1'!G620</f>
        <v>0</v>
      </c>
      <c r="F160" s="155">
        <f>'[4]прил 7.1'!H620</f>
        <v>0</v>
      </c>
      <c r="G160" s="155">
        <f>'[4]прил 7.1'!I620</f>
        <v>0</v>
      </c>
      <c r="H160" s="155">
        <f>'[4]прил 7.1'!J620</f>
        <v>0</v>
      </c>
      <c r="I160" s="155">
        <f>'[4]прил 7.1'!K620</f>
        <v>0</v>
      </c>
      <c r="J160" s="155">
        <f>'[4]прил 7.1'!L620</f>
        <v>0</v>
      </c>
      <c r="K160" s="155">
        <f>'[4]прил 7.1'!M620</f>
        <v>0</v>
      </c>
      <c r="L160" s="155">
        <f>'[4]прил 7.1'!N620</f>
        <v>0</v>
      </c>
      <c r="M160" s="155">
        <f>'[4]прил 7.1'!O620</f>
        <v>0</v>
      </c>
      <c r="N160" s="155">
        <f>'[4]прил 7.1'!W620</f>
        <v>0.28374839000000002</v>
      </c>
      <c r="O160" s="155">
        <f>'[4]прил 7.1'!AE620</f>
        <v>0</v>
      </c>
      <c r="P160" s="155">
        <f>'[4]прил 7.1'!AM620</f>
        <v>0.28374839000000002</v>
      </c>
      <c r="Q160" s="155">
        <f>'[4]прил 7.1'!AU620</f>
        <v>0.28374839000000002</v>
      </c>
      <c r="R160" s="155">
        <f>'[4]прил 7.1'!P620</f>
        <v>0.3348231002</v>
      </c>
      <c r="S160" s="150">
        <f t="shared" si="16"/>
        <v>0</v>
      </c>
      <c r="T160" s="151" t="e">
        <f t="shared" si="17"/>
        <v>#DIV/0!</v>
      </c>
      <c r="U160" s="152"/>
      <c r="V160" s="152"/>
      <c r="W160" s="165"/>
    </row>
    <row r="161" spans="1:23" s="156" customFormat="1" x14ac:dyDescent="0.25">
      <c r="A161" s="157">
        <f t="shared" si="18"/>
        <v>81</v>
      </c>
      <c r="B161" s="158" t="s">
        <v>373</v>
      </c>
      <c r="C161" s="155">
        <f>'[4]прил 7.1'!E621</f>
        <v>9.952448039999999E-2</v>
      </c>
      <c r="D161" s="155">
        <f>'[4]прил 7.1'!F621</f>
        <v>0</v>
      </c>
      <c r="E161" s="155">
        <f>'[4]прил 7.1'!G621</f>
        <v>0</v>
      </c>
      <c r="F161" s="155">
        <f>'[4]прил 7.1'!H621</f>
        <v>0</v>
      </c>
      <c r="G161" s="155">
        <f>'[4]прил 7.1'!I621</f>
        <v>0</v>
      </c>
      <c r="H161" s="155">
        <f>'[4]прил 7.1'!J621</f>
        <v>0</v>
      </c>
      <c r="I161" s="155">
        <f>'[4]прил 7.1'!K621</f>
        <v>0</v>
      </c>
      <c r="J161" s="155">
        <f>'[4]прил 7.1'!L621</f>
        <v>0</v>
      </c>
      <c r="K161" s="155">
        <f>'[4]прил 7.1'!M621</f>
        <v>0</v>
      </c>
      <c r="L161" s="155">
        <f>'[4]прил 7.1'!N621</f>
        <v>0</v>
      </c>
      <c r="M161" s="155">
        <f>'[4]прил 7.1'!O621</f>
        <v>0</v>
      </c>
      <c r="N161" s="155">
        <f>'[4]прил 7.1'!W621</f>
        <v>8.4342779999999992E-2</v>
      </c>
      <c r="O161" s="155">
        <f>'[4]прил 7.1'!AE621</f>
        <v>0</v>
      </c>
      <c r="P161" s="155">
        <f>'[4]прил 7.1'!AM621</f>
        <v>8.4342779999999992E-2</v>
      </c>
      <c r="Q161" s="155">
        <f>'[4]прил 7.1'!AU621</f>
        <v>8.4342779999999992E-2</v>
      </c>
      <c r="R161" s="155">
        <f>'[4]прил 7.1'!P621</f>
        <v>9.952448039999999E-2</v>
      </c>
      <c r="S161" s="150">
        <f t="shared" si="16"/>
        <v>0</v>
      </c>
      <c r="T161" s="151" t="e">
        <f t="shared" si="17"/>
        <v>#DIV/0!</v>
      </c>
      <c r="U161" s="152"/>
      <c r="V161" s="152"/>
      <c r="W161" s="165"/>
    </row>
    <row r="162" spans="1:23" s="156" customFormat="1" x14ac:dyDescent="0.25">
      <c r="A162" s="157">
        <f t="shared" si="18"/>
        <v>82</v>
      </c>
      <c r="B162" s="158" t="s">
        <v>374</v>
      </c>
      <c r="C162" s="155">
        <f>'[4]прил 7.1'!E622</f>
        <v>8.7133489200000011E-2</v>
      </c>
      <c r="D162" s="155">
        <f>'[4]прил 7.1'!F622</f>
        <v>0</v>
      </c>
      <c r="E162" s="155">
        <f>'[4]прил 7.1'!G622</f>
        <v>0</v>
      </c>
      <c r="F162" s="155">
        <f>'[4]прил 7.1'!H622</f>
        <v>0</v>
      </c>
      <c r="G162" s="155">
        <f>'[4]прил 7.1'!I622</f>
        <v>0</v>
      </c>
      <c r="H162" s="155">
        <f>'[4]прил 7.1'!J622</f>
        <v>0</v>
      </c>
      <c r="I162" s="155">
        <f>'[4]прил 7.1'!K622</f>
        <v>0</v>
      </c>
      <c r="J162" s="155">
        <f>'[4]прил 7.1'!L622</f>
        <v>0</v>
      </c>
      <c r="K162" s="155">
        <f>'[4]прил 7.1'!M622</f>
        <v>0</v>
      </c>
      <c r="L162" s="155">
        <f>'[4]прил 7.1'!N622</f>
        <v>0</v>
      </c>
      <c r="M162" s="155">
        <f>'[4]прил 7.1'!O622</f>
        <v>0</v>
      </c>
      <c r="N162" s="155">
        <f>'[4]прил 7.1'!W622</f>
        <v>7.3841940000000009E-2</v>
      </c>
      <c r="O162" s="155">
        <f>'[4]прил 7.1'!AE622</f>
        <v>0</v>
      </c>
      <c r="P162" s="155">
        <f>'[4]прил 7.1'!AM622</f>
        <v>7.3841940000000009E-2</v>
      </c>
      <c r="Q162" s="155">
        <f>'[4]прил 7.1'!AU622</f>
        <v>7.3841940000000009E-2</v>
      </c>
      <c r="R162" s="155">
        <f>'[4]прил 7.1'!P622</f>
        <v>8.7133489200000011E-2</v>
      </c>
      <c r="S162" s="150">
        <f t="shared" si="16"/>
        <v>0</v>
      </c>
      <c r="T162" s="151" t="e">
        <f t="shared" si="17"/>
        <v>#DIV/0!</v>
      </c>
      <c r="U162" s="152"/>
      <c r="V162" s="152"/>
      <c r="W162" s="165"/>
    </row>
    <row r="163" spans="1:23" s="156" customFormat="1" x14ac:dyDescent="0.25">
      <c r="A163" s="157">
        <f t="shared" si="18"/>
        <v>83</v>
      </c>
      <c r="B163" s="158" t="s">
        <v>375</v>
      </c>
      <c r="C163" s="155">
        <f>'[4]прил 7.1'!E623</f>
        <v>0.17253209519999996</v>
      </c>
      <c r="D163" s="155">
        <f>'[4]прил 7.1'!F623</f>
        <v>0</v>
      </c>
      <c r="E163" s="155">
        <f>'[4]прил 7.1'!G623</f>
        <v>0</v>
      </c>
      <c r="F163" s="155">
        <f>'[4]прил 7.1'!H623</f>
        <v>0</v>
      </c>
      <c r="G163" s="155">
        <f>'[4]прил 7.1'!I623</f>
        <v>0</v>
      </c>
      <c r="H163" s="155">
        <f>'[4]прил 7.1'!J623</f>
        <v>0</v>
      </c>
      <c r="I163" s="155">
        <f>'[4]прил 7.1'!K623</f>
        <v>0</v>
      </c>
      <c r="J163" s="155">
        <f>'[4]прил 7.1'!L623</f>
        <v>0</v>
      </c>
      <c r="K163" s="155">
        <f>'[4]прил 7.1'!M623</f>
        <v>0</v>
      </c>
      <c r="L163" s="155">
        <f>'[4]прил 7.1'!N623</f>
        <v>0</v>
      </c>
      <c r="M163" s="155">
        <f>'[4]прил 7.1'!O623</f>
        <v>0</v>
      </c>
      <c r="N163" s="155">
        <f>'[4]прил 7.1'!W623</f>
        <v>0.14621363999999998</v>
      </c>
      <c r="O163" s="155">
        <f>'[4]прил 7.1'!AE623</f>
        <v>0</v>
      </c>
      <c r="P163" s="155">
        <f>'[4]прил 7.1'!AM623</f>
        <v>0.14621363999999998</v>
      </c>
      <c r="Q163" s="155">
        <f>'[4]прил 7.1'!AU623</f>
        <v>0.14621363999999998</v>
      </c>
      <c r="R163" s="155">
        <f>'[4]прил 7.1'!P623</f>
        <v>0.17253209519999996</v>
      </c>
      <c r="S163" s="150">
        <f t="shared" si="16"/>
        <v>0</v>
      </c>
      <c r="T163" s="151" t="e">
        <f t="shared" si="17"/>
        <v>#DIV/0!</v>
      </c>
      <c r="U163" s="152"/>
      <c r="V163" s="152"/>
      <c r="W163" s="165"/>
    </row>
    <row r="164" spans="1:23" s="156" customFormat="1" x14ac:dyDescent="0.25">
      <c r="A164" s="157">
        <f t="shared" si="18"/>
        <v>84</v>
      </c>
      <c r="B164" s="158" t="s">
        <v>376</v>
      </c>
      <c r="C164" s="155">
        <f>'[4]прил 7.1'!E624</f>
        <v>0.17253209519999996</v>
      </c>
      <c r="D164" s="155">
        <f>'[4]прил 7.1'!F624</f>
        <v>0</v>
      </c>
      <c r="E164" s="155">
        <f>'[4]прил 7.1'!G624</f>
        <v>0</v>
      </c>
      <c r="F164" s="155">
        <f>'[4]прил 7.1'!H624</f>
        <v>0</v>
      </c>
      <c r="G164" s="155">
        <f>'[4]прил 7.1'!I624</f>
        <v>0</v>
      </c>
      <c r="H164" s="155">
        <f>'[4]прил 7.1'!J624</f>
        <v>0</v>
      </c>
      <c r="I164" s="155">
        <f>'[4]прил 7.1'!K624</f>
        <v>0</v>
      </c>
      <c r="J164" s="155">
        <f>'[4]прил 7.1'!L624</f>
        <v>0</v>
      </c>
      <c r="K164" s="155">
        <f>'[4]прил 7.1'!M624</f>
        <v>0</v>
      </c>
      <c r="L164" s="155">
        <f>'[4]прил 7.1'!N624</f>
        <v>0</v>
      </c>
      <c r="M164" s="155">
        <f>'[4]прил 7.1'!O624</f>
        <v>0</v>
      </c>
      <c r="N164" s="155">
        <f>'[4]прил 7.1'!W624</f>
        <v>0.14621363999999998</v>
      </c>
      <c r="O164" s="155">
        <f>'[4]прил 7.1'!AE624</f>
        <v>0</v>
      </c>
      <c r="P164" s="155">
        <f>'[4]прил 7.1'!AM624</f>
        <v>0.14621363999999998</v>
      </c>
      <c r="Q164" s="155">
        <f>'[4]прил 7.1'!AU624</f>
        <v>0.14621363999999998</v>
      </c>
      <c r="R164" s="155">
        <f>'[4]прил 7.1'!P624</f>
        <v>0.17253209519999996</v>
      </c>
      <c r="S164" s="150">
        <f t="shared" si="16"/>
        <v>0</v>
      </c>
      <c r="T164" s="151" t="e">
        <f t="shared" si="17"/>
        <v>#DIV/0!</v>
      </c>
      <c r="U164" s="152"/>
      <c r="V164" s="152"/>
      <c r="W164" s="165"/>
    </row>
    <row r="165" spans="1:23" s="156" customFormat="1" x14ac:dyDescent="0.25">
      <c r="A165" s="157">
        <f t="shared" si="18"/>
        <v>85</v>
      </c>
      <c r="B165" s="158" t="s">
        <v>377</v>
      </c>
      <c r="C165" s="155">
        <f>'[4]прил 7.1'!E625</f>
        <v>0.17253209519999996</v>
      </c>
      <c r="D165" s="155">
        <f>'[4]прил 7.1'!F625</f>
        <v>0</v>
      </c>
      <c r="E165" s="155">
        <f>'[4]прил 7.1'!G625</f>
        <v>0</v>
      </c>
      <c r="F165" s="155">
        <f>'[4]прил 7.1'!H625</f>
        <v>0</v>
      </c>
      <c r="G165" s="155">
        <f>'[4]прил 7.1'!I625</f>
        <v>0</v>
      </c>
      <c r="H165" s="155">
        <f>'[4]прил 7.1'!J625</f>
        <v>0</v>
      </c>
      <c r="I165" s="155">
        <f>'[4]прил 7.1'!K625</f>
        <v>0</v>
      </c>
      <c r="J165" s="155">
        <f>'[4]прил 7.1'!L625</f>
        <v>0</v>
      </c>
      <c r="K165" s="155">
        <f>'[4]прил 7.1'!M625</f>
        <v>0</v>
      </c>
      <c r="L165" s="155">
        <f>'[4]прил 7.1'!N625</f>
        <v>0</v>
      </c>
      <c r="M165" s="155">
        <f>'[4]прил 7.1'!O625</f>
        <v>0</v>
      </c>
      <c r="N165" s="155">
        <f>'[4]прил 7.1'!W625</f>
        <v>0.14621363999999998</v>
      </c>
      <c r="O165" s="155">
        <f>'[4]прил 7.1'!AE625</f>
        <v>0</v>
      </c>
      <c r="P165" s="155">
        <f>'[4]прил 7.1'!AM625</f>
        <v>0.14621363999999998</v>
      </c>
      <c r="Q165" s="155">
        <f>'[4]прил 7.1'!AU625</f>
        <v>0.14621363999999998</v>
      </c>
      <c r="R165" s="155">
        <f>'[4]прил 7.1'!P625</f>
        <v>0.17253209519999996</v>
      </c>
      <c r="S165" s="150">
        <f t="shared" si="16"/>
        <v>0</v>
      </c>
      <c r="T165" s="151" t="e">
        <f t="shared" si="17"/>
        <v>#DIV/0!</v>
      </c>
      <c r="U165" s="152"/>
      <c r="V165" s="152"/>
      <c r="W165" s="165"/>
    </row>
    <row r="166" spans="1:23" s="156" customFormat="1" x14ac:dyDescent="0.25">
      <c r="A166" s="157">
        <f t="shared" si="18"/>
        <v>86</v>
      </c>
      <c r="B166" s="158" t="s">
        <v>378</v>
      </c>
      <c r="C166" s="155">
        <f>'[4]прил 7.1'!E626</f>
        <v>0.17253209519999996</v>
      </c>
      <c r="D166" s="155">
        <f>'[4]прил 7.1'!F626</f>
        <v>0</v>
      </c>
      <c r="E166" s="155">
        <f>'[4]прил 7.1'!G626</f>
        <v>0</v>
      </c>
      <c r="F166" s="155">
        <f>'[4]прил 7.1'!H626</f>
        <v>0</v>
      </c>
      <c r="G166" s="155">
        <f>'[4]прил 7.1'!I626</f>
        <v>0</v>
      </c>
      <c r="H166" s="155">
        <f>'[4]прил 7.1'!J626</f>
        <v>0</v>
      </c>
      <c r="I166" s="155">
        <f>'[4]прил 7.1'!K626</f>
        <v>0</v>
      </c>
      <c r="J166" s="155">
        <f>'[4]прил 7.1'!L626</f>
        <v>0</v>
      </c>
      <c r="K166" s="155">
        <f>'[4]прил 7.1'!M626</f>
        <v>0</v>
      </c>
      <c r="L166" s="155">
        <f>'[4]прил 7.1'!N626</f>
        <v>0</v>
      </c>
      <c r="M166" s="155">
        <f>'[4]прил 7.1'!O626</f>
        <v>0</v>
      </c>
      <c r="N166" s="155">
        <f>'[4]прил 7.1'!W626</f>
        <v>0.14621363999999998</v>
      </c>
      <c r="O166" s="155">
        <f>'[4]прил 7.1'!AE626</f>
        <v>0</v>
      </c>
      <c r="P166" s="155">
        <f>'[4]прил 7.1'!AM626</f>
        <v>0.14621363999999998</v>
      </c>
      <c r="Q166" s="155">
        <f>'[4]прил 7.1'!AU626</f>
        <v>0.14621363999999998</v>
      </c>
      <c r="R166" s="155">
        <f>'[4]прил 7.1'!P626</f>
        <v>0.17253209519999996</v>
      </c>
      <c r="S166" s="150">
        <f t="shared" si="16"/>
        <v>0</v>
      </c>
      <c r="T166" s="151" t="e">
        <f t="shared" si="17"/>
        <v>#DIV/0!</v>
      </c>
      <c r="U166" s="152"/>
      <c r="V166" s="152"/>
      <c r="W166" s="165"/>
    </row>
    <row r="167" spans="1:23" s="156" customFormat="1" x14ac:dyDescent="0.25">
      <c r="A167" s="157">
        <f t="shared" si="18"/>
        <v>87</v>
      </c>
      <c r="B167" s="158" t="s">
        <v>379</v>
      </c>
      <c r="C167" s="155">
        <f>'[4]прил 7.1'!E627</f>
        <v>8.5957277000000012E-2</v>
      </c>
      <c r="D167" s="155">
        <f>'[4]прил 7.1'!F627</f>
        <v>0</v>
      </c>
      <c r="E167" s="155">
        <f>'[4]прил 7.1'!G627</f>
        <v>0</v>
      </c>
      <c r="F167" s="155">
        <f>'[4]прил 7.1'!H627</f>
        <v>0</v>
      </c>
      <c r="G167" s="155">
        <f>'[4]прил 7.1'!I627</f>
        <v>0</v>
      </c>
      <c r="H167" s="155">
        <f>'[4]прил 7.1'!J627</f>
        <v>0</v>
      </c>
      <c r="I167" s="155">
        <f>'[4]прил 7.1'!K627</f>
        <v>0</v>
      </c>
      <c r="J167" s="155">
        <f>'[4]прил 7.1'!L627</f>
        <v>0</v>
      </c>
      <c r="K167" s="155">
        <f>'[4]прил 7.1'!M627</f>
        <v>0</v>
      </c>
      <c r="L167" s="155">
        <f>'[4]прил 7.1'!N627</f>
        <v>0</v>
      </c>
      <c r="M167" s="155">
        <f>'[4]прил 7.1'!O627</f>
        <v>0</v>
      </c>
      <c r="N167" s="155">
        <f>'[4]прил 7.1'!W627</f>
        <v>7.2845150000000011E-2</v>
      </c>
      <c r="O167" s="155">
        <f>'[4]прил 7.1'!AE627</f>
        <v>0</v>
      </c>
      <c r="P167" s="155">
        <f>'[4]прил 7.1'!AM627</f>
        <v>7.2845150000000011E-2</v>
      </c>
      <c r="Q167" s="155">
        <f>'[4]прил 7.1'!AU627</f>
        <v>7.2845150000000011E-2</v>
      </c>
      <c r="R167" s="155">
        <f>'[4]прил 7.1'!P627</f>
        <v>8.5957277000000012E-2</v>
      </c>
      <c r="S167" s="150">
        <f t="shared" si="16"/>
        <v>0</v>
      </c>
      <c r="T167" s="151" t="e">
        <f t="shared" si="17"/>
        <v>#DIV/0!</v>
      </c>
      <c r="U167" s="152"/>
      <c r="V167" s="152"/>
      <c r="W167" s="165"/>
    </row>
    <row r="168" spans="1:23" s="156" customFormat="1" x14ac:dyDescent="0.25">
      <c r="A168" s="157">
        <f t="shared" si="18"/>
        <v>88</v>
      </c>
      <c r="B168" s="158" t="s">
        <v>380</v>
      </c>
      <c r="C168" s="155">
        <f>'[4]прил 7.1'!E628</f>
        <v>6.88070036E-2</v>
      </c>
      <c r="D168" s="155">
        <f>'[4]прил 7.1'!F628</f>
        <v>0</v>
      </c>
      <c r="E168" s="155">
        <f>'[4]прил 7.1'!G628</f>
        <v>0</v>
      </c>
      <c r="F168" s="155">
        <f>'[4]прил 7.1'!H628</f>
        <v>0</v>
      </c>
      <c r="G168" s="155">
        <f>'[4]прил 7.1'!I628</f>
        <v>0</v>
      </c>
      <c r="H168" s="155">
        <f>'[4]прил 7.1'!J628</f>
        <v>0</v>
      </c>
      <c r="I168" s="155">
        <f>'[4]прил 7.1'!K628</f>
        <v>0</v>
      </c>
      <c r="J168" s="155">
        <f>'[4]прил 7.1'!L628</f>
        <v>0</v>
      </c>
      <c r="K168" s="155">
        <f>'[4]прил 7.1'!M628</f>
        <v>0</v>
      </c>
      <c r="L168" s="155">
        <f>'[4]прил 7.1'!N628</f>
        <v>0</v>
      </c>
      <c r="M168" s="155">
        <f>'[4]прил 7.1'!O628</f>
        <v>0</v>
      </c>
      <c r="N168" s="155">
        <f>'[4]прил 7.1'!W628</f>
        <v>5.8311020000000005E-2</v>
      </c>
      <c r="O168" s="155">
        <f>'[4]прил 7.1'!AE628</f>
        <v>0</v>
      </c>
      <c r="P168" s="155">
        <f>'[4]прил 7.1'!AM628</f>
        <v>5.8311020000000005E-2</v>
      </c>
      <c r="Q168" s="155">
        <f>'[4]прил 7.1'!AU628</f>
        <v>5.8311020000000005E-2</v>
      </c>
      <c r="R168" s="155">
        <f>'[4]прил 7.1'!P628</f>
        <v>6.88070036E-2</v>
      </c>
      <c r="S168" s="150">
        <f t="shared" si="16"/>
        <v>0</v>
      </c>
      <c r="T168" s="151" t="e">
        <f t="shared" si="17"/>
        <v>#DIV/0!</v>
      </c>
      <c r="U168" s="152"/>
      <c r="V168" s="152"/>
      <c r="W168" s="165"/>
    </row>
    <row r="169" spans="1:23" s="156" customFormat="1" x14ac:dyDescent="0.25">
      <c r="A169" s="157">
        <f t="shared" si="18"/>
        <v>89</v>
      </c>
      <c r="B169" s="158" t="s">
        <v>381</v>
      </c>
      <c r="C169" s="155">
        <f>'[4]прил 7.1'!E629</f>
        <v>0.1346793</v>
      </c>
      <c r="D169" s="155">
        <f>'[4]прил 7.1'!F629</f>
        <v>0</v>
      </c>
      <c r="E169" s="155">
        <f>'[4]прил 7.1'!G629</f>
        <v>0</v>
      </c>
      <c r="F169" s="155">
        <f>'[4]прил 7.1'!H629</f>
        <v>0</v>
      </c>
      <c r="G169" s="155">
        <f>'[4]прил 7.1'!I629</f>
        <v>0</v>
      </c>
      <c r="H169" s="155">
        <f>'[4]прил 7.1'!J629</f>
        <v>0</v>
      </c>
      <c r="I169" s="155">
        <f>'[4]прил 7.1'!K629</f>
        <v>0</v>
      </c>
      <c r="J169" s="155">
        <f>'[4]прил 7.1'!L629</f>
        <v>0</v>
      </c>
      <c r="K169" s="155">
        <f>'[4]прил 7.1'!M629</f>
        <v>0</v>
      </c>
      <c r="L169" s="155">
        <f>'[4]прил 7.1'!N629</f>
        <v>0</v>
      </c>
      <c r="M169" s="155">
        <f>'[4]прил 7.1'!O629</f>
        <v>0</v>
      </c>
      <c r="N169" s="155">
        <f>'[4]прил 7.1'!W629</f>
        <v>0.114135</v>
      </c>
      <c r="O169" s="155">
        <f>'[4]прил 7.1'!AE629</f>
        <v>0</v>
      </c>
      <c r="P169" s="155">
        <f>'[4]прил 7.1'!AM629</f>
        <v>0.114135</v>
      </c>
      <c r="Q169" s="155">
        <f>'[4]прил 7.1'!AU629</f>
        <v>0.114135</v>
      </c>
      <c r="R169" s="155">
        <f>'[4]прил 7.1'!P629</f>
        <v>0.1346793</v>
      </c>
      <c r="S169" s="150">
        <f t="shared" si="16"/>
        <v>0</v>
      </c>
      <c r="T169" s="151" t="e">
        <f t="shared" si="17"/>
        <v>#DIV/0!</v>
      </c>
      <c r="U169" s="152"/>
      <c r="V169" s="152"/>
      <c r="W169" s="165"/>
    </row>
    <row r="170" spans="1:23" s="156" customFormat="1" x14ac:dyDescent="0.25">
      <c r="A170" s="157">
        <f t="shared" si="18"/>
        <v>90</v>
      </c>
      <c r="B170" s="158" t="s">
        <v>382</v>
      </c>
      <c r="C170" s="155">
        <f>'[4]прил 7.1'!E630</f>
        <v>0.1175693</v>
      </c>
      <c r="D170" s="155">
        <f>'[4]прил 7.1'!F630</f>
        <v>0</v>
      </c>
      <c r="E170" s="155">
        <f>'[4]прил 7.1'!G630</f>
        <v>0</v>
      </c>
      <c r="F170" s="155">
        <f>'[4]прил 7.1'!H630</f>
        <v>0</v>
      </c>
      <c r="G170" s="155">
        <f>'[4]прил 7.1'!I630</f>
        <v>0</v>
      </c>
      <c r="H170" s="155">
        <f>'[4]прил 7.1'!J630</f>
        <v>0</v>
      </c>
      <c r="I170" s="155">
        <f>'[4]прил 7.1'!K630</f>
        <v>0</v>
      </c>
      <c r="J170" s="155">
        <f>'[4]прил 7.1'!L630</f>
        <v>0</v>
      </c>
      <c r="K170" s="155">
        <f>'[4]прил 7.1'!M630</f>
        <v>0</v>
      </c>
      <c r="L170" s="155">
        <f>'[4]прил 7.1'!N630</f>
        <v>0</v>
      </c>
      <c r="M170" s="155">
        <f>'[4]прил 7.1'!O630</f>
        <v>0</v>
      </c>
      <c r="N170" s="155">
        <f>'[4]прил 7.1'!W630</f>
        <v>9.9635000000000001E-2</v>
      </c>
      <c r="O170" s="155">
        <f>'[4]прил 7.1'!AE630</f>
        <v>0</v>
      </c>
      <c r="P170" s="155">
        <f>'[4]прил 7.1'!AM630</f>
        <v>9.9635000000000001E-2</v>
      </c>
      <c r="Q170" s="155">
        <f>'[4]прил 7.1'!AU630</f>
        <v>9.9635000000000001E-2</v>
      </c>
      <c r="R170" s="155">
        <f>'[4]прил 7.1'!P630</f>
        <v>0.1175693</v>
      </c>
      <c r="S170" s="150">
        <f t="shared" si="16"/>
        <v>0</v>
      </c>
      <c r="T170" s="151" t="e">
        <f t="shared" si="17"/>
        <v>#DIV/0!</v>
      </c>
      <c r="U170" s="152"/>
      <c r="V170" s="152"/>
      <c r="W170" s="165"/>
    </row>
    <row r="171" spans="1:23" s="156" customFormat="1" x14ac:dyDescent="0.25">
      <c r="A171" s="157">
        <f t="shared" si="18"/>
        <v>91</v>
      </c>
      <c r="B171" s="158" t="s">
        <v>383</v>
      </c>
      <c r="C171" s="155">
        <f>'[4]прил 7.1'!E631</f>
        <v>8.1616965599999994E-2</v>
      </c>
      <c r="D171" s="155">
        <f>'[4]прил 7.1'!F631</f>
        <v>0</v>
      </c>
      <c r="E171" s="155">
        <f>'[4]прил 7.1'!G631</f>
        <v>0</v>
      </c>
      <c r="F171" s="155">
        <f>'[4]прил 7.1'!H631</f>
        <v>0</v>
      </c>
      <c r="G171" s="155">
        <f>'[4]прил 7.1'!I631</f>
        <v>0</v>
      </c>
      <c r="H171" s="155">
        <f>'[4]прил 7.1'!J631</f>
        <v>0</v>
      </c>
      <c r="I171" s="155">
        <f>'[4]прил 7.1'!K631</f>
        <v>0</v>
      </c>
      <c r="J171" s="155">
        <f>'[4]прил 7.1'!L631</f>
        <v>0</v>
      </c>
      <c r="K171" s="155">
        <f>'[4]прил 7.1'!M631</f>
        <v>0</v>
      </c>
      <c r="L171" s="155">
        <f>'[4]прил 7.1'!N631</f>
        <v>0</v>
      </c>
      <c r="M171" s="155">
        <f>'[4]прил 7.1'!O631</f>
        <v>0</v>
      </c>
      <c r="N171" s="155">
        <f>'[4]прил 7.1'!W631</f>
        <v>6.9166919999999993E-2</v>
      </c>
      <c r="O171" s="155">
        <f>'[4]прил 7.1'!AE631</f>
        <v>0</v>
      </c>
      <c r="P171" s="155">
        <f>'[4]прил 7.1'!AM631</f>
        <v>6.9166919999999993E-2</v>
      </c>
      <c r="Q171" s="155">
        <f>'[4]прил 7.1'!AU631</f>
        <v>6.9166919999999993E-2</v>
      </c>
      <c r="R171" s="155">
        <f>'[4]прил 7.1'!P631</f>
        <v>8.1616965599999994E-2</v>
      </c>
      <c r="S171" s="150">
        <f t="shared" si="16"/>
        <v>0</v>
      </c>
      <c r="T171" s="151" t="e">
        <f t="shared" si="17"/>
        <v>#DIV/0!</v>
      </c>
      <c r="U171" s="152"/>
      <c r="V171" s="152"/>
      <c r="W171" s="165"/>
    </row>
    <row r="172" spans="1:23" s="156" customFormat="1" x14ac:dyDescent="0.25">
      <c r="A172" s="157">
        <f t="shared" si="18"/>
        <v>92</v>
      </c>
      <c r="B172" s="158" t="s">
        <v>384</v>
      </c>
      <c r="C172" s="155">
        <f>'[4]прил 7.1'!E632</f>
        <v>5.9718159799999997E-2</v>
      </c>
      <c r="D172" s="155">
        <f>'[4]прил 7.1'!F632</f>
        <v>0</v>
      </c>
      <c r="E172" s="155">
        <f>'[4]прил 7.1'!G632</f>
        <v>0</v>
      </c>
      <c r="F172" s="155">
        <f>'[4]прил 7.1'!H632</f>
        <v>0</v>
      </c>
      <c r="G172" s="155">
        <f>'[4]прил 7.1'!I632</f>
        <v>0</v>
      </c>
      <c r="H172" s="155">
        <f>'[4]прил 7.1'!J632</f>
        <v>0</v>
      </c>
      <c r="I172" s="155">
        <f>'[4]прил 7.1'!K632</f>
        <v>0</v>
      </c>
      <c r="J172" s="155">
        <f>'[4]прил 7.1'!L632</f>
        <v>0</v>
      </c>
      <c r="K172" s="155">
        <f>'[4]прил 7.1'!M632</f>
        <v>0</v>
      </c>
      <c r="L172" s="155">
        <f>'[4]прил 7.1'!N632</f>
        <v>0</v>
      </c>
      <c r="M172" s="155">
        <f>'[4]прил 7.1'!O632</f>
        <v>0</v>
      </c>
      <c r="N172" s="155">
        <f>'[4]прил 7.1'!W632</f>
        <v>5.0608609999999998E-2</v>
      </c>
      <c r="O172" s="155">
        <f>'[4]прил 7.1'!AE632</f>
        <v>0</v>
      </c>
      <c r="P172" s="155">
        <f>'[4]прил 7.1'!AM632</f>
        <v>5.0608609999999998E-2</v>
      </c>
      <c r="Q172" s="155">
        <f>'[4]прил 7.1'!AU632</f>
        <v>5.0608609999999998E-2</v>
      </c>
      <c r="R172" s="155">
        <f>'[4]прил 7.1'!P632</f>
        <v>5.9718159799999997E-2</v>
      </c>
      <c r="S172" s="150">
        <f t="shared" si="16"/>
        <v>0</v>
      </c>
      <c r="T172" s="151" t="e">
        <f t="shared" si="17"/>
        <v>#DIV/0!</v>
      </c>
      <c r="U172" s="152"/>
      <c r="V172" s="152"/>
      <c r="W172" s="165"/>
    </row>
    <row r="173" spans="1:23" s="156" customFormat="1" x14ac:dyDescent="0.25">
      <c r="A173" s="157">
        <f t="shared" si="18"/>
        <v>93</v>
      </c>
      <c r="B173" s="158" t="s">
        <v>385</v>
      </c>
      <c r="C173" s="155">
        <f>'[4]прил 7.1'!E633</f>
        <v>0.12024195280000001</v>
      </c>
      <c r="D173" s="155">
        <f>'[4]прил 7.1'!F633</f>
        <v>0</v>
      </c>
      <c r="E173" s="155">
        <f>'[4]прил 7.1'!G633</f>
        <v>0</v>
      </c>
      <c r="F173" s="155">
        <f>'[4]прил 7.1'!H633</f>
        <v>0</v>
      </c>
      <c r="G173" s="155">
        <f>'[4]прил 7.1'!I633</f>
        <v>0</v>
      </c>
      <c r="H173" s="155">
        <f>'[4]прил 7.1'!J633</f>
        <v>0</v>
      </c>
      <c r="I173" s="155">
        <f>'[4]прил 7.1'!K633</f>
        <v>0</v>
      </c>
      <c r="J173" s="155">
        <f>'[4]прил 7.1'!L633</f>
        <v>0</v>
      </c>
      <c r="K173" s="155">
        <f>'[4]прил 7.1'!M633</f>
        <v>0</v>
      </c>
      <c r="L173" s="155">
        <f>'[4]прил 7.1'!N633</f>
        <v>0</v>
      </c>
      <c r="M173" s="155">
        <f>'[4]прил 7.1'!O633</f>
        <v>0</v>
      </c>
      <c r="N173" s="155">
        <f>'[4]прил 7.1'!W633</f>
        <v>0.10189996000000001</v>
      </c>
      <c r="O173" s="155">
        <f>'[4]прил 7.1'!AE633</f>
        <v>0</v>
      </c>
      <c r="P173" s="155">
        <f>'[4]прил 7.1'!AM633</f>
        <v>0.10189996000000001</v>
      </c>
      <c r="Q173" s="155">
        <f>'[4]прил 7.1'!AU633</f>
        <v>0.10189996000000001</v>
      </c>
      <c r="R173" s="155">
        <f>'[4]прил 7.1'!P633</f>
        <v>0.12024195280000001</v>
      </c>
      <c r="S173" s="150">
        <f t="shared" si="16"/>
        <v>0</v>
      </c>
      <c r="T173" s="151" t="e">
        <f t="shared" si="17"/>
        <v>#DIV/0!</v>
      </c>
      <c r="U173" s="152"/>
      <c r="V173" s="152"/>
      <c r="W173" s="165"/>
    </row>
    <row r="174" spans="1:23" s="156" customFormat="1" x14ac:dyDescent="0.25">
      <c r="A174" s="157">
        <f t="shared" si="18"/>
        <v>94</v>
      </c>
      <c r="B174" s="158" t="s">
        <v>386</v>
      </c>
      <c r="C174" s="155">
        <f>'[4]прил 7.1'!E634</f>
        <v>7.2979271200000001E-2</v>
      </c>
      <c r="D174" s="155">
        <f>'[4]прил 7.1'!F634</f>
        <v>0</v>
      </c>
      <c r="E174" s="155">
        <f>'[4]прил 7.1'!G634</f>
        <v>0</v>
      </c>
      <c r="F174" s="155">
        <f>'[4]прил 7.1'!H634</f>
        <v>0</v>
      </c>
      <c r="G174" s="155">
        <f>'[4]прил 7.1'!I634</f>
        <v>0</v>
      </c>
      <c r="H174" s="155">
        <f>'[4]прил 7.1'!J634</f>
        <v>0</v>
      </c>
      <c r="I174" s="155">
        <f>'[4]прил 7.1'!K634</f>
        <v>0</v>
      </c>
      <c r="J174" s="155">
        <f>'[4]прил 7.1'!L634</f>
        <v>0</v>
      </c>
      <c r="K174" s="155">
        <f>'[4]прил 7.1'!M634</f>
        <v>0</v>
      </c>
      <c r="L174" s="155">
        <f>'[4]прил 7.1'!N634</f>
        <v>0</v>
      </c>
      <c r="M174" s="155">
        <f>'[4]прил 7.1'!O634</f>
        <v>0</v>
      </c>
      <c r="N174" s="155">
        <f>'[4]прил 7.1'!W634</f>
        <v>6.1846840000000007E-2</v>
      </c>
      <c r="O174" s="155">
        <f>'[4]прил 7.1'!AE634</f>
        <v>0</v>
      </c>
      <c r="P174" s="155">
        <f>'[4]прил 7.1'!AM634</f>
        <v>6.1846840000000007E-2</v>
      </c>
      <c r="Q174" s="155">
        <f>'[4]прил 7.1'!AU634</f>
        <v>6.1846840000000007E-2</v>
      </c>
      <c r="R174" s="155">
        <f>'[4]прил 7.1'!P634</f>
        <v>7.2979271200000001E-2</v>
      </c>
      <c r="S174" s="150">
        <f t="shared" si="16"/>
        <v>0</v>
      </c>
      <c r="T174" s="151" t="e">
        <f t="shared" si="17"/>
        <v>#DIV/0!</v>
      </c>
      <c r="U174" s="152"/>
      <c r="V174" s="152"/>
      <c r="W174" s="165"/>
    </row>
    <row r="175" spans="1:23" s="156" customFormat="1" x14ac:dyDescent="0.25">
      <c r="A175" s="157">
        <f t="shared" si="18"/>
        <v>95</v>
      </c>
      <c r="B175" s="158" t="s">
        <v>387</v>
      </c>
      <c r="C175" s="155">
        <f>'[4]прил 7.1'!E635</f>
        <v>8.2325968600000007E-2</v>
      </c>
      <c r="D175" s="155">
        <f>'[4]прил 7.1'!F635</f>
        <v>0</v>
      </c>
      <c r="E175" s="155">
        <f>'[4]прил 7.1'!G635</f>
        <v>0</v>
      </c>
      <c r="F175" s="155">
        <f>'[4]прил 7.1'!H635</f>
        <v>0</v>
      </c>
      <c r="G175" s="155">
        <f>'[4]прил 7.1'!I635</f>
        <v>0</v>
      </c>
      <c r="H175" s="155">
        <f>'[4]прил 7.1'!J635</f>
        <v>0</v>
      </c>
      <c r="I175" s="155">
        <f>'[4]прил 7.1'!K635</f>
        <v>0</v>
      </c>
      <c r="J175" s="155">
        <f>'[4]прил 7.1'!L635</f>
        <v>0</v>
      </c>
      <c r="K175" s="155">
        <f>'[4]прил 7.1'!M635</f>
        <v>0</v>
      </c>
      <c r="L175" s="155">
        <f>'[4]прил 7.1'!N635</f>
        <v>0</v>
      </c>
      <c r="M175" s="155">
        <f>'[4]прил 7.1'!O635</f>
        <v>0</v>
      </c>
      <c r="N175" s="155">
        <f>'[4]прил 7.1'!W635</f>
        <v>6.9767770000000007E-2</v>
      </c>
      <c r="O175" s="155">
        <f>'[4]прил 7.1'!AE635</f>
        <v>0</v>
      </c>
      <c r="P175" s="155">
        <f>'[4]прил 7.1'!AM635</f>
        <v>6.9767770000000007E-2</v>
      </c>
      <c r="Q175" s="155">
        <f>'[4]прил 7.1'!AU635</f>
        <v>6.9767770000000007E-2</v>
      </c>
      <c r="R175" s="155">
        <f>'[4]прил 7.1'!P635</f>
        <v>8.2325968600000007E-2</v>
      </c>
      <c r="S175" s="150">
        <f t="shared" si="16"/>
        <v>0</v>
      </c>
      <c r="T175" s="151" t="e">
        <f t="shared" si="17"/>
        <v>#DIV/0!</v>
      </c>
      <c r="U175" s="152"/>
      <c r="V175" s="152"/>
      <c r="W175" s="165"/>
    </row>
    <row r="176" spans="1:23" s="156" customFormat="1" x14ac:dyDescent="0.25">
      <c r="A176" s="157">
        <f t="shared" si="18"/>
        <v>96</v>
      </c>
      <c r="B176" s="158" t="s">
        <v>388</v>
      </c>
      <c r="C176" s="155">
        <f>'[4]прил 7.1'!E636</f>
        <v>4.6712093600000004E-2</v>
      </c>
      <c r="D176" s="155">
        <f>'[4]прил 7.1'!F636</f>
        <v>0</v>
      </c>
      <c r="E176" s="155">
        <f>'[4]прил 7.1'!G636</f>
        <v>0</v>
      </c>
      <c r="F176" s="155">
        <f>'[4]прил 7.1'!H636</f>
        <v>0</v>
      </c>
      <c r="G176" s="155">
        <f>'[4]прил 7.1'!I636</f>
        <v>0</v>
      </c>
      <c r="H176" s="155">
        <f>'[4]прил 7.1'!J636</f>
        <v>0</v>
      </c>
      <c r="I176" s="155">
        <f>'[4]прил 7.1'!K636</f>
        <v>0</v>
      </c>
      <c r="J176" s="155">
        <f>'[4]прил 7.1'!L636</f>
        <v>0</v>
      </c>
      <c r="K176" s="155">
        <f>'[4]прил 7.1'!M636</f>
        <v>0</v>
      </c>
      <c r="L176" s="155">
        <f>'[4]прил 7.1'!N636</f>
        <v>0</v>
      </c>
      <c r="M176" s="155">
        <f>'[4]прил 7.1'!O636</f>
        <v>0</v>
      </c>
      <c r="N176" s="155">
        <f>'[4]прил 7.1'!W636</f>
        <v>3.9586520000000007E-2</v>
      </c>
      <c r="O176" s="155">
        <f>'[4]прил 7.1'!AE636</f>
        <v>0</v>
      </c>
      <c r="P176" s="155">
        <f>'[4]прил 7.1'!AM636</f>
        <v>3.9586520000000007E-2</v>
      </c>
      <c r="Q176" s="155">
        <f>'[4]прил 7.1'!AU636</f>
        <v>3.9586520000000007E-2</v>
      </c>
      <c r="R176" s="155">
        <f>'[4]прил 7.1'!P636</f>
        <v>4.6712093600000004E-2</v>
      </c>
      <c r="S176" s="150">
        <f t="shared" si="16"/>
        <v>0</v>
      </c>
      <c r="T176" s="151" t="e">
        <f t="shared" si="17"/>
        <v>#DIV/0!</v>
      </c>
      <c r="U176" s="152"/>
      <c r="V176" s="152"/>
      <c r="W176" s="165"/>
    </row>
    <row r="177" spans="1:23" s="156" customFormat="1" x14ac:dyDescent="0.25">
      <c r="A177" s="157">
        <f t="shared" si="18"/>
        <v>97</v>
      </c>
      <c r="B177" s="158" t="s">
        <v>389</v>
      </c>
      <c r="C177" s="155">
        <f>'[4]прил 7.1'!E637</f>
        <v>0.21861810439999999</v>
      </c>
      <c r="D177" s="155">
        <f>'[4]прил 7.1'!F637</f>
        <v>0</v>
      </c>
      <c r="E177" s="155">
        <f>'[4]прил 7.1'!G637</f>
        <v>0</v>
      </c>
      <c r="F177" s="155">
        <f>'[4]прил 7.1'!H637</f>
        <v>0</v>
      </c>
      <c r="G177" s="155">
        <f>'[4]прил 7.1'!I637</f>
        <v>0</v>
      </c>
      <c r="H177" s="155">
        <f>'[4]прил 7.1'!J637</f>
        <v>0</v>
      </c>
      <c r="I177" s="155">
        <f>'[4]прил 7.1'!K637</f>
        <v>0</v>
      </c>
      <c r="J177" s="155">
        <f>'[4]прил 7.1'!L637</f>
        <v>0</v>
      </c>
      <c r="K177" s="155">
        <f>'[4]прил 7.1'!M637</f>
        <v>0</v>
      </c>
      <c r="L177" s="155">
        <f>'[4]прил 7.1'!N637</f>
        <v>0</v>
      </c>
      <c r="M177" s="155">
        <f>'[4]прил 7.1'!O637</f>
        <v>0</v>
      </c>
      <c r="N177" s="155">
        <f>'[4]прил 7.1'!W637</f>
        <v>0.18526957999999999</v>
      </c>
      <c r="O177" s="155">
        <f>'[4]прил 7.1'!AE637</f>
        <v>0</v>
      </c>
      <c r="P177" s="155">
        <f>'[4]прил 7.1'!AM637</f>
        <v>0.18526957999999999</v>
      </c>
      <c r="Q177" s="155">
        <f>'[4]прил 7.1'!AU637</f>
        <v>0.18526957999999999</v>
      </c>
      <c r="R177" s="155">
        <f>'[4]прил 7.1'!P637</f>
        <v>0.21861810439999999</v>
      </c>
      <c r="S177" s="150">
        <f t="shared" si="16"/>
        <v>0</v>
      </c>
      <c r="T177" s="151" t="e">
        <f t="shared" si="17"/>
        <v>#DIV/0!</v>
      </c>
      <c r="U177" s="152"/>
      <c r="V177" s="152"/>
      <c r="W177" s="165"/>
    </row>
    <row r="178" spans="1:23" s="156" customFormat="1" x14ac:dyDescent="0.25">
      <c r="A178" s="157">
        <f t="shared" si="18"/>
        <v>98</v>
      </c>
      <c r="B178" s="158" t="s">
        <v>390</v>
      </c>
      <c r="C178" s="155">
        <f>'[4]прил 7.1'!E638</f>
        <v>0.3348231002</v>
      </c>
      <c r="D178" s="155">
        <f>'[4]прил 7.1'!F638</f>
        <v>0</v>
      </c>
      <c r="E178" s="155">
        <f>'[4]прил 7.1'!G638</f>
        <v>0</v>
      </c>
      <c r="F178" s="155">
        <f>'[4]прил 7.1'!H638</f>
        <v>0</v>
      </c>
      <c r="G178" s="155">
        <f>'[4]прил 7.1'!I638</f>
        <v>0</v>
      </c>
      <c r="H178" s="155">
        <f>'[4]прил 7.1'!J638</f>
        <v>0</v>
      </c>
      <c r="I178" s="155">
        <f>'[4]прил 7.1'!K638</f>
        <v>0</v>
      </c>
      <c r="J178" s="155">
        <f>'[4]прил 7.1'!L638</f>
        <v>0</v>
      </c>
      <c r="K178" s="155">
        <f>'[4]прил 7.1'!M638</f>
        <v>0</v>
      </c>
      <c r="L178" s="155">
        <f>'[4]прил 7.1'!N638</f>
        <v>0</v>
      </c>
      <c r="M178" s="155">
        <f>'[4]прил 7.1'!O638</f>
        <v>0</v>
      </c>
      <c r="N178" s="155">
        <f>'[4]прил 7.1'!W638</f>
        <v>0.28374839000000002</v>
      </c>
      <c r="O178" s="155">
        <f>'[4]прил 7.1'!AE638</f>
        <v>0</v>
      </c>
      <c r="P178" s="155">
        <f>'[4]прил 7.1'!AM638</f>
        <v>0.28374839000000002</v>
      </c>
      <c r="Q178" s="155">
        <f>'[4]прил 7.1'!AU638</f>
        <v>0.28374839000000002</v>
      </c>
      <c r="R178" s="155">
        <f>'[4]прил 7.1'!P638</f>
        <v>0.3348231002</v>
      </c>
      <c r="S178" s="150">
        <f t="shared" si="16"/>
        <v>0</v>
      </c>
      <c r="T178" s="151" t="e">
        <f t="shared" si="17"/>
        <v>#DIV/0!</v>
      </c>
      <c r="U178" s="152"/>
      <c r="V178" s="152"/>
      <c r="W178" s="165"/>
    </row>
    <row r="179" spans="1:23" s="156" customFormat="1" x14ac:dyDescent="0.25">
      <c r="A179" s="157">
        <f t="shared" si="18"/>
        <v>99</v>
      </c>
      <c r="B179" s="158" t="s">
        <v>391</v>
      </c>
      <c r="C179" s="155">
        <f>'[4]прил 7.1'!E639</f>
        <v>7.1591544000000007E-2</v>
      </c>
      <c r="D179" s="155">
        <f>'[4]прил 7.1'!F639</f>
        <v>0</v>
      </c>
      <c r="E179" s="155">
        <f>'[4]прил 7.1'!G639</f>
        <v>0</v>
      </c>
      <c r="F179" s="155">
        <f>'[4]прил 7.1'!H639</f>
        <v>0</v>
      </c>
      <c r="G179" s="155">
        <f>'[4]прил 7.1'!I639</f>
        <v>0</v>
      </c>
      <c r="H179" s="155">
        <f>'[4]прил 7.1'!J639</f>
        <v>0</v>
      </c>
      <c r="I179" s="155">
        <f>'[4]прил 7.1'!K639</f>
        <v>0</v>
      </c>
      <c r="J179" s="155">
        <f>'[4]прил 7.1'!L639</f>
        <v>0</v>
      </c>
      <c r="K179" s="155">
        <f>'[4]прил 7.1'!M639</f>
        <v>0</v>
      </c>
      <c r="L179" s="155">
        <f>'[4]прил 7.1'!N639</f>
        <v>0</v>
      </c>
      <c r="M179" s="155">
        <f>'[4]прил 7.1'!O639</f>
        <v>0</v>
      </c>
      <c r="N179" s="155">
        <f>'[4]прил 7.1'!W639</f>
        <v>6.0670800000000004E-2</v>
      </c>
      <c r="O179" s="155">
        <f>'[4]прил 7.1'!AE639</f>
        <v>0</v>
      </c>
      <c r="P179" s="155">
        <f>'[4]прил 7.1'!AM639</f>
        <v>6.0670800000000004E-2</v>
      </c>
      <c r="Q179" s="155">
        <f>'[4]прил 7.1'!AU639</f>
        <v>6.0670800000000004E-2</v>
      </c>
      <c r="R179" s="155">
        <f>'[4]прил 7.1'!P639</f>
        <v>7.1591544000000007E-2</v>
      </c>
      <c r="S179" s="150">
        <f t="shared" si="16"/>
        <v>0</v>
      </c>
      <c r="T179" s="151" t="e">
        <f t="shared" si="17"/>
        <v>#DIV/0!</v>
      </c>
      <c r="U179" s="152"/>
      <c r="V179" s="152"/>
      <c r="W179" s="165"/>
    </row>
    <row r="180" spans="1:23" s="156" customFormat="1" x14ac:dyDescent="0.25">
      <c r="A180" s="157">
        <f t="shared" si="18"/>
        <v>100</v>
      </c>
      <c r="B180" s="158" t="s">
        <v>392</v>
      </c>
      <c r="C180" s="155">
        <f>'[4]прил 7.1'!E640</f>
        <v>7.8826218400000009E-2</v>
      </c>
      <c r="D180" s="155">
        <f>'[4]прил 7.1'!F640</f>
        <v>0</v>
      </c>
      <c r="E180" s="155">
        <f>'[4]прил 7.1'!G640</f>
        <v>0</v>
      </c>
      <c r="F180" s="155">
        <f>'[4]прил 7.1'!H640</f>
        <v>0</v>
      </c>
      <c r="G180" s="155">
        <f>'[4]прил 7.1'!I640</f>
        <v>0</v>
      </c>
      <c r="H180" s="155">
        <f>'[4]прил 7.1'!J640</f>
        <v>0</v>
      </c>
      <c r="I180" s="155">
        <f>'[4]прил 7.1'!K640</f>
        <v>0</v>
      </c>
      <c r="J180" s="155">
        <f>'[4]прил 7.1'!L640</f>
        <v>0</v>
      </c>
      <c r="K180" s="155">
        <f>'[4]прил 7.1'!M640</f>
        <v>0</v>
      </c>
      <c r="L180" s="155">
        <f>'[4]прил 7.1'!N640</f>
        <v>0</v>
      </c>
      <c r="M180" s="155">
        <f>'[4]прил 7.1'!O640</f>
        <v>0</v>
      </c>
      <c r="N180" s="155">
        <f>'[4]прил 7.1'!W640</f>
        <v>6.6801880000000008E-2</v>
      </c>
      <c r="O180" s="155">
        <f>'[4]прил 7.1'!AE640</f>
        <v>0</v>
      </c>
      <c r="P180" s="155">
        <f>'[4]прил 7.1'!AM640</f>
        <v>6.6801880000000008E-2</v>
      </c>
      <c r="Q180" s="155">
        <f>'[4]прил 7.1'!AU640</f>
        <v>6.6801880000000008E-2</v>
      </c>
      <c r="R180" s="155">
        <f>'[4]прил 7.1'!P640</f>
        <v>7.8826218400000009E-2</v>
      </c>
      <c r="S180" s="150">
        <f t="shared" si="16"/>
        <v>0</v>
      </c>
      <c r="T180" s="151" t="e">
        <f t="shared" si="17"/>
        <v>#DIV/0!</v>
      </c>
      <c r="U180" s="152"/>
      <c r="V180" s="152"/>
      <c r="W180" s="165"/>
    </row>
    <row r="181" spans="1:23" s="156" customFormat="1" x14ac:dyDescent="0.25">
      <c r="A181" s="157">
        <f t="shared" si="18"/>
        <v>101</v>
      </c>
      <c r="B181" s="158" t="s">
        <v>393</v>
      </c>
      <c r="C181" s="155">
        <f>'[4]прил 7.1'!E641</f>
        <v>5.9857553200000004E-2</v>
      </c>
      <c r="D181" s="155">
        <f>'[4]прил 7.1'!F641</f>
        <v>0</v>
      </c>
      <c r="E181" s="155">
        <f>'[4]прил 7.1'!G641</f>
        <v>0</v>
      </c>
      <c r="F181" s="155">
        <f>'[4]прил 7.1'!H641</f>
        <v>0</v>
      </c>
      <c r="G181" s="155">
        <f>'[4]прил 7.1'!I641</f>
        <v>0</v>
      </c>
      <c r="H181" s="155">
        <f>'[4]прил 7.1'!J641</f>
        <v>0</v>
      </c>
      <c r="I181" s="155">
        <f>'[4]прил 7.1'!K641</f>
        <v>0</v>
      </c>
      <c r="J181" s="155">
        <f>'[4]прил 7.1'!L641</f>
        <v>0</v>
      </c>
      <c r="K181" s="155">
        <f>'[4]прил 7.1'!M641</f>
        <v>0</v>
      </c>
      <c r="L181" s="155">
        <f>'[4]прил 7.1'!N641</f>
        <v>0</v>
      </c>
      <c r="M181" s="155">
        <f>'[4]прил 7.1'!O641</f>
        <v>0</v>
      </c>
      <c r="N181" s="155">
        <f>'[4]прил 7.1'!W641</f>
        <v>5.0726740000000006E-2</v>
      </c>
      <c r="O181" s="155">
        <f>'[4]прил 7.1'!AE641</f>
        <v>0</v>
      </c>
      <c r="P181" s="155">
        <f>'[4]прил 7.1'!AM641</f>
        <v>5.0726740000000006E-2</v>
      </c>
      <c r="Q181" s="155">
        <f>'[4]прил 7.1'!AU641</f>
        <v>5.0726740000000006E-2</v>
      </c>
      <c r="R181" s="155">
        <f>'[4]прил 7.1'!P641</f>
        <v>5.9857553200000004E-2</v>
      </c>
      <c r="S181" s="150">
        <f t="shared" si="16"/>
        <v>0</v>
      </c>
      <c r="T181" s="151" t="e">
        <f t="shared" si="17"/>
        <v>#DIV/0!</v>
      </c>
      <c r="U181" s="152"/>
      <c r="V181" s="152"/>
      <c r="W181" s="165"/>
    </row>
    <row r="182" spans="1:23" s="156" customFormat="1" x14ac:dyDescent="0.25">
      <c r="A182" s="157">
        <f t="shared" si="18"/>
        <v>102</v>
      </c>
      <c r="B182" s="158" t="s">
        <v>394</v>
      </c>
      <c r="C182" s="155">
        <f>'[4]прил 7.1'!E642</f>
        <v>0.10529602559999998</v>
      </c>
      <c r="D182" s="155">
        <f>'[4]прил 7.1'!F642</f>
        <v>0</v>
      </c>
      <c r="E182" s="155">
        <f>'[4]прил 7.1'!G642</f>
        <v>0</v>
      </c>
      <c r="F182" s="155">
        <f>'[4]прил 7.1'!H642</f>
        <v>0</v>
      </c>
      <c r="G182" s="155">
        <f>'[4]прил 7.1'!I642</f>
        <v>0</v>
      </c>
      <c r="H182" s="155">
        <f>'[4]прил 7.1'!J642</f>
        <v>0</v>
      </c>
      <c r="I182" s="155">
        <f>'[4]прил 7.1'!K642</f>
        <v>0</v>
      </c>
      <c r="J182" s="155">
        <f>'[4]прил 7.1'!L642</f>
        <v>0</v>
      </c>
      <c r="K182" s="155">
        <f>'[4]прил 7.1'!M642</f>
        <v>0</v>
      </c>
      <c r="L182" s="155">
        <f>'[4]прил 7.1'!N642</f>
        <v>0</v>
      </c>
      <c r="M182" s="155">
        <f>'[4]прил 7.1'!O642</f>
        <v>0</v>
      </c>
      <c r="N182" s="155">
        <f>'[4]прил 7.1'!W642</f>
        <v>8.9233919999999994E-2</v>
      </c>
      <c r="O182" s="155">
        <f>'[4]прил 7.1'!AE642</f>
        <v>0</v>
      </c>
      <c r="P182" s="155">
        <f>'[4]прил 7.1'!AM642</f>
        <v>8.9233919999999994E-2</v>
      </c>
      <c r="Q182" s="155">
        <f>'[4]прил 7.1'!AU642</f>
        <v>8.9233919999999994E-2</v>
      </c>
      <c r="R182" s="155">
        <f>'[4]прил 7.1'!P642</f>
        <v>0.10529602559999998</v>
      </c>
      <c r="S182" s="150">
        <f t="shared" si="16"/>
        <v>0</v>
      </c>
      <c r="T182" s="151" t="e">
        <f t="shared" si="17"/>
        <v>#DIV/0!</v>
      </c>
      <c r="U182" s="152"/>
      <c r="V182" s="152"/>
      <c r="W182" s="165"/>
    </row>
    <row r="183" spans="1:23" s="156" customFormat="1" x14ac:dyDescent="0.25">
      <c r="A183" s="157">
        <f t="shared" si="18"/>
        <v>103</v>
      </c>
      <c r="B183" s="158" t="s">
        <v>395</v>
      </c>
      <c r="C183" s="155">
        <f>'[4]прил 7.1'!E643</f>
        <v>9.6186095199999988E-2</v>
      </c>
      <c r="D183" s="155">
        <f>'[4]прил 7.1'!F643</f>
        <v>0</v>
      </c>
      <c r="E183" s="155">
        <f>'[4]прил 7.1'!G643</f>
        <v>0</v>
      </c>
      <c r="F183" s="155">
        <f>'[4]прил 7.1'!H643</f>
        <v>0</v>
      </c>
      <c r="G183" s="155">
        <f>'[4]прил 7.1'!I643</f>
        <v>0</v>
      </c>
      <c r="H183" s="155">
        <f>'[4]прил 7.1'!J643</f>
        <v>0</v>
      </c>
      <c r="I183" s="155">
        <f>'[4]прил 7.1'!K643</f>
        <v>0</v>
      </c>
      <c r="J183" s="155">
        <f>'[4]прил 7.1'!L643</f>
        <v>0</v>
      </c>
      <c r="K183" s="155">
        <f>'[4]прил 7.1'!M643</f>
        <v>0</v>
      </c>
      <c r="L183" s="155">
        <f>'[4]прил 7.1'!N643</f>
        <v>0</v>
      </c>
      <c r="M183" s="155">
        <f>'[4]прил 7.1'!O643</f>
        <v>0</v>
      </c>
      <c r="N183" s="155">
        <f>'[4]прил 7.1'!W643</f>
        <v>8.1513639999999998E-2</v>
      </c>
      <c r="O183" s="155">
        <f>'[4]прил 7.1'!AE643</f>
        <v>0</v>
      </c>
      <c r="P183" s="155">
        <f>'[4]прил 7.1'!AM643</f>
        <v>8.1513639999999998E-2</v>
      </c>
      <c r="Q183" s="155">
        <f>'[4]прил 7.1'!AU643</f>
        <v>8.1513639999999998E-2</v>
      </c>
      <c r="R183" s="155">
        <f>'[4]прил 7.1'!P643</f>
        <v>9.6186095199999988E-2</v>
      </c>
      <c r="S183" s="150">
        <f t="shared" si="16"/>
        <v>0</v>
      </c>
      <c r="T183" s="151" t="e">
        <f t="shared" si="17"/>
        <v>#DIV/0!</v>
      </c>
      <c r="U183" s="152"/>
      <c r="V183" s="152"/>
      <c r="W183" s="165"/>
    </row>
    <row r="184" spans="1:23" s="156" customFormat="1" x14ac:dyDescent="0.25">
      <c r="A184" s="157">
        <f t="shared" si="18"/>
        <v>104</v>
      </c>
      <c r="B184" s="158" t="s">
        <v>396</v>
      </c>
      <c r="C184" s="155">
        <f>'[4]прил 7.1'!E644</f>
        <v>0.1169380944</v>
      </c>
      <c r="D184" s="155">
        <f>'[4]прил 7.1'!F644</f>
        <v>0</v>
      </c>
      <c r="E184" s="155">
        <f>'[4]прил 7.1'!G644</f>
        <v>0</v>
      </c>
      <c r="F184" s="155">
        <f>'[4]прил 7.1'!H644</f>
        <v>0</v>
      </c>
      <c r="G184" s="155">
        <f>'[4]прил 7.1'!I644</f>
        <v>0</v>
      </c>
      <c r="H184" s="155">
        <f>'[4]прил 7.1'!J644</f>
        <v>0</v>
      </c>
      <c r="I184" s="155">
        <f>'[4]прил 7.1'!K644</f>
        <v>0</v>
      </c>
      <c r="J184" s="155">
        <f>'[4]прил 7.1'!L644</f>
        <v>0</v>
      </c>
      <c r="K184" s="155">
        <f>'[4]прил 7.1'!M644</f>
        <v>0</v>
      </c>
      <c r="L184" s="155">
        <f>'[4]прил 7.1'!N644</f>
        <v>0</v>
      </c>
      <c r="M184" s="155">
        <f>'[4]прил 7.1'!O644</f>
        <v>0</v>
      </c>
      <c r="N184" s="155">
        <f>'[4]прил 7.1'!W644</f>
        <v>9.9100080000000007E-2</v>
      </c>
      <c r="O184" s="155">
        <f>'[4]прил 7.1'!AE644</f>
        <v>0</v>
      </c>
      <c r="P184" s="155">
        <f>'[4]прил 7.1'!AM644</f>
        <v>9.9100080000000007E-2</v>
      </c>
      <c r="Q184" s="155">
        <f>'[4]прил 7.1'!AU644</f>
        <v>9.9100080000000007E-2</v>
      </c>
      <c r="R184" s="155">
        <f>'[4]прил 7.1'!P644</f>
        <v>0.1169380944</v>
      </c>
      <c r="S184" s="150">
        <f t="shared" si="16"/>
        <v>0</v>
      </c>
      <c r="T184" s="151" t="e">
        <f t="shared" si="17"/>
        <v>#DIV/0!</v>
      </c>
      <c r="U184" s="152"/>
      <c r="V184" s="152"/>
      <c r="W184" s="165"/>
    </row>
    <row r="185" spans="1:23" s="156" customFormat="1" x14ac:dyDescent="0.25">
      <c r="A185" s="157">
        <f t="shared" si="18"/>
        <v>105</v>
      </c>
      <c r="B185" s="158" t="s">
        <v>397</v>
      </c>
      <c r="C185" s="155">
        <f>'[4]прил 7.1'!E645</f>
        <v>0.1169380944</v>
      </c>
      <c r="D185" s="155">
        <f>'[4]прил 7.1'!F645</f>
        <v>0</v>
      </c>
      <c r="E185" s="155">
        <f>'[4]прил 7.1'!G645</f>
        <v>0</v>
      </c>
      <c r="F185" s="155">
        <f>'[4]прил 7.1'!H645</f>
        <v>0</v>
      </c>
      <c r="G185" s="155">
        <f>'[4]прил 7.1'!I645</f>
        <v>0</v>
      </c>
      <c r="H185" s="155">
        <f>'[4]прил 7.1'!J645</f>
        <v>0</v>
      </c>
      <c r="I185" s="155">
        <f>'[4]прил 7.1'!K645</f>
        <v>0</v>
      </c>
      <c r="J185" s="155">
        <f>'[4]прил 7.1'!L645</f>
        <v>0</v>
      </c>
      <c r="K185" s="155">
        <f>'[4]прил 7.1'!M645</f>
        <v>0</v>
      </c>
      <c r="L185" s="155">
        <f>'[4]прил 7.1'!N645</f>
        <v>0</v>
      </c>
      <c r="M185" s="155">
        <f>'[4]прил 7.1'!O645</f>
        <v>0</v>
      </c>
      <c r="N185" s="155">
        <f>'[4]прил 7.1'!W645</f>
        <v>9.9100080000000007E-2</v>
      </c>
      <c r="O185" s="155">
        <f>'[4]прил 7.1'!AE645</f>
        <v>0</v>
      </c>
      <c r="P185" s="155">
        <f>'[4]прил 7.1'!AM645</f>
        <v>9.9100080000000007E-2</v>
      </c>
      <c r="Q185" s="155">
        <f>'[4]прил 7.1'!AU645</f>
        <v>9.9100080000000007E-2</v>
      </c>
      <c r="R185" s="155">
        <f>'[4]прил 7.1'!P645</f>
        <v>0.1169380944</v>
      </c>
      <c r="S185" s="150">
        <f t="shared" si="16"/>
        <v>0</v>
      </c>
      <c r="T185" s="151" t="e">
        <f t="shared" si="17"/>
        <v>#DIV/0!</v>
      </c>
      <c r="U185" s="152"/>
      <c r="V185" s="152"/>
      <c r="W185" s="165"/>
    </row>
    <row r="186" spans="1:23" s="156" customFormat="1" x14ac:dyDescent="0.25">
      <c r="A186" s="157">
        <f t="shared" si="18"/>
        <v>106</v>
      </c>
      <c r="B186" s="158" t="s">
        <v>398</v>
      </c>
      <c r="C186" s="155">
        <f>'[4]прил 7.1'!E646</f>
        <v>0.45340109960000002</v>
      </c>
      <c r="D186" s="155">
        <f>'[4]прил 7.1'!F646</f>
        <v>0</v>
      </c>
      <c r="E186" s="155">
        <f>'[4]прил 7.1'!G646</f>
        <v>0</v>
      </c>
      <c r="F186" s="155">
        <f>'[4]прил 7.1'!H646</f>
        <v>0</v>
      </c>
      <c r="G186" s="155">
        <f>'[4]прил 7.1'!I646</f>
        <v>0</v>
      </c>
      <c r="H186" s="155">
        <f>'[4]прил 7.1'!J646</f>
        <v>0</v>
      </c>
      <c r="I186" s="155">
        <f>'[4]прил 7.1'!K646</f>
        <v>0</v>
      </c>
      <c r="J186" s="155">
        <f>'[4]прил 7.1'!L646</f>
        <v>0</v>
      </c>
      <c r="K186" s="155">
        <f>'[4]прил 7.1'!M646</f>
        <v>0</v>
      </c>
      <c r="L186" s="155">
        <f>'[4]прил 7.1'!N646</f>
        <v>0</v>
      </c>
      <c r="M186" s="155">
        <f>'[4]прил 7.1'!O646</f>
        <v>0</v>
      </c>
      <c r="N186" s="155">
        <f>'[4]прил 7.1'!W646</f>
        <v>0.38423822000000002</v>
      </c>
      <c r="O186" s="155">
        <f>'[4]прил 7.1'!AE646</f>
        <v>0</v>
      </c>
      <c r="P186" s="155">
        <f>'[4]прил 7.1'!AM646</f>
        <v>0.38423822000000002</v>
      </c>
      <c r="Q186" s="155">
        <f>'[4]прил 7.1'!AU646</f>
        <v>0.38423822000000002</v>
      </c>
      <c r="R186" s="155">
        <f>'[4]прил 7.1'!P646</f>
        <v>0.45340109960000002</v>
      </c>
      <c r="S186" s="150">
        <f t="shared" si="16"/>
        <v>0</v>
      </c>
      <c r="T186" s="151" t="e">
        <f t="shared" si="17"/>
        <v>#DIV/0!</v>
      </c>
      <c r="U186" s="152"/>
      <c r="V186" s="152"/>
      <c r="W186" s="165"/>
    </row>
    <row r="187" spans="1:23" s="156" customFormat="1" x14ac:dyDescent="0.25">
      <c r="A187" s="157">
        <f t="shared" si="18"/>
        <v>107</v>
      </c>
      <c r="B187" s="158" t="s">
        <v>399</v>
      </c>
      <c r="C187" s="155">
        <f>'[4]прил 7.1'!E647</f>
        <v>0.23218710139999996</v>
      </c>
      <c r="D187" s="155">
        <f>'[4]прил 7.1'!F647</f>
        <v>0</v>
      </c>
      <c r="E187" s="155">
        <f>'[4]прил 7.1'!G647</f>
        <v>0</v>
      </c>
      <c r="F187" s="155">
        <f>'[4]прил 7.1'!H647</f>
        <v>0</v>
      </c>
      <c r="G187" s="155">
        <f>'[4]прил 7.1'!I647</f>
        <v>0</v>
      </c>
      <c r="H187" s="155">
        <f>'[4]прил 7.1'!J647</f>
        <v>0</v>
      </c>
      <c r="I187" s="155">
        <f>'[4]прил 7.1'!K647</f>
        <v>0</v>
      </c>
      <c r="J187" s="155">
        <f>'[4]прил 7.1'!L647</f>
        <v>0</v>
      </c>
      <c r="K187" s="155">
        <f>'[4]прил 7.1'!M647</f>
        <v>0</v>
      </c>
      <c r="L187" s="155">
        <f>'[4]прил 7.1'!N647</f>
        <v>0</v>
      </c>
      <c r="M187" s="155">
        <f>'[4]прил 7.1'!O647</f>
        <v>0</v>
      </c>
      <c r="N187" s="155">
        <f>'[4]прил 7.1'!W647</f>
        <v>0.19676872999999998</v>
      </c>
      <c r="O187" s="155">
        <f>'[4]прил 7.1'!AE647</f>
        <v>0</v>
      </c>
      <c r="P187" s="155">
        <f>'[4]прил 7.1'!AM647</f>
        <v>0.19676872999999998</v>
      </c>
      <c r="Q187" s="155">
        <f>'[4]прил 7.1'!AU647</f>
        <v>0.19676872999999998</v>
      </c>
      <c r="R187" s="155">
        <f>'[4]прил 7.1'!P647</f>
        <v>0.23218710139999996</v>
      </c>
      <c r="S187" s="150">
        <f t="shared" si="16"/>
        <v>0</v>
      </c>
      <c r="T187" s="151" t="e">
        <f t="shared" si="17"/>
        <v>#DIV/0!</v>
      </c>
      <c r="U187" s="152"/>
      <c r="V187" s="152"/>
      <c r="W187" s="165"/>
    </row>
    <row r="188" spans="1:23" s="156" customFormat="1" x14ac:dyDescent="0.25">
      <c r="A188" s="157">
        <f t="shared" si="18"/>
        <v>108</v>
      </c>
      <c r="B188" s="158" t="s">
        <v>400</v>
      </c>
      <c r="C188" s="155">
        <f>'[4]прил 7.1'!E648</f>
        <v>8.0742373199999995E-2</v>
      </c>
      <c r="D188" s="155">
        <f>'[4]прил 7.1'!F648</f>
        <v>0</v>
      </c>
      <c r="E188" s="155">
        <f>'[4]прил 7.1'!G648</f>
        <v>0</v>
      </c>
      <c r="F188" s="155">
        <f>'[4]прил 7.1'!H648</f>
        <v>0</v>
      </c>
      <c r="G188" s="155">
        <f>'[4]прил 7.1'!I648</f>
        <v>0</v>
      </c>
      <c r="H188" s="155">
        <f>'[4]прил 7.1'!J648</f>
        <v>0</v>
      </c>
      <c r="I188" s="155">
        <f>'[4]прил 7.1'!K648</f>
        <v>0</v>
      </c>
      <c r="J188" s="155">
        <f>'[4]прил 7.1'!L648</f>
        <v>0</v>
      </c>
      <c r="K188" s="155">
        <f>'[4]прил 7.1'!M648</f>
        <v>0</v>
      </c>
      <c r="L188" s="155">
        <f>'[4]прил 7.1'!N648</f>
        <v>0</v>
      </c>
      <c r="M188" s="155">
        <f>'[4]прил 7.1'!O648</f>
        <v>0</v>
      </c>
      <c r="N188" s="155">
        <f>'[4]прил 7.1'!W648</f>
        <v>6.8425739999999999E-2</v>
      </c>
      <c r="O188" s="155">
        <f>'[4]прил 7.1'!AE648</f>
        <v>0</v>
      </c>
      <c r="P188" s="155">
        <f>'[4]прил 7.1'!AM648</f>
        <v>6.8425739999999999E-2</v>
      </c>
      <c r="Q188" s="155">
        <f>'[4]прил 7.1'!AU648</f>
        <v>6.8425739999999999E-2</v>
      </c>
      <c r="R188" s="155">
        <f>'[4]прил 7.1'!P648</f>
        <v>8.0742373199999995E-2</v>
      </c>
      <c r="S188" s="150">
        <f t="shared" si="16"/>
        <v>0</v>
      </c>
      <c r="T188" s="151" t="e">
        <f t="shared" si="17"/>
        <v>#DIV/0!</v>
      </c>
      <c r="U188" s="152"/>
      <c r="V188" s="152"/>
      <c r="W188" s="165"/>
    </row>
    <row r="189" spans="1:23" s="156" customFormat="1" x14ac:dyDescent="0.25">
      <c r="A189" s="157">
        <f t="shared" si="18"/>
        <v>109</v>
      </c>
      <c r="B189" s="158" t="s">
        <v>401</v>
      </c>
      <c r="C189" s="155">
        <f>'[4]прил 7.1'!E649</f>
        <v>0.12999309519999999</v>
      </c>
      <c r="D189" s="155">
        <f>'[4]прил 7.1'!F649</f>
        <v>0</v>
      </c>
      <c r="E189" s="155">
        <f>'[4]прил 7.1'!G649</f>
        <v>0</v>
      </c>
      <c r="F189" s="155">
        <f>'[4]прил 7.1'!H649</f>
        <v>0</v>
      </c>
      <c r="G189" s="155">
        <f>'[4]прил 7.1'!I649</f>
        <v>0</v>
      </c>
      <c r="H189" s="155">
        <f>'[4]прил 7.1'!J649</f>
        <v>0</v>
      </c>
      <c r="I189" s="155">
        <f>'[4]прил 7.1'!K649</f>
        <v>0</v>
      </c>
      <c r="J189" s="155">
        <f>'[4]прил 7.1'!L649</f>
        <v>0</v>
      </c>
      <c r="K189" s="155">
        <f>'[4]прил 7.1'!M649</f>
        <v>0</v>
      </c>
      <c r="L189" s="155">
        <f>'[4]прил 7.1'!N649</f>
        <v>0</v>
      </c>
      <c r="M189" s="155">
        <f>'[4]прил 7.1'!O649</f>
        <v>0</v>
      </c>
      <c r="N189" s="155">
        <f>'[4]прил 7.1'!W649</f>
        <v>0.11016363999999999</v>
      </c>
      <c r="O189" s="155">
        <f>'[4]прил 7.1'!AE649</f>
        <v>0</v>
      </c>
      <c r="P189" s="155">
        <f>'[4]прил 7.1'!AM649</f>
        <v>0.11016363999999999</v>
      </c>
      <c r="Q189" s="155">
        <f>'[4]прил 7.1'!AU649</f>
        <v>0.11016363999999999</v>
      </c>
      <c r="R189" s="155">
        <f>'[4]прил 7.1'!P649</f>
        <v>0.12999309519999999</v>
      </c>
      <c r="S189" s="150">
        <f t="shared" si="16"/>
        <v>0</v>
      </c>
      <c r="T189" s="151" t="e">
        <f t="shared" si="17"/>
        <v>#DIV/0!</v>
      </c>
      <c r="U189" s="152"/>
      <c r="V189" s="152"/>
      <c r="W189" s="165"/>
    </row>
    <row r="190" spans="1:23" s="156" customFormat="1" x14ac:dyDescent="0.25">
      <c r="A190" s="157">
        <f t="shared" si="18"/>
        <v>110</v>
      </c>
      <c r="B190" s="158" t="s">
        <v>402</v>
      </c>
      <c r="C190" s="155">
        <f>'[4]прил 7.1'!E650</f>
        <v>0.17253209519999996</v>
      </c>
      <c r="D190" s="155">
        <f>'[4]прил 7.1'!F650</f>
        <v>0</v>
      </c>
      <c r="E190" s="155">
        <f>'[4]прил 7.1'!G650</f>
        <v>0</v>
      </c>
      <c r="F190" s="155">
        <f>'[4]прил 7.1'!H650</f>
        <v>0</v>
      </c>
      <c r="G190" s="155">
        <f>'[4]прил 7.1'!I650</f>
        <v>0</v>
      </c>
      <c r="H190" s="155">
        <f>'[4]прил 7.1'!J650</f>
        <v>0</v>
      </c>
      <c r="I190" s="155">
        <f>'[4]прил 7.1'!K650</f>
        <v>0</v>
      </c>
      <c r="J190" s="155">
        <f>'[4]прил 7.1'!L650</f>
        <v>0</v>
      </c>
      <c r="K190" s="155">
        <f>'[4]прил 7.1'!M650</f>
        <v>0</v>
      </c>
      <c r="L190" s="155">
        <f>'[4]прил 7.1'!N650</f>
        <v>0</v>
      </c>
      <c r="M190" s="155">
        <f>'[4]прил 7.1'!O650</f>
        <v>0</v>
      </c>
      <c r="N190" s="155">
        <f>'[4]прил 7.1'!W650</f>
        <v>0.14621363999999998</v>
      </c>
      <c r="O190" s="155">
        <f>'[4]прил 7.1'!AE650</f>
        <v>0</v>
      </c>
      <c r="P190" s="155">
        <f>'[4]прил 7.1'!AM650</f>
        <v>0.14621363999999998</v>
      </c>
      <c r="Q190" s="155">
        <f>'[4]прил 7.1'!AU650</f>
        <v>0.14621363999999998</v>
      </c>
      <c r="R190" s="155">
        <f>'[4]прил 7.1'!P650</f>
        <v>0.17253209519999996</v>
      </c>
      <c r="S190" s="150">
        <f t="shared" si="16"/>
        <v>0</v>
      </c>
      <c r="T190" s="151" t="e">
        <f t="shared" si="17"/>
        <v>#DIV/0!</v>
      </c>
      <c r="U190" s="152"/>
      <c r="V190" s="152"/>
      <c r="W190" s="165"/>
    </row>
    <row r="191" spans="1:23" s="156" customFormat="1" x14ac:dyDescent="0.25">
      <c r="A191" s="157">
        <f t="shared" si="18"/>
        <v>111</v>
      </c>
      <c r="B191" s="158" t="s">
        <v>403</v>
      </c>
      <c r="C191" s="155">
        <f>'[4]прил 7.1'!E651</f>
        <v>0.17253209519999996</v>
      </c>
      <c r="D191" s="155">
        <f>'[4]прил 7.1'!F651</f>
        <v>0</v>
      </c>
      <c r="E191" s="155">
        <f>'[4]прил 7.1'!G651</f>
        <v>0</v>
      </c>
      <c r="F191" s="155">
        <f>'[4]прил 7.1'!H651</f>
        <v>0</v>
      </c>
      <c r="G191" s="155">
        <f>'[4]прил 7.1'!I651</f>
        <v>0</v>
      </c>
      <c r="H191" s="155">
        <f>'[4]прил 7.1'!J651</f>
        <v>0</v>
      </c>
      <c r="I191" s="155">
        <f>'[4]прил 7.1'!K651</f>
        <v>0</v>
      </c>
      <c r="J191" s="155">
        <f>'[4]прил 7.1'!L651</f>
        <v>0</v>
      </c>
      <c r="K191" s="155">
        <f>'[4]прил 7.1'!M651</f>
        <v>0</v>
      </c>
      <c r="L191" s="155">
        <f>'[4]прил 7.1'!N651</f>
        <v>0</v>
      </c>
      <c r="M191" s="155">
        <f>'[4]прил 7.1'!O651</f>
        <v>0</v>
      </c>
      <c r="N191" s="155">
        <f>'[4]прил 7.1'!W651</f>
        <v>0.14621363999999998</v>
      </c>
      <c r="O191" s="155">
        <f>'[4]прил 7.1'!AE651</f>
        <v>0</v>
      </c>
      <c r="P191" s="155">
        <f>'[4]прил 7.1'!AM651</f>
        <v>0.14621363999999998</v>
      </c>
      <c r="Q191" s="155">
        <f>'[4]прил 7.1'!AU651</f>
        <v>0.14621363999999998</v>
      </c>
      <c r="R191" s="155">
        <f>'[4]прил 7.1'!P651</f>
        <v>0.17253209519999996</v>
      </c>
      <c r="S191" s="150">
        <f t="shared" si="16"/>
        <v>0</v>
      </c>
      <c r="T191" s="151" t="e">
        <f t="shared" si="17"/>
        <v>#DIV/0!</v>
      </c>
      <c r="U191" s="152"/>
      <c r="V191" s="152"/>
      <c r="W191" s="165"/>
    </row>
    <row r="192" spans="1:23" s="156" customFormat="1" ht="31.5" x14ac:dyDescent="0.25">
      <c r="A192" s="157">
        <f t="shared" si="18"/>
        <v>112</v>
      </c>
      <c r="B192" s="158" t="s">
        <v>404</v>
      </c>
      <c r="C192" s="155">
        <f>'[4]прил 7.1'!E652</f>
        <v>0.26071310580000001</v>
      </c>
      <c r="D192" s="155">
        <f>'[4]прил 7.1'!F652</f>
        <v>0</v>
      </c>
      <c r="E192" s="155">
        <f>'[4]прил 7.1'!G652</f>
        <v>0</v>
      </c>
      <c r="F192" s="155">
        <f>'[4]прил 7.1'!H652</f>
        <v>0</v>
      </c>
      <c r="G192" s="155">
        <f>'[4]прил 7.1'!I652</f>
        <v>0</v>
      </c>
      <c r="H192" s="155">
        <f>'[4]прил 7.1'!J652</f>
        <v>0</v>
      </c>
      <c r="I192" s="155">
        <f>'[4]прил 7.1'!K652</f>
        <v>0</v>
      </c>
      <c r="J192" s="155">
        <f>'[4]прил 7.1'!L652</f>
        <v>0</v>
      </c>
      <c r="K192" s="155">
        <f>'[4]прил 7.1'!M652</f>
        <v>0</v>
      </c>
      <c r="L192" s="155">
        <f>'[4]прил 7.1'!N652</f>
        <v>0</v>
      </c>
      <c r="M192" s="155">
        <f>'[4]прил 7.1'!O652</f>
        <v>0</v>
      </c>
      <c r="N192" s="155">
        <f>'[4]прил 7.1'!W652</f>
        <v>0.22094331</v>
      </c>
      <c r="O192" s="155">
        <f>'[4]прил 7.1'!AE652</f>
        <v>0</v>
      </c>
      <c r="P192" s="155">
        <f>'[4]прил 7.1'!AM652</f>
        <v>0.22094331</v>
      </c>
      <c r="Q192" s="155">
        <f>'[4]прил 7.1'!AU652</f>
        <v>0.22094331</v>
      </c>
      <c r="R192" s="155">
        <f>'[4]прил 7.1'!P652</f>
        <v>0.26071310580000001</v>
      </c>
      <c r="S192" s="150">
        <f t="shared" si="16"/>
        <v>0</v>
      </c>
      <c r="T192" s="151" t="e">
        <f t="shared" si="17"/>
        <v>#DIV/0!</v>
      </c>
      <c r="U192" s="152"/>
      <c r="V192" s="152"/>
      <c r="W192" s="165"/>
    </row>
    <row r="193" spans="1:23" s="156" customFormat="1" x14ac:dyDescent="0.25">
      <c r="A193" s="157">
        <f t="shared" si="18"/>
        <v>113</v>
      </c>
      <c r="B193" s="158" t="s">
        <v>405</v>
      </c>
      <c r="C193" s="155">
        <f>'[4]прил 7.1'!E653</f>
        <v>0.14107844</v>
      </c>
      <c r="D193" s="155">
        <f>'[4]прил 7.1'!F653</f>
        <v>0</v>
      </c>
      <c r="E193" s="155">
        <f>'[4]прил 7.1'!G653</f>
        <v>0</v>
      </c>
      <c r="F193" s="155">
        <f>'[4]прил 7.1'!H653</f>
        <v>0</v>
      </c>
      <c r="G193" s="155">
        <f>'[4]прил 7.1'!I653</f>
        <v>0</v>
      </c>
      <c r="H193" s="155">
        <f>'[4]прил 7.1'!J653</f>
        <v>0</v>
      </c>
      <c r="I193" s="155">
        <f>'[4]прил 7.1'!K653</f>
        <v>0</v>
      </c>
      <c r="J193" s="155">
        <f>'[4]прил 7.1'!L653</f>
        <v>0</v>
      </c>
      <c r="K193" s="155">
        <f>'[4]прил 7.1'!M653</f>
        <v>0</v>
      </c>
      <c r="L193" s="155">
        <f>'[4]прил 7.1'!N653</f>
        <v>0</v>
      </c>
      <c r="M193" s="155">
        <f>'[4]прил 7.1'!O653</f>
        <v>0</v>
      </c>
      <c r="N193" s="155">
        <f>'[4]прил 7.1'!W653</f>
        <v>0.119558</v>
      </c>
      <c r="O193" s="155">
        <f>'[4]прил 7.1'!AE653</f>
        <v>0</v>
      </c>
      <c r="P193" s="155">
        <f>'[4]прил 7.1'!AM653</f>
        <v>0.119558</v>
      </c>
      <c r="Q193" s="155">
        <f>'[4]прил 7.1'!AU653</f>
        <v>0.119558</v>
      </c>
      <c r="R193" s="155">
        <f>'[4]прил 7.1'!P653</f>
        <v>0.14107844</v>
      </c>
      <c r="S193" s="150">
        <f t="shared" si="16"/>
        <v>0</v>
      </c>
      <c r="T193" s="151" t="e">
        <f t="shared" si="17"/>
        <v>#DIV/0!</v>
      </c>
      <c r="U193" s="152"/>
      <c r="V193" s="152"/>
      <c r="W193" s="165"/>
    </row>
    <row r="194" spans="1:23" s="156" customFormat="1" x14ac:dyDescent="0.25">
      <c r="A194" s="157">
        <f t="shared" si="18"/>
        <v>114</v>
      </c>
      <c r="B194" s="158" t="s">
        <v>406</v>
      </c>
      <c r="C194" s="155">
        <f>'[4]прил 7.1'!E654</f>
        <v>7.2429709800000006E-2</v>
      </c>
      <c r="D194" s="155">
        <f>'[4]прил 7.1'!F654</f>
        <v>0</v>
      </c>
      <c r="E194" s="155">
        <f>'[4]прил 7.1'!G654</f>
        <v>0</v>
      </c>
      <c r="F194" s="155">
        <f>'[4]прил 7.1'!H654</f>
        <v>0</v>
      </c>
      <c r="G194" s="155">
        <f>'[4]прил 7.1'!I654</f>
        <v>0</v>
      </c>
      <c r="H194" s="155">
        <f>'[4]прил 7.1'!J654</f>
        <v>0</v>
      </c>
      <c r="I194" s="155">
        <f>'[4]прил 7.1'!K654</f>
        <v>0</v>
      </c>
      <c r="J194" s="155">
        <f>'[4]прил 7.1'!L654</f>
        <v>0</v>
      </c>
      <c r="K194" s="155">
        <f>'[4]прил 7.1'!M654</f>
        <v>0</v>
      </c>
      <c r="L194" s="155">
        <f>'[4]прил 7.1'!N654</f>
        <v>0</v>
      </c>
      <c r="M194" s="155">
        <f>'[4]прил 7.1'!O654</f>
        <v>0</v>
      </c>
      <c r="N194" s="155">
        <f>'[4]прил 7.1'!W654</f>
        <v>6.1381110000000003E-2</v>
      </c>
      <c r="O194" s="155">
        <f>'[4]прил 7.1'!AE654</f>
        <v>0</v>
      </c>
      <c r="P194" s="155">
        <f>'[4]прил 7.1'!AM654</f>
        <v>6.1381110000000003E-2</v>
      </c>
      <c r="Q194" s="155">
        <f>'[4]прил 7.1'!AU654</f>
        <v>6.1381110000000003E-2</v>
      </c>
      <c r="R194" s="155">
        <f>'[4]прил 7.1'!P654</f>
        <v>7.2429709800000006E-2</v>
      </c>
      <c r="S194" s="150">
        <f t="shared" si="16"/>
        <v>0</v>
      </c>
      <c r="T194" s="151" t="e">
        <f t="shared" si="17"/>
        <v>#DIV/0!</v>
      </c>
      <c r="U194" s="152"/>
      <c r="V194" s="152"/>
      <c r="W194" s="165"/>
    </row>
    <row r="195" spans="1:23" s="156" customFormat="1" x14ac:dyDescent="0.25">
      <c r="A195" s="157">
        <f t="shared" si="18"/>
        <v>115</v>
      </c>
      <c r="B195" s="158" t="s">
        <v>407</v>
      </c>
      <c r="C195" s="155">
        <f>'[4]прил 7.1'!E655</f>
        <v>8.0733003999999997E-2</v>
      </c>
      <c r="D195" s="155">
        <f>'[4]прил 7.1'!F655</f>
        <v>0</v>
      </c>
      <c r="E195" s="155">
        <f>'[4]прил 7.1'!G655</f>
        <v>0</v>
      </c>
      <c r="F195" s="155">
        <f>'[4]прил 7.1'!H655</f>
        <v>0</v>
      </c>
      <c r="G195" s="155">
        <f>'[4]прил 7.1'!I655</f>
        <v>0</v>
      </c>
      <c r="H195" s="155">
        <f>'[4]прил 7.1'!J655</f>
        <v>0</v>
      </c>
      <c r="I195" s="155">
        <f>'[4]прил 7.1'!K655</f>
        <v>0</v>
      </c>
      <c r="J195" s="155">
        <f>'[4]прил 7.1'!L655</f>
        <v>0</v>
      </c>
      <c r="K195" s="155">
        <f>'[4]прил 7.1'!M655</f>
        <v>0</v>
      </c>
      <c r="L195" s="155">
        <f>'[4]прил 7.1'!N655</f>
        <v>0</v>
      </c>
      <c r="M195" s="155">
        <f>'[4]прил 7.1'!O655</f>
        <v>0</v>
      </c>
      <c r="N195" s="155">
        <f>'[4]прил 7.1'!W655</f>
        <v>6.8417800000000001E-2</v>
      </c>
      <c r="O195" s="155">
        <f>'[4]прил 7.1'!AE655</f>
        <v>0</v>
      </c>
      <c r="P195" s="155">
        <f>'[4]прил 7.1'!AM655</f>
        <v>6.8417800000000001E-2</v>
      </c>
      <c r="Q195" s="155">
        <f>'[4]прил 7.1'!AU655</f>
        <v>6.8417800000000001E-2</v>
      </c>
      <c r="R195" s="155">
        <f>'[4]прил 7.1'!P655</f>
        <v>8.0733003999999997E-2</v>
      </c>
      <c r="S195" s="150">
        <f t="shared" si="16"/>
        <v>0</v>
      </c>
      <c r="T195" s="151" t="e">
        <f t="shared" si="17"/>
        <v>#DIV/0!</v>
      </c>
      <c r="U195" s="152"/>
      <c r="V195" s="152"/>
      <c r="W195" s="165"/>
    </row>
    <row r="196" spans="1:23" s="156" customFormat="1" x14ac:dyDescent="0.25">
      <c r="A196" s="157">
        <f t="shared" si="18"/>
        <v>116</v>
      </c>
      <c r="B196" s="158" t="s">
        <v>408</v>
      </c>
      <c r="C196" s="155">
        <f>'[4]прил 7.1'!E656</f>
        <v>0.16666834479999998</v>
      </c>
      <c r="D196" s="155">
        <f>'[4]прил 7.1'!F656</f>
        <v>0</v>
      </c>
      <c r="E196" s="155">
        <f>'[4]прил 7.1'!G656</f>
        <v>0</v>
      </c>
      <c r="F196" s="155">
        <f>'[4]прил 7.1'!H656</f>
        <v>0</v>
      </c>
      <c r="G196" s="155">
        <f>'[4]прил 7.1'!I656</f>
        <v>0</v>
      </c>
      <c r="H196" s="155">
        <f>'[4]прил 7.1'!J656</f>
        <v>0</v>
      </c>
      <c r="I196" s="155">
        <f>'[4]прил 7.1'!K656</f>
        <v>0</v>
      </c>
      <c r="J196" s="155">
        <f>'[4]прил 7.1'!L656</f>
        <v>0</v>
      </c>
      <c r="K196" s="155">
        <f>'[4]прил 7.1'!M656</f>
        <v>0</v>
      </c>
      <c r="L196" s="155">
        <f>'[4]прил 7.1'!N656</f>
        <v>0</v>
      </c>
      <c r="M196" s="155">
        <f>'[4]прил 7.1'!O656</f>
        <v>0</v>
      </c>
      <c r="N196" s="155">
        <f>'[4]прил 7.1'!W656</f>
        <v>0.14124435999999999</v>
      </c>
      <c r="O196" s="155">
        <f>'[4]прил 7.1'!AE656</f>
        <v>0</v>
      </c>
      <c r="P196" s="155">
        <f>'[4]прил 7.1'!AM656</f>
        <v>0.14124435999999999</v>
      </c>
      <c r="Q196" s="155">
        <f>'[4]прил 7.1'!AU656</f>
        <v>0.14124435999999999</v>
      </c>
      <c r="R196" s="155">
        <f>'[4]прил 7.1'!P656</f>
        <v>0.16666834479999998</v>
      </c>
      <c r="S196" s="150">
        <f t="shared" si="16"/>
        <v>0</v>
      </c>
      <c r="T196" s="151" t="e">
        <f t="shared" si="17"/>
        <v>#DIV/0!</v>
      </c>
      <c r="U196" s="152"/>
      <c r="V196" s="152"/>
      <c r="W196" s="165"/>
    </row>
    <row r="197" spans="1:23" s="156" customFormat="1" x14ac:dyDescent="0.25">
      <c r="A197" s="157">
        <f t="shared" si="18"/>
        <v>117</v>
      </c>
      <c r="B197" s="158" t="s">
        <v>409</v>
      </c>
      <c r="C197" s="155">
        <f>'[4]прил 7.1'!E657</f>
        <v>0.17253209519999996</v>
      </c>
      <c r="D197" s="155">
        <f>'[4]прил 7.1'!F657</f>
        <v>0</v>
      </c>
      <c r="E197" s="155">
        <f>'[4]прил 7.1'!G657</f>
        <v>0</v>
      </c>
      <c r="F197" s="155">
        <f>'[4]прил 7.1'!H657</f>
        <v>0</v>
      </c>
      <c r="G197" s="155">
        <f>'[4]прил 7.1'!I657</f>
        <v>0</v>
      </c>
      <c r="H197" s="155">
        <f>'[4]прил 7.1'!J657</f>
        <v>0</v>
      </c>
      <c r="I197" s="155">
        <f>'[4]прил 7.1'!K657</f>
        <v>0</v>
      </c>
      <c r="J197" s="155">
        <f>'[4]прил 7.1'!L657</f>
        <v>0</v>
      </c>
      <c r="K197" s="155">
        <f>'[4]прил 7.1'!M657</f>
        <v>0</v>
      </c>
      <c r="L197" s="155">
        <f>'[4]прил 7.1'!N657</f>
        <v>0</v>
      </c>
      <c r="M197" s="155">
        <f>'[4]прил 7.1'!O657</f>
        <v>0</v>
      </c>
      <c r="N197" s="155">
        <f>'[4]прил 7.1'!W657</f>
        <v>0.14621363999999998</v>
      </c>
      <c r="O197" s="155">
        <f>'[4]прил 7.1'!AE657</f>
        <v>0</v>
      </c>
      <c r="P197" s="155">
        <f>'[4]прил 7.1'!AM657</f>
        <v>0.14621363999999998</v>
      </c>
      <c r="Q197" s="155">
        <f>'[4]прил 7.1'!AU657</f>
        <v>0.14621363999999998</v>
      </c>
      <c r="R197" s="155">
        <f>'[4]прил 7.1'!P657</f>
        <v>0.17253209519999996</v>
      </c>
      <c r="S197" s="150">
        <f t="shared" si="16"/>
        <v>0</v>
      </c>
      <c r="T197" s="151" t="e">
        <f t="shared" si="17"/>
        <v>#DIV/0!</v>
      </c>
      <c r="U197" s="152"/>
      <c r="V197" s="152"/>
      <c r="W197" s="165"/>
    </row>
    <row r="198" spans="1:23" s="156" customFormat="1" x14ac:dyDescent="0.25">
      <c r="A198" s="157">
        <f t="shared" si="18"/>
        <v>118</v>
      </c>
      <c r="B198" s="158" t="s">
        <v>410</v>
      </c>
      <c r="C198" s="155">
        <f>'[4]прил 7.1'!E658</f>
        <v>8.5304766853999986E-2</v>
      </c>
      <c r="D198" s="155">
        <f>'[4]прил 7.1'!F658</f>
        <v>0</v>
      </c>
      <c r="E198" s="155">
        <f>'[4]прил 7.1'!G658</f>
        <v>0</v>
      </c>
      <c r="F198" s="155">
        <f>'[4]прил 7.1'!H658</f>
        <v>0</v>
      </c>
      <c r="G198" s="155">
        <f>'[4]прил 7.1'!I658</f>
        <v>0</v>
      </c>
      <c r="H198" s="155">
        <f>'[4]прил 7.1'!J658</f>
        <v>0</v>
      </c>
      <c r="I198" s="155">
        <f>'[4]прил 7.1'!K658</f>
        <v>0</v>
      </c>
      <c r="J198" s="155">
        <f>'[4]прил 7.1'!L658</f>
        <v>0</v>
      </c>
      <c r="K198" s="155">
        <f>'[4]прил 7.1'!M658</f>
        <v>0</v>
      </c>
      <c r="L198" s="155">
        <f>'[4]прил 7.1'!N658</f>
        <v>0</v>
      </c>
      <c r="M198" s="155">
        <f>'[4]прил 7.1'!O658</f>
        <v>0</v>
      </c>
      <c r="N198" s="155">
        <f>'[4]прил 7.1'!W658</f>
        <v>7.2292175299999997E-2</v>
      </c>
      <c r="O198" s="155">
        <f>'[4]прил 7.1'!AE658</f>
        <v>7.2292175299999997E-2</v>
      </c>
      <c r="P198" s="155">
        <f>'[4]прил 7.1'!AM658</f>
        <v>7.2292175299999997E-2</v>
      </c>
      <c r="Q198" s="155">
        <f>'[4]прил 7.1'!AU658</f>
        <v>7.2292175299999997E-2</v>
      </c>
      <c r="R198" s="155">
        <f>'[4]прил 7.1'!P658</f>
        <v>8.5304766853999986E-2</v>
      </c>
      <c r="S198" s="150">
        <f t="shared" si="16"/>
        <v>0</v>
      </c>
      <c r="T198" s="151" t="e">
        <f t="shared" si="17"/>
        <v>#DIV/0!</v>
      </c>
      <c r="U198" s="152"/>
      <c r="V198" s="152"/>
      <c r="W198" s="165"/>
    </row>
    <row r="199" spans="1:23" s="156" customFormat="1" x14ac:dyDescent="0.25">
      <c r="A199" s="157">
        <f t="shared" si="18"/>
        <v>119</v>
      </c>
      <c r="B199" s="158" t="s">
        <v>411</v>
      </c>
      <c r="C199" s="155">
        <f>'[4]прил 7.1'!E659</f>
        <v>4.5737219253999997E-2</v>
      </c>
      <c r="D199" s="155">
        <f>'[4]прил 7.1'!F659</f>
        <v>0</v>
      </c>
      <c r="E199" s="155">
        <f>'[4]прил 7.1'!G659</f>
        <v>0</v>
      </c>
      <c r="F199" s="155">
        <f>'[4]прил 7.1'!H659</f>
        <v>0</v>
      </c>
      <c r="G199" s="155">
        <f>'[4]прил 7.1'!I659</f>
        <v>0</v>
      </c>
      <c r="H199" s="155">
        <f>'[4]прил 7.1'!J659</f>
        <v>0</v>
      </c>
      <c r="I199" s="155">
        <f>'[4]прил 7.1'!K659</f>
        <v>0</v>
      </c>
      <c r="J199" s="155">
        <f>'[4]прил 7.1'!L659</f>
        <v>0</v>
      </c>
      <c r="K199" s="155">
        <f>'[4]прил 7.1'!M659</f>
        <v>0</v>
      </c>
      <c r="L199" s="155">
        <f>'[4]прил 7.1'!N659</f>
        <v>0</v>
      </c>
      <c r="M199" s="155">
        <f>'[4]прил 7.1'!O659</f>
        <v>0</v>
      </c>
      <c r="N199" s="155">
        <f>'[4]прил 7.1'!W659</f>
        <v>3.87603553E-2</v>
      </c>
      <c r="O199" s="155">
        <f>'[4]прил 7.1'!AE659</f>
        <v>3.87603553E-2</v>
      </c>
      <c r="P199" s="155">
        <f>'[4]прил 7.1'!AM659</f>
        <v>3.87603553E-2</v>
      </c>
      <c r="Q199" s="155">
        <f>'[4]прил 7.1'!AU659</f>
        <v>3.87603553E-2</v>
      </c>
      <c r="R199" s="155">
        <f>'[4]прил 7.1'!P659</f>
        <v>4.5737219253999997E-2</v>
      </c>
      <c r="S199" s="150">
        <f t="shared" si="16"/>
        <v>0</v>
      </c>
      <c r="T199" s="151" t="e">
        <f t="shared" si="17"/>
        <v>#DIV/0!</v>
      </c>
      <c r="U199" s="152"/>
      <c r="V199" s="152"/>
      <c r="W199" s="165"/>
    </row>
    <row r="200" spans="1:23" s="156" customFormat="1" x14ac:dyDescent="0.25">
      <c r="A200" s="157">
        <f t="shared" si="18"/>
        <v>120</v>
      </c>
      <c r="B200" s="158" t="s">
        <v>412</v>
      </c>
      <c r="C200" s="155">
        <f>'[4]прил 7.1'!E660</f>
        <v>0.33497122005399999</v>
      </c>
      <c r="D200" s="155">
        <f>'[4]прил 7.1'!F660</f>
        <v>0</v>
      </c>
      <c r="E200" s="155">
        <f>'[4]прил 7.1'!G660</f>
        <v>0</v>
      </c>
      <c r="F200" s="155">
        <f>'[4]прил 7.1'!H660</f>
        <v>0</v>
      </c>
      <c r="G200" s="155">
        <f>'[4]прил 7.1'!I660</f>
        <v>0</v>
      </c>
      <c r="H200" s="155">
        <f>'[4]прил 7.1'!J660</f>
        <v>0</v>
      </c>
      <c r="I200" s="155">
        <f>'[4]прил 7.1'!K660</f>
        <v>0</v>
      </c>
      <c r="J200" s="155">
        <f>'[4]прил 7.1'!L660</f>
        <v>0</v>
      </c>
      <c r="K200" s="155">
        <f>'[4]прил 7.1'!M660</f>
        <v>0</v>
      </c>
      <c r="L200" s="155">
        <f>'[4]прил 7.1'!N660</f>
        <v>0</v>
      </c>
      <c r="M200" s="155">
        <f>'[4]прил 7.1'!O660</f>
        <v>0</v>
      </c>
      <c r="N200" s="155">
        <f>'[4]прил 7.1'!W660</f>
        <v>0.2838739153</v>
      </c>
      <c r="O200" s="155">
        <f>'[4]прил 7.1'!AE660</f>
        <v>0.2838739153</v>
      </c>
      <c r="P200" s="155">
        <f>'[4]прил 7.1'!AM660</f>
        <v>0.2838739153</v>
      </c>
      <c r="Q200" s="155">
        <f>'[4]прил 7.1'!AU660</f>
        <v>0.2838739153</v>
      </c>
      <c r="R200" s="155">
        <f>'[4]прил 7.1'!P660</f>
        <v>0.33497122005399999</v>
      </c>
      <c r="S200" s="150">
        <f t="shared" si="16"/>
        <v>0</v>
      </c>
      <c r="T200" s="151" t="e">
        <f t="shared" si="17"/>
        <v>#DIV/0!</v>
      </c>
      <c r="U200" s="152"/>
      <c r="V200" s="152"/>
      <c r="W200" s="165"/>
    </row>
    <row r="201" spans="1:23" s="156" customFormat="1" x14ac:dyDescent="0.25">
      <c r="A201" s="157">
        <f t="shared" si="18"/>
        <v>121</v>
      </c>
      <c r="B201" s="158" t="s">
        <v>413</v>
      </c>
      <c r="C201" s="155">
        <f>'[4]прил 7.1'!E661</f>
        <v>7.2287219254000001E-2</v>
      </c>
      <c r="D201" s="155">
        <f>'[4]прил 7.1'!F661</f>
        <v>0</v>
      </c>
      <c r="E201" s="155">
        <f>'[4]прил 7.1'!G661</f>
        <v>0</v>
      </c>
      <c r="F201" s="155">
        <f>'[4]прил 7.1'!H661</f>
        <v>0</v>
      </c>
      <c r="G201" s="155">
        <f>'[4]прил 7.1'!I661</f>
        <v>0</v>
      </c>
      <c r="H201" s="155">
        <f>'[4]прил 7.1'!J661</f>
        <v>0</v>
      </c>
      <c r="I201" s="155">
        <f>'[4]прил 7.1'!K661</f>
        <v>0</v>
      </c>
      <c r="J201" s="155">
        <f>'[4]прил 7.1'!L661</f>
        <v>0</v>
      </c>
      <c r="K201" s="155">
        <f>'[4]прил 7.1'!M661</f>
        <v>0</v>
      </c>
      <c r="L201" s="155">
        <f>'[4]прил 7.1'!N661</f>
        <v>0</v>
      </c>
      <c r="M201" s="155">
        <f>'[4]прил 7.1'!O661</f>
        <v>0</v>
      </c>
      <c r="N201" s="155">
        <f>'[4]прил 7.1'!W661</f>
        <v>6.12603553E-2</v>
      </c>
      <c r="O201" s="155">
        <f>'[4]прил 7.1'!AE661</f>
        <v>6.12603553E-2</v>
      </c>
      <c r="P201" s="155">
        <f>'[4]прил 7.1'!AM661</f>
        <v>6.12603553E-2</v>
      </c>
      <c r="Q201" s="155">
        <f>'[4]прил 7.1'!AU661</f>
        <v>6.12603553E-2</v>
      </c>
      <c r="R201" s="155">
        <f>'[4]прил 7.1'!P661</f>
        <v>7.2287219254000001E-2</v>
      </c>
      <c r="S201" s="150">
        <f t="shared" si="16"/>
        <v>0</v>
      </c>
      <c r="T201" s="151" t="e">
        <f t="shared" si="17"/>
        <v>#DIV/0!</v>
      </c>
      <c r="U201" s="152"/>
      <c r="V201" s="152"/>
      <c r="W201" s="165"/>
    </row>
    <row r="202" spans="1:23" s="156" customFormat="1" x14ac:dyDescent="0.25">
      <c r="A202" s="157">
        <f t="shared" si="18"/>
        <v>122</v>
      </c>
      <c r="B202" s="158" t="s">
        <v>414</v>
      </c>
      <c r="C202" s="155">
        <f>'[4]прил 7.1'!E662</f>
        <v>0.26086121385399996</v>
      </c>
      <c r="D202" s="155">
        <f>'[4]прил 7.1'!F662</f>
        <v>0</v>
      </c>
      <c r="E202" s="155">
        <f>'[4]прил 7.1'!G662</f>
        <v>0</v>
      </c>
      <c r="F202" s="155">
        <f>'[4]прил 7.1'!H662</f>
        <v>0</v>
      </c>
      <c r="G202" s="155">
        <f>'[4]прил 7.1'!I662</f>
        <v>0</v>
      </c>
      <c r="H202" s="155">
        <f>'[4]прил 7.1'!J662</f>
        <v>0</v>
      </c>
      <c r="I202" s="155">
        <f>'[4]прил 7.1'!K662</f>
        <v>0</v>
      </c>
      <c r="J202" s="155">
        <f>'[4]прил 7.1'!L662</f>
        <v>0</v>
      </c>
      <c r="K202" s="155">
        <f>'[4]прил 7.1'!M662</f>
        <v>0</v>
      </c>
      <c r="L202" s="155">
        <f>'[4]прил 7.1'!N662</f>
        <v>0</v>
      </c>
      <c r="M202" s="155">
        <f>'[4]прил 7.1'!O662</f>
        <v>0</v>
      </c>
      <c r="N202" s="155">
        <f>'[4]прил 7.1'!W662</f>
        <v>0.22106882529999999</v>
      </c>
      <c r="O202" s="155">
        <f>'[4]прил 7.1'!AE662</f>
        <v>0.22106882529999999</v>
      </c>
      <c r="P202" s="155">
        <f>'[4]прил 7.1'!AM662</f>
        <v>0.22106882529999999</v>
      </c>
      <c r="Q202" s="155">
        <f>'[4]прил 7.1'!AU662</f>
        <v>0.22106882529999999</v>
      </c>
      <c r="R202" s="155">
        <f>'[4]прил 7.1'!P662</f>
        <v>0.26086121385399996</v>
      </c>
      <c r="S202" s="150">
        <f t="shared" si="16"/>
        <v>0</v>
      </c>
      <c r="T202" s="151" t="e">
        <f t="shared" si="17"/>
        <v>#DIV/0!</v>
      </c>
      <c r="U202" s="152"/>
      <c r="V202" s="152"/>
      <c r="W202" s="165"/>
    </row>
    <row r="203" spans="1:23" s="156" customFormat="1" x14ac:dyDescent="0.25">
      <c r="A203" s="157">
        <f t="shared" si="18"/>
        <v>123</v>
      </c>
      <c r="B203" s="158" t="s">
        <v>415</v>
      </c>
      <c r="C203" s="155">
        <f>'[4]прил 7.1'!E663</f>
        <v>0.33497122005399999</v>
      </c>
      <c r="D203" s="155">
        <f>'[4]прил 7.1'!F663</f>
        <v>0</v>
      </c>
      <c r="E203" s="155">
        <f>'[4]прил 7.1'!G663</f>
        <v>0</v>
      </c>
      <c r="F203" s="155">
        <f>'[4]прил 7.1'!H663</f>
        <v>0</v>
      </c>
      <c r="G203" s="155">
        <f>'[4]прил 7.1'!I663</f>
        <v>0</v>
      </c>
      <c r="H203" s="155">
        <f>'[4]прил 7.1'!J663</f>
        <v>0</v>
      </c>
      <c r="I203" s="155">
        <f>'[4]прил 7.1'!K663</f>
        <v>0</v>
      </c>
      <c r="J203" s="155">
        <f>'[4]прил 7.1'!L663</f>
        <v>0</v>
      </c>
      <c r="K203" s="155">
        <f>'[4]прил 7.1'!M663</f>
        <v>0</v>
      </c>
      <c r="L203" s="155">
        <f>'[4]прил 7.1'!N663</f>
        <v>0</v>
      </c>
      <c r="M203" s="155">
        <f>'[4]прил 7.1'!O663</f>
        <v>0</v>
      </c>
      <c r="N203" s="155">
        <f>'[4]прил 7.1'!W663</f>
        <v>0.2838739153</v>
      </c>
      <c r="O203" s="155">
        <f>'[4]прил 7.1'!AE663</f>
        <v>0.2838739153</v>
      </c>
      <c r="P203" s="155">
        <f>'[4]прил 7.1'!AM663</f>
        <v>0.2838739153</v>
      </c>
      <c r="Q203" s="155">
        <f>'[4]прил 7.1'!AU663</f>
        <v>0.2838739153</v>
      </c>
      <c r="R203" s="155">
        <f>'[4]прил 7.1'!P663</f>
        <v>0.33497122005399999</v>
      </c>
      <c r="S203" s="150">
        <f t="shared" si="16"/>
        <v>0</v>
      </c>
      <c r="T203" s="151" t="e">
        <f t="shared" si="17"/>
        <v>#DIV/0!</v>
      </c>
      <c r="U203" s="152"/>
      <c r="V203" s="152"/>
      <c r="W203" s="165"/>
    </row>
    <row r="204" spans="1:23" s="156" customFormat="1" x14ac:dyDescent="0.25">
      <c r="A204" s="157">
        <f t="shared" si="18"/>
        <v>124</v>
      </c>
      <c r="B204" s="158" t="s">
        <v>416</v>
      </c>
      <c r="C204" s="155">
        <f>'[4]прил 7.1'!E664</f>
        <v>6.4917930454000003E-2</v>
      </c>
      <c r="D204" s="155">
        <f>'[4]прил 7.1'!F664</f>
        <v>0</v>
      </c>
      <c r="E204" s="155">
        <f>'[4]прил 7.1'!G664</f>
        <v>0</v>
      </c>
      <c r="F204" s="155">
        <f>'[4]прил 7.1'!H664</f>
        <v>0</v>
      </c>
      <c r="G204" s="155">
        <f>'[4]прил 7.1'!I664</f>
        <v>0</v>
      </c>
      <c r="H204" s="155">
        <f>'[4]прил 7.1'!J664</f>
        <v>0</v>
      </c>
      <c r="I204" s="155">
        <f>'[4]прил 7.1'!K664</f>
        <v>0</v>
      </c>
      <c r="J204" s="155">
        <f>'[4]прил 7.1'!L664</f>
        <v>0</v>
      </c>
      <c r="K204" s="155">
        <f>'[4]прил 7.1'!M664</f>
        <v>0</v>
      </c>
      <c r="L204" s="155">
        <f>'[4]прил 7.1'!N664</f>
        <v>0</v>
      </c>
      <c r="M204" s="155">
        <f>'[4]прил 7.1'!O664</f>
        <v>0</v>
      </c>
      <c r="N204" s="155">
        <f>'[4]прил 7.1'!W664</f>
        <v>5.50151953E-2</v>
      </c>
      <c r="O204" s="155">
        <f>'[4]прил 7.1'!AE664</f>
        <v>5.50151953E-2</v>
      </c>
      <c r="P204" s="155">
        <f>'[4]прил 7.1'!AM664</f>
        <v>5.50151953E-2</v>
      </c>
      <c r="Q204" s="155">
        <f>'[4]прил 7.1'!AU664</f>
        <v>5.50151953E-2</v>
      </c>
      <c r="R204" s="155">
        <f>'[4]прил 7.1'!P664</f>
        <v>6.4917930454000003E-2</v>
      </c>
      <c r="S204" s="150">
        <f t="shared" si="16"/>
        <v>0</v>
      </c>
      <c r="T204" s="151" t="e">
        <f t="shared" si="17"/>
        <v>#DIV/0!</v>
      </c>
      <c r="U204" s="152"/>
      <c r="V204" s="152"/>
      <c r="W204" s="165"/>
    </row>
    <row r="205" spans="1:23" s="156" customFormat="1" x14ac:dyDescent="0.25">
      <c r="A205" s="157">
        <f t="shared" si="18"/>
        <v>125</v>
      </c>
      <c r="B205" s="158" t="s">
        <v>417</v>
      </c>
      <c r="C205" s="155">
        <f>'[4]прил 7.1'!E665</f>
        <v>6.6284193453999996E-2</v>
      </c>
      <c r="D205" s="155">
        <f>'[4]прил 7.1'!F665</f>
        <v>0</v>
      </c>
      <c r="E205" s="155">
        <f>'[4]прил 7.1'!G665</f>
        <v>0</v>
      </c>
      <c r="F205" s="155">
        <f>'[4]прил 7.1'!H665</f>
        <v>0</v>
      </c>
      <c r="G205" s="155">
        <f>'[4]прил 7.1'!I665</f>
        <v>0</v>
      </c>
      <c r="H205" s="155">
        <f>'[4]прил 7.1'!J665</f>
        <v>0</v>
      </c>
      <c r="I205" s="155">
        <f>'[4]прил 7.1'!K665</f>
        <v>0</v>
      </c>
      <c r="J205" s="155">
        <f>'[4]прил 7.1'!L665</f>
        <v>0</v>
      </c>
      <c r="K205" s="155">
        <f>'[4]прил 7.1'!M665</f>
        <v>0</v>
      </c>
      <c r="L205" s="155">
        <f>'[4]прил 7.1'!N665</f>
        <v>0</v>
      </c>
      <c r="M205" s="155">
        <f>'[4]прил 7.1'!O665</f>
        <v>0</v>
      </c>
      <c r="N205" s="155">
        <f>'[4]прил 7.1'!W665</f>
        <v>5.6173045300000002E-2</v>
      </c>
      <c r="O205" s="155">
        <f>'[4]прил 7.1'!AE665</f>
        <v>5.6173045300000002E-2</v>
      </c>
      <c r="P205" s="155">
        <f>'[4]прил 7.1'!AM665</f>
        <v>5.6173045300000002E-2</v>
      </c>
      <c r="Q205" s="155">
        <f>'[4]прил 7.1'!AU665</f>
        <v>5.6173045300000002E-2</v>
      </c>
      <c r="R205" s="155">
        <f>'[4]прил 7.1'!P665</f>
        <v>6.6284193453999996E-2</v>
      </c>
      <c r="S205" s="150">
        <f t="shared" si="16"/>
        <v>0</v>
      </c>
      <c r="T205" s="151" t="e">
        <f t="shared" si="17"/>
        <v>#DIV/0!</v>
      </c>
      <c r="U205" s="152"/>
      <c r="V205" s="152"/>
      <c r="W205" s="165"/>
    </row>
    <row r="206" spans="1:23" s="156" customFormat="1" x14ac:dyDescent="0.25">
      <c r="A206" s="157">
        <f t="shared" si="18"/>
        <v>126</v>
      </c>
      <c r="B206" s="158" t="s">
        <v>418</v>
      </c>
      <c r="C206" s="155">
        <f>'[4]прил 7.1'!E666</f>
        <v>9.4904279253999982E-2</v>
      </c>
      <c r="D206" s="155">
        <f>'[4]прил 7.1'!F666</f>
        <v>0</v>
      </c>
      <c r="E206" s="155">
        <f>'[4]прил 7.1'!G666</f>
        <v>0</v>
      </c>
      <c r="F206" s="155">
        <f>'[4]прил 7.1'!H666</f>
        <v>0</v>
      </c>
      <c r="G206" s="155">
        <f>'[4]прил 7.1'!I666</f>
        <v>0</v>
      </c>
      <c r="H206" s="155">
        <f>'[4]прил 7.1'!J666</f>
        <v>0</v>
      </c>
      <c r="I206" s="155">
        <f>'[4]прил 7.1'!K666</f>
        <v>0</v>
      </c>
      <c r="J206" s="155">
        <f>'[4]прил 7.1'!L666</f>
        <v>0</v>
      </c>
      <c r="K206" s="155">
        <f>'[4]прил 7.1'!M666</f>
        <v>0</v>
      </c>
      <c r="L206" s="155">
        <f>'[4]прил 7.1'!N666</f>
        <v>0</v>
      </c>
      <c r="M206" s="155">
        <f>'[4]прил 7.1'!O666</f>
        <v>0</v>
      </c>
      <c r="N206" s="155">
        <f>'[4]прил 7.1'!W666</f>
        <v>8.0427355299999989E-2</v>
      </c>
      <c r="O206" s="155">
        <f>'[4]прил 7.1'!AE666</f>
        <v>8.0427355299999989E-2</v>
      </c>
      <c r="P206" s="155">
        <f>'[4]прил 7.1'!AM666</f>
        <v>8.0427355299999989E-2</v>
      </c>
      <c r="Q206" s="155">
        <f>'[4]прил 7.1'!AU666</f>
        <v>8.0427355299999989E-2</v>
      </c>
      <c r="R206" s="155">
        <f>'[4]прил 7.1'!P666</f>
        <v>9.4904279253999982E-2</v>
      </c>
      <c r="S206" s="150">
        <f t="shared" si="16"/>
        <v>0</v>
      </c>
      <c r="T206" s="151" t="e">
        <f t="shared" si="17"/>
        <v>#DIV/0!</v>
      </c>
      <c r="U206" s="152"/>
      <c r="V206" s="152"/>
      <c r="W206" s="165"/>
    </row>
    <row r="207" spans="1:23" s="156" customFormat="1" x14ac:dyDescent="0.25">
      <c r="A207" s="157">
        <f t="shared" si="18"/>
        <v>127</v>
      </c>
      <c r="B207" s="158" t="s">
        <v>419</v>
      </c>
      <c r="C207" s="155">
        <f>'[4]прил 7.1'!E667</f>
        <v>3.8757377653999996E-2</v>
      </c>
      <c r="D207" s="155">
        <f>'[4]прил 7.1'!F667</f>
        <v>0</v>
      </c>
      <c r="E207" s="155">
        <f>'[4]прил 7.1'!G667</f>
        <v>0</v>
      </c>
      <c r="F207" s="155">
        <f>'[4]прил 7.1'!H667</f>
        <v>0</v>
      </c>
      <c r="G207" s="155">
        <f>'[4]прил 7.1'!I667</f>
        <v>0</v>
      </c>
      <c r="H207" s="155">
        <f>'[4]прил 7.1'!J667</f>
        <v>0</v>
      </c>
      <c r="I207" s="155">
        <f>'[4]прил 7.1'!K667</f>
        <v>0</v>
      </c>
      <c r="J207" s="155">
        <f>'[4]прил 7.1'!L667</f>
        <v>0</v>
      </c>
      <c r="K207" s="155">
        <f>'[4]прил 7.1'!M667</f>
        <v>0</v>
      </c>
      <c r="L207" s="155">
        <f>'[4]прил 7.1'!N667</f>
        <v>0</v>
      </c>
      <c r="M207" s="155">
        <f>'[4]прил 7.1'!O667</f>
        <v>0</v>
      </c>
      <c r="N207" s="155">
        <f>'[4]прил 7.1'!W667</f>
        <v>3.2845235299999997E-2</v>
      </c>
      <c r="O207" s="155">
        <f>'[4]прил 7.1'!AE667</f>
        <v>3.2845235299999997E-2</v>
      </c>
      <c r="P207" s="155">
        <f>'[4]прил 7.1'!AM667</f>
        <v>3.2845235299999997E-2</v>
      </c>
      <c r="Q207" s="155">
        <f>'[4]прил 7.1'!AU667</f>
        <v>3.2845235299999997E-2</v>
      </c>
      <c r="R207" s="155">
        <f>'[4]прил 7.1'!P667</f>
        <v>3.8757377653999996E-2</v>
      </c>
      <c r="S207" s="150">
        <f t="shared" si="16"/>
        <v>0</v>
      </c>
      <c r="T207" s="151" t="e">
        <f t="shared" si="17"/>
        <v>#DIV/0!</v>
      </c>
      <c r="U207" s="152"/>
      <c r="V207" s="152"/>
      <c r="W207" s="165"/>
    </row>
    <row r="208" spans="1:23" s="156" customFormat="1" x14ac:dyDescent="0.25">
      <c r="A208" s="157">
        <f t="shared" si="18"/>
        <v>128</v>
      </c>
      <c r="B208" s="158" t="s">
        <v>420</v>
      </c>
      <c r="C208" s="155">
        <f>'[4]прил 7.1'!E668</f>
        <v>7.1304279254E-2</v>
      </c>
      <c r="D208" s="155">
        <f>'[4]прил 7.1'!F668</f>
        <v>0</v>
      </c>
      <c r="E208" s="155">
        <f>'[4]прил 7.1'!G668</f>
        <v>0</v>
      </c>
      <c r="F208" s="155">
        <f>'[4]прил 7.1'!H668</f>
        <v>0</v>
      </c>
      <c r="G208" s="155">
        <f>'[4]прил 7.1'!I668</f>
        <v>0</v>
      </c>
      <c r="H208" s="155">
        <f>'[4]прил 7.1'!J668</f>
        <v>0</v>
      </c>
      <c r="I208" s="155">
        <f>'[4]прил 7.1'!K668</f>
        <v>0</v>
      </c>
      <c r="J208" s="155">
        <f>'[4]прил 7.1'!L668</f>
        <v>0</v>
      </c>
      <c r="K208" s="155">
        <f>'[4]прил 7.1'!M668</f>
        <v>0</v>
      </c>
      <c r="L208" s="155">
        <f>'[4]прил 7.1'!N668</f>
        <v>0</v>
      </c>
      <c r="M208" s="155">
        <f>'[4]прил 7.1'!O668</f>
        <v>0</v>
      </c>
      <c r="N208" s="155">
        <f>'[4]прил 7.1'!W668</f>
        <v>6.0427355300000006E-2</v>
      </c>
      <c r="O208" s="155">
        <f>'[4]прил 7.1'!AE668</f>
        <v>6.0427355300000006E-2</v>
      </c>
      <c r="P208" s="155">
        <f>'[4]прил 7.1'!AM668</f>
        <v>6.0427355300000006E-2</v>
      </c>
      <c r="Q208" s="155">
        <f>'[4]прил 7.1'!AU668</f>
        <v>6.0427355300000006E-2</v>
      </c>
      <c r="R208" s="155">
        <f>'[4]прил 7.1'!P668</f>
        <v>7.1304279254E-2</v>
      </c>
      <c r="S208" s="150">
        <f t="shared" si="16"/>
        <v>0</v>
      </c>
      <c r="T208" s="151" t="e">
        <f t="shared" si="17"/>
        <v>#DIV/0!</v>
      </c>
      <c r="U208" s="152"/>
      <c r="V208" s="152"/>
      <c r="W208" s="165"/>
    </row>
    <row r="209" spans="1:23" s="156" customFormat="1" x14ac:dyDescent="0.25">
      <c r="A209" s="157">
        <f t="shared" si="18"/>
        <v>129</v>
      </c>
      <c r="B209" s="158" t="s">
        <v>421</v>
      </c>
      <c r="C209" s="155">
        <f>'[4]прил 7.1'!E669</f>
        <v>0.17268021505399997</v>
      </c>
      <c r="D209" s="155">
        <f>'[4]прил 7.1'!F669</f>
        <v>0</v>
      </c>
      <c r="E209" s="155">
        <f>'[4]прил 7.1'!G669</f>
        <v>0</v>
      </c>
      <c r="F209" s="155">
        <f>'[4]прил 7.1'!H669</f>
        <v>0</v>
      </c>
      <c r="G209" s="155">
        <f>'[4]прил 7.1'!I669</f>
        <v>0</v>
      </c>
      <c r="H209" s="155">
        <f>'[4]прил 7.1'!J669</f>
        <v>0</v>
      </c>
      <c r="I209" s="155">
        <f>'[4]прил 7.1'!K669</f>
        <v>0</v>
      </c>
      <c r="J209" s="155">
        <f>'[4]прил 7.1'!L669</f>
        <v>0</v>
      </c>
      <c r="K209" s="155">
        <f>'[4]прил 7.1'!M669</f>
        <v>0</v>
      </c>
      <c r="L209" s="155">
        <f>'[4]прил 7.1'!N669</f>
        <v>0</v>
      </c>
      <c r="M209" s="155">
        <f>'[4]прил 7.1'!O669</f>
        <v>0</v>
      </c>
      <c r="N209" s="155">
        <f>'[4]прил 7.1'!W669</f>
        <v>0.14633916529999999</v>
      </c>
      <c r="O209" s="155">
        <f>'[4]прил 7.1'!AE669</f>
        <v>0.14633916529999999</v>
      </c>
      <c r="P209" s="155">
        <f>'[4]прил 7.1'!AM669</f>
        <v>0.14633916529999999</v>
      </c>
      <c r="Q209" s="155">
        <f>'[4]прил 7.1'!AU669</f>
        <v>0.14633916529999999</v>
      </c>
      <c r="R209" s="155">
        <f>'[4]прил 7.1'!P669</f>
        <v>0.17268021505399997</v>
      </c>
      <c r="S209" s="150">
        <f t="shared" ref="S209:S235" si="19">E209-D209</f>
        <v>0</v>
      </c>
      <c r="T209" s="151" t="e">
        <f t="shared" ref="T209:T235" si="20">E209/D209</f>
        <v>#DIV/0!</v>
      </c>
      <c r="U209" s="152"/>
      <c r="V209" s="152"/>
      <c r="W209" s="165"/>
    </row>
    <row r="210" spans="1:23" s="156" customFormat="1" x14ac:dyDescent="0.25">
      <c r="A210" s="157">
        <f t="shared" si="18"/>
        <v>130</v>
      </c>
      <c r="B210" s="158" t="s">
        <v>422</v>
      </c>
      <c r="C210" s="155">
        <f>'[4]прил 7.1'!E670</f>
        <v>4.4345291254000004E-2</v>
      </c>
      <c r="D210" s="155">
        <f>'[4]прил 7.1'!F670</f>
        <v>0</v>
      </c>
      <c r="E210" s="155">
        <f>'[4]прил 7.1'!G670</f>
        <v>0</v>
      </c>
      <c r="F210" s="155">
        <f>'[4]прил 7.1'!H670</f>
        <v>0</v>
      </c>
      <c r="G210" s="155">
        <f>'[4]прил 7.1'!I670</f>
        <v>0</v>
      </c>
      <c r="H210" s="155">
        <f>'[4]прил 7.1'!J670</f>
        <v>0</v>
      </c>
      <c r="I210" s="155">
        <f>'[4]прил 7.1'!K670</f>
        <v>0</v>
      </c>
      <c r="J210" s="155">
        <f>'[4]прил 7.1'!L670</f>
        <v>0</v>
      </c>
      <c r="K210" s="155">
        <f>'[4]прил 7.1'!M670</f>
        <v>0</v>
      </c>
      <c r="L210" s="155">
        <f>'[4]прил 7.1'!N670</f>
        <v>0</v>
      </c>
      <c r="M210" s="155">
        <f>'[4]прил 7.1'!O670</f>
        <v>0</v>
      </c>
      <c r="N210" s="155">
        <f>'[4]прил 7.1'!W670</f>
        <v>3.7580755300000004E-2</v>
      </c>
      <c r="O210" s="155">
        <f>'[4]прил 7.1'!AE670</f>
        <v>3.7580755300000004E-2</v>
      </c>
      <c r="P210" s="155">
        <f>'[4]прил 7.1'!AM670</f>
        <v>3.7580755300000004E-2</v>
      </c>
      <c r="Q210" s="155">
        <f>'[4]прил 7.1'!AU670</f>
        <v>3.7580755300000004E-2</v>
      </c>
      <c r="R210" s="155">
        <f>'[4]прил 7.1'!P670</f>
        <v>4.4345291254000004E-2</v>
      </c>
      <c r="S210" s="150">
        <f t="shared" si="19"/>
        <v>0</v>
      </c>
      <c r="T210" s="151" t="e">
        <f t="shared" si="20"/>
        <v>#DIV/0!</v>
      </c>
      <c r="U210" s="152"/>
      <c r="V210" s="152"/>
      <c r="W210" s="165"/>
    </row>
    <row r="211" spans="1:23" s="156" customFormat="1" x14ac:dyDescent="0.25">
      <c r="A211" s="157">
        <f t="shared" ref="A211:A234" si="21">A210+1</f>
        <v>131</v>
      </c>
      <c r="B211" s="158" t="s">
        <v>423</v>
      </c>
      <c r="C211" s="155">
        <f>'[4]прил 7.1'!E671</f>
        <v>5.3340962254E-2</v>
      </c>
      <c r="D211" s="155">
        <f>'[4]прил 7.1'!F671</f>
        <v>0</v>
      </c>
      <c r="E211" s="155">
        <f>'[4]прил 7.1'!G671</f>
        <v>0</v>
      </c>
      <c r="F211" s="155">
        <f>'[4]прил 7.1'!H671</f>
        <v>0</v>
      </c>
      <c r="G211" s="155">
        <f>'[4]прил 7.1'!I671</f>
        <v>0</v>
      </c>
      <c r="H211" s="155">
        <f>'[4]прил 7.1'!J671</f>
        <v>0</v>
      </c>
      <c r="I211" s="155">
        <f>'[4]прил 7.1'!K671</f>
        <v>0</v>
      </c>
      <c r="J211" s="155">
        <f>'[4]прил 7.1'!L671</f>
        <v>0</v>
      </c>
      <c r="K211" s="155">
        <f>'[4]прил 7.1'!M671</f>
        <v>0</v>
      </c>
      <c r="L211" s="155">
        <f>'[4]прил 7.1'!N671</f>
        <v>0</v>
      </c>
      <c r="M211" s="155">
        <f>'[4]прил 7.1'!O671</f>
        <v>0</v>
      </c>
      <c r="N211" s="155">
        <f>'[4]прил 7.1'!W671</f>
        <v>4.5204205300000001E-2</v>
      </c>
      <c r="O211" s="155">
        <f>'[4]прил 7.1'!AE671</f>
        <v>4.5204205300000001E-2</v>
      </c>
      <c r="P211" s="155">
        <f>'[4]прил 7.1'!AM671</f>
        <v>4.5204205300000001E-2</v>
      </c>
      <c r="Q211" s="155">
        <f>'[4]прил 7.1'!AU671</f>
        <v>4.5204205300000001E-2</v>
      </c>
      <c r="R211" s="155">
        <f>'[4]прил 7.1'!P671</f>
        <v>5.3340962254E-2</v>
      </c>
      <c r="S211" s="150">
        <f t="shared" si="19"/>
        <v>0</v>
      </c>
      <c r="T211" s="151" t="e">
        <f t="shared" si="20"/>
        <v>#DIV/0!</v>
      </c>
      <c r="U211" s="152"/>
      <c r="V211" s="152"/>
      <c r="W211" s="165"/>
    </row>
    <row r="212" spans="1:23" s="156" customFormat="1" ht="31.5" x14ac:dyDescent="0.25">
      <c r="A212" s="157">
        <f t="shared" si="21"/>
        <v>132</v>
      </c>
      <c r="B212" s="158" t="s">
        <v>424</v>
      </c>
      <c r="C212" s="155">
        <f>'[4]прил 7.1'!E672</f>
        <v>0</v>
      </c>
      <c r="D212" s="155">
        <f>'[4]прил 7.1'!F672</f>
        <v>0</v>
      </c>
      <c r="E212" s="155">
        <f>'[4]прил 7.1'!G672</f>
        <v>0.461229</v>
      </c>
      <c r="F212" s="155">
        <f>'[4]прил 7.1'!H672</f>
        <v>0</v>
      </c>
      <c r="G212" s="155">
        <f>'[4]прил 7.1'!I672</f>
        <v>0.39250200000000002</v>
      </c>
      <c r="H212" s="155">
        <f>'[4]прил 7.1'!J672</f>
        <v>0</v>
      </c>
      <c r="I212" s="155">
        <f>'[4]прил 7.1'!K672</f>
        <v>6.8726999999999996E-2</v>
      </c>
      <c r="J212" s="155">
        <f>'[4]прил 7.1'!L672</f>
        <v>0</v>
      </c>
      <c r="K212" s="155">
        <f>'[4]прил 7.1'!M672</f>
        <v>0</v>
      </c>
      <c r="L212" s="155">
        <f>'[4]прил 7.1'!N672</f>
        <v>0</v>
      </c>
      <c r="M212" s="155">
        <f>'[4]прил 7.1'!O672</f>
        <v>0</v>
      </c>
      <c r="N212" s="155">
        <f>'[4]прил 7.1'!W672</f>
        <v>0</v>
      </c>
      <c r="O212" s="155">
        <f>'[4]прил 7.1'!AE672</f>
        <v>0</v>
      </c>
      <c r="P212" s="155">
        <f>'[4]прил 7.1'!AM672</f>
        <v>0</v>
      </c>
      <c r="Q212" s="155">
        <f>'[4]прил 7.1'!AU672</f>
        <v>0</v>
      </c>
      <c r="R212" s="155">
        <f>'[4]прил 7.1'!P672</f>
        <v>0</v>
      </c>
      <c r="S212" s="150">
        <f t="shared" si="19"/>
        <v>0.461229</v>
      </c>
      <c r="T212" s="151" t="e">
        <f t="shared" si="20"/>
        <v>#DIV/0!</v>
      </c>
      <c r="U212" s="152"/>
      <c r="V212" s="152"/>
      <c r="W212" s="165" t="s">
        <v>244</v>
      </c>
    </row>
    <row r="213" spans="1:23" s="156" customFormat="1" x14ac:dyDescent="0.25">
      <c r="A213" s="157">
        <f t="shared" si="21"/>
        <v>133</v>
      </c>
      <c r="B213" s="158" t="s">
        <v>425</v>
      </c>
      <c r="C213" s="155">
        <f>'[4]прил 7.1'!E673</f>
        <v>0</v>
      </c>
      <c r="D213" s="155">
        <f>'[4]прил 7.1'!F673</f>
        <v>0</v>
      </c>
      <c r="E213" s="155">
        <f>'[4]прил 7.1'!G673</f>
        <v>0</v>
      </c>
      <c r="F213" s="155">
        <f>'[4]прил 7.1'!H673</f>
        <v>0</v>
      </c>
      <c r="G213" s="155">
        <f>'[4]прил 7.1'!I673</f>
        <v>0</v>
      </c>
      <c r="H213" s="155">
        <f>'[4]прил 7.1'!J673</f>
        <v>0</v>
      </c>
      <c r="I213" s="155">
        <f>'[4]прил 7.1'!K673</f>
        <v>0</v>
      </c>
      <c r="J213" s="155">
        <f>'[4]прил 7.1'!L673</f>
        <v>0</v>
      </c>
      <c r="K213" s="155">
        <f>'[4]прил 7.1'!M673</f>
        <v>0</v>
      </c>
      <c r="L213" s="155">
        <f>'[4]прил 7.1'!N673</f>
        <v>0</v>
      </c>
      <c r="M213" s="155">
        <f>'[4]прил 7.1'!O673</f>
        <v>0</v>
      </c>
      <c r="N213" s="155">
        <f>'[4]прил 7.1'!W673</f>
        <v>0</v>
      </c>
      <c r="O213" s="155">
        <f>'[4]прил 7.1'!AE673</f>
        <v>0</v>
      </c>
      <c r="P213" s="155">
        <f>'[4]прил 7.1'!AM673</f>
        <v>5.3117999999999999E-2</v>
      </c>
      <c r="Q213" s="155">
        <f>'[4]прил 7.1'!AU673</f>
        <v>5.3117999999999999E-2</v>
      </c>
      <c r="R213" s="155">
        <f>'[4]прил 7.1'!P673</f>
        <v>0</v>
      </c>
      <c r="S213" s="150">
        <f t="shared" si="19"/>
        <v>0</v>
      </c>
      <c r="T213" s="151" t="e">
        <f t="shared" si="20"/>
        <v>#DIV/0!</v>
      </c>
      <c r="U213" s="152"/>
      <c r="V213" s="152"/>
      <c r="W213" s="165"/>
    </row>
    <row r="214" spans="1:23" s="156" customFormat="1" x14ac:dyDescent="0.25">
      <c r="A214" s="157">
        <f t="shared" si="21"/>
        <v>134</v>
      </c>
      <c r="B214" s="158" t="s">
        <v>426</v>
      </c>
      <c r="C214" s="155">
        <f>'[4]прил 7.1'!E674</f>
        <v>0</v>
      </c>
      <c r="D214" s="155">
        <f>'[4]прил 7.1'!F674</f>
        <v>0</v>
      </c>
      <c r="E214" s="155">
        <f>'[4]прил 7.1'!G674</f>
        <v>0</v>
      </c>
      <c r="F214" s="155">
        <f>'[4]прил 7.1'!H674</f>
        <v>0</v>
      </c>
      <c r="G214" s="155">
        <f>'[4]прил 7.1'!I674</f>
        <v>0</v>
      </c>
      <c r="H214" s="155">
        <f>'[4]прил 7.1'!J674</f>
        <v>0</v>
      </c>
      <c r="I214" s="155">
        <f>'[4]прил 7.1'!K674</f>
        <v>0</v>
      </c>
      <c r="J214" s="155">
        <f>'[4]прил 7.1'!L674</f>
        <v>0</v>
      </c>
      <c r="K214" s="155">
        <f>'[4]прил 7.1'!M674</f>
        <v>0</v>
      </c>
      <c r="L214" s="155">
        <f>'[4]прил 7.1'!N674</f>
        <v>0</v>
      </c>
      <c r="M214" s="155">
        <f>'[4]прил 7.1'!O674</f>
        <v>0</v>
      </c>
      <c r="N214" s="155">
        <f>'[4]прил 7.1'!W674</f>
        <v>0.22055588999999998</v>
      </c>
      <c r="O214" s="155">
        <f>'[4]прил 7.1'!AE674</f>
        <v>0.22055588999999998</v>
      </c>
      <c r="P214" s="155">
        <f>'[4]прил 7.1'!AM674</f>
        <v>0</v>
      </c>
      <c r="Q214" s="155">
        <f>'[4]прил 7.1'!AU674</f>
        <v>0</v>
      </c>
      <c r="R214" s="155">
        <f>'[4]прил 7.1'!P674</f>
        <v>0</v>
      </c>
      <c r="S214" s="150">
        <f t="shared" si="19"/>
        <v>0</v>
      </c>
      <c r="T214" s="151" t="e">
        <f t="shared" si="20"/>
        <v>#DIV/0!</v>
      </c>
      <c r="U214" s="152"/>
      <c r="V214" s="152"/>
      <c r="W214" s="165"/>
    </row>
    <row r="215" spans="1:23" s="156" customFormat="1" x14ac:dyDescent="0.25">
      <c r="A215" s="157">
        <f t="shared" si="21"/>
        <v>135</v>
      </c>
      <c r="B215" s="158" t="s">
        <v>427</v>
      </c>
      <c r="C215" s="155">
        <f>'[4]прил 7.1'!E675</f>
        <v>0</v>
      </c>
      <c r="D215" s="155">
        <f>'[4]прил 7.1'!F675</f>
        <v>0</v>
      </c>
      <c r="E215" s="155">
        <f>'[4]прил 7.1'!G675</f>
        <v>0</v>
      </c>
      <c r="F215" s="155">
        <f>'[4]прил 7.1'!H675</f>
        <v>0</v>
      </c>
      <c r="G215" s="155">
        <f>'[4]прил 7.1'!I675</f>
        <v>0</v>
      </c>
      <c r="H215" s="155">
        <f>'[4]прил 7.1'!J675</f>
        <v>0</v>
      </c>
      <c r="I215" s="155">
        <f>'[4]прил 7.1'!K675</f>
        <v>0</v>
      </c>
      <c r="J215" s="155">
        <f>'[4]прил 7.1'!L675</f>
        <v>0</v>
      </c>
      <c r="K215" s="155">
        <f>'[4]прил 7.1'!M675</f>
        <v>0</v>
      </c>
      <c r="L215" s="155">
        <f>'[4]прил 7.1'!N675</f>
        <v>0</v>
      </c>
      <c r="M215" s="155">
        <f>'[4]прил 7.1'!O675</f>
        <v>0</v>
      </c>
      <c r="N215" s="155">
        <f>'[4]прил 7.1'!W675</f>
        <v>0.10761553</v>
      </c>
      <c r="O215" s="155">
        <f>'[4]прил 7.1'!AE675</f>
        <v>0.10761553</v>
      </c>
      <c r="P215" s="155">
        <f>'[4]прил 7.1'!AM675</f>
        <v>0</v>
      </c>
      <c r="Q215" s="155">
        <f>'[4]прил 7.1'!AU675</f>
        <v>0</v>
      </c>
      <c r="R215" s="155">
        <f>'[4]прил 7.1'!P675</f>
        <v>0</v>
      </c>
      <c r="S215" s="150">
        <f t="shared" si="19"/>
        <v>0</v>
      </c>
      <c r="T215" s="151" t="e">
        <f t="shared" si="20"/>
        <v>#DIV/0!</v>
      </c>
      <c r="U215" s="152"/>
      <c r="V215" s="152"/>
      <c r="W215" s="165"/>
    </row>
    <row r="216" spans="1:23" s="156" customFormat="1" x14ac:dyDescent="0.25">
      <c r="A216" s="157">
        <f t="shared" si="21"/>
        <v>136</v>
      </c>
      <c r="B216" s="158" t="s">
        <v>428</v>
      </c>
      <c r="C216" s="155">
        <f>'[4]прил 7.1'!E676</f>
        <v>0</v>
      </c>
      <c r="D216" s="155">
        <f>'[4]прил 7.1'!F676</f>
        <v>0</v>
      </c>
      <c r="E216" s="155">
        <f>'[4]прил 7.1'!G676</f>
        <v>0</v>
      </c>
      <c r="F216" s="155">
        <f>'[4]прил 7.1'!H676</f>
        <v>0</v>
      </c>
      <c r="G216" s="155">
        <f>'[4]прил 7.1'!I676</f>
        <v>0</v>
      </c>
      <c r="H216" s="155">
        <f>'[4]прил 7.1'!J676</f>
        <v>0</v>
      </c>
      <c r="I216" s="155">
        <f>'[4]прил 7.1'!K676</f>
        <v>0</v>
      </c>
      <c r="J216" s="155">
        <f>'[4]прил 7.1'!L676</f>
        <v>0</v>
      </c>
      <c r="K216" s="155">
        <f>'[4]прил 7.1'!M676</f>
        <v>0</v>
      </c>
      <c r="L216" s="155">
        <f>'[4]прил 7.1'!N676</f>
        <v>0</v>
      </c>
      <c r="M216" s="155">
        <f>'[4]прил 7.1'!O676</f>
        <v>0</v>
      </c>
      <c r="N216" s="155">
        <f>'[4]прил 7.1'!W676</f>
        <v>3.783131E-2</v>
      </c>
      <c r="O216" s="155">
        <f>'[4]прил 7.1'!AE676</f>
        <v>3.783131E-2</v>
      </c>
      <c r="P216" s="155">
        <f>'[4]прил 7.1'!AM676</f>
        <v>0</v>
      </c>
      <c r="Q216" s="155">
        <f>'[4]прил 7.1'!AU676</f>
        <v>0</v>
      </c>
      <c r="R216" s="155">
        <f>'[4]прил 7.1'!P676</f>
        <v>0</v>
      </c>
      <c r="S216" s="150">
        <f t="shared" si="19"/>
        <v>0</v>
      </c>
      <c r="T216" s="151" t="e">
        <f t="shared" si="20"/>
        <v>#DIV/0!</v>
      </c>
      <c r="U216" s="152"/>
      <c r="V216" s="152"/>
      <c r="W216" s="165"/>
    </row>
    <row r="217" spans="1:23" s="156" customFormat="1" x14ac:dyDescent="0.25">
      <c r="A217" s="157">
        <f t="shared" si="21"/>
        <v>137</v>
      </c>
      <c r="B217" s="158" t="s">
        <v>429</v>
      </c>
      <c r="C217" s="155">
        <f>'[4]прил 7.1'!E677</f>
        <v>0</v>
      </c>
      <c r="D217" s="155">
        <f>'[4]прил 7.1'!F677</f>
        <v>0</v>
      </c>
      <c r="E217" s="155">
        <f>'[4]прил 7.1'!G677</f>
        <v>0</v>
      </c>
      <c r="F217" s="155">
        <f>'[4]прил 7.1'!H677</f>
        <v>0</v>
      </c>
      <c r="G217" s="155">
        <f>'[4]прил 7.1'!I677</f>
        <v>0</v>
      </c>
      <c r="H217" s="155">
        <f>'[4]прил 7.1'!J677</f>
        <v>0</v>
      </c>
      <c r="I217" s="155">
        <f>'[4]прил 7.1'!K677</f>
        <v>0</v>
      </c>
      <c r="J217" s="155">
        <f>'[4]прил 7.1'!L677</f>
        <v>0</v>
      </c>
      <c r="K217" s="155">
        <f>'[4]прил 7.1'!M677</f>
        <v>0</v>
      </c>
      <c r="L217" s="155">
        <f>'[4]прил 7.1'!N677</f>
        <v>0</v>
      </c>
      <c r="M217" s="155">
        <f>'[4]прил 7.1'!O677</f>
        <v>0</v>
      </c>
      <c r="N217" s="155">
        <f>'[4]прил 7.1'!W677</f>
        <v>5.9633819999999997E-2</v>
      </c>
      <c r="O217" s="155">
        <f>'[4]прил 7.1'!AE677</f>
        <v>5.9633819999999997E-2</v>
      </c>
      <c r="P217" s="155">
        <f>'[4]прил 7.1'!AM677</f>
        <v>0</v>
      </c>
      <c r="Q217" s="155">
        <f>'[4]прил 7.1'!AU677</f>
        <v>0</v>
      </c>
      <c r="R217" s="155">
        <f>'[4]прил 7.1'!P677</f>
        <v>0</v>
      </c>
      <c r="S217" s="150">
        <f t="shared" si="19"/>
        <v>0</v>
      </c>
      <c r="T217" s="151" t="e">
        <f t="shared" si="20"/>
        <v>#DIV/0!</v>
      </c>
      <c r="U217" s="152"/>
      <c r="V217" s="152"/>
      <c r="W217" s="165"/>
    </row>
    <row r="218" spans="1:23" s="156" customFormat="1" x14ac:dyDescent="0.25">
      <c r="A218" s="157">
        <f t="shared" si="21"/>
        <v>138</v>
      </c>
      <c r="B218" s="158" t="s">
        <v>430</v>
      </c>
      <c r="C218" s="155">
        <f>'[4]прил 7.1'!E678</f>
        <v>0</v>
      </c>
      <c r="D218" s="155">
        <f>'[4]прил 7.1'!F678</f>
        <v>0</v>
      </c>
      <c r="E218" s="155">
        <f>'[4]прил 7.1'!G678</f>
        <v>0</v>
      </c>
      <c r="F218" s="155">
        <f>'[4]прил 7.1'!H678</f>
        <v>0</v>
      </c>
      <c r="G218" s="155">
        <f>'[4]прил 7.1'!I678</f>
        <v>0</v>
      </c>
      <c r="H218" s="155">
        <f>'[4]прил 7.1'!J678</f>
        <v>0</v>
      </c>
      <c r="I218" s="155">
        <f>'[4]прил 7.1'!K678</f>
        <v>0</v>
      </c>
      <c r="J218" s="155">
        <f>'[4]прил 7.1'!L678</f>
        <v>0</v>
      </c>
      <c r="K218" s="155">
        <f>'[4]прил 7.1'!M678</f>
        <v>0</v>
      </c>
      <c r="L218" s="155">
        <f>'[4]прил 7.1'!N678</f>
        <v>0</v>
      </c>
      <c r="M218" s="155">
        <f>'[4]прил 7.1'!O678</f>
        <v>0</v>
      </c>
      <c r="N218" s="155">
        <f>'[4]прил 7.1'!W678</f>
        <v>6.6636399999999998E-2</v>
      </c>
      <c r="O218" s="155">
        <f>'[4]прил 7.1'!AE678</f>
        <v>6.6636399999999998E-2</v>
      </c>
      <c r="P218" s="155">
        <f>'[4]прил 7.1'!AM678</f>
        <v>0</v>
      </c>
      <c r="Q218" s="155">
        <f>'[4]прил 7.1'!AU678</f>
        <v>0</v>
      </c>
      <c r="R218" s="155">
        <f>'[4]прил 7.1'!P678</f>
        <v>0</v>
      </c>
      <c r="S218" s="150">
        <f t="shared" si="19"/>
        <v>0</v>
      </c>
      <c r="T218" s="151" t="e">
        <f t="shared" si="20"/>
        <v>#DIV/0!</v>
      </c>
      <c r="U218" s="152"/>
      <c r="V218" s="152"/>
      <c r="W218" s="165"/>
    </row>
    <row r="219" spans="1:23" s="156" customFormat="1" x14ac:dyDescent="0.25">
      <c r="A219" s="157">
        <f t="shared" si="21"/>
        <v>139</v>
      </c>
      <c r="B219" s="158" t="s">
        <v>431</v>
      </c>
      <c r="C219" s="155">
        <f>'[4]прил 7.1'!E679</f>
        <v>0</v>
      </c>
      <c r="D219" s="155">
        <f>'[4]прил 7.1'!F679</f>
        <v>0</v>
      </c>
      <c r="E219" s="155">
        <f>'[4]прил 7.1'!G679</f>
        <v>0</v>
      </c>
      <c r="F219" s="155">
        <f>'[4]прил 7.1'!H679</f>
        <v>0</v>
      </c>
      <c r="G219" s="155">
        <f>'[4]прил 7.1'!I679</f>
        <v>0</v>
      </c>
      <c r="H219" s="155">
        <f>'[4]прил 7.1'!J679</f>
        <v>0</v>
      </c>
      <c r="I219" s="155">
        <f>'[4]прил 7.1'!K679</f>
        <v>0</v>
      </c>
      <c r="J219" s="155">
        <f>'[4]прил 7.1'!L679</f>
        <v>0</v>
      </c>
      <c r="K219" s="155">
        <f>'[4]прил 7.1'!M679</f>
        <v>0</v>
      </c>
      <c r="L219" s="155">
        <f>'[4]прил 7.1'!N679</f>
        <v>0</v>
      </c>
      <c r="M219" s="155">
        <f>'[4]прил 7.1'!O679</f>
        <v>0</v>
      </c>
      <c r="N219" s="155">
        <f>'[4]прил 7.1'!W679</f>
        <v>8.7899110000000003E-2</v>
      </c>
      <c r="O219" s="155">
        <f>'[4]прил 7.1'!AE679</f>
        <v>8.7899110000000003E-2</v>
      </c>
      <c r="P219" s="155">
        <f>'[4]прил 7.1'!AM679</f>
        <v>0</v>
      </c>
      <c r="Q219" s="155">
        <f>'[4]прил 7.1'!AU679</f>
        <v>0</v>
      </c>
      <c r="R219" s="155">
        <f>'[4]прил 7.1'!P679</f>
        <v>0</v>
      </c>
      <c r="S219" s="150">
        <f t="shared" si="19"/>
        <v>0</v>
      </c>
      <c r="T219" s="151" t="e">
        <f t="shared" si="20"/>
        <v>#DIV/0!</v>
      </c>
      <c r="U219" s="152"/>
      <c r="V219" s="152"/>
      <c r="W219" s="165"/>
    </row>
    <row r="220" spans="1:23" s="156" customFormat="1" x14ac:dyDescent="0.25">
      <c r="A220" s="157">
        <f t="shared" si="21"/>
        <v>140</v>
      </c>
      <c r="B220" s="158" t="s">
        <v>432</v>
      </c>
      <c r="C220" s="155">
        <f>'[4]прил 7.1'!E680</f>
        <v>0</v>
      </c>
      <c r="D220" s="155">
        <f>'[4]прил 7.1'!F680</f>
        <v>0</v>
      </c>
      <c r="E220" s="155">
        <f>'[4]прил 7.1'!G680</f>
        <v>0</v>
      </c>
      <c r="F220" s="155">
        <f>'[4]прил 7.1'!H680</f>
        <v>0</v>
      </c>
      <c r="G220" s="155">
        <f>'[4]прил 7.1'!I680</f>
        <v>0</v>
      </c>
      <c r="H220" s="155">
        <f>'[4]прил 7.1'!J680</f>
        <v>0</v>
      </c>
      <c r="I220" s="155">
        <f>'[4]прил 7.1'!K680</f>
        <v>0</v>
      </c>
      <c r="J220" s="155">
        <f>'[4]прил 7.1'!L680</f>
        <v>0</v>
      </c>
      <c r="K220" s="155">
        <f>'[4]прил 7.1'!M680</f>
        <v>0</v>
      </c>
      <c r="L220" s="155">
        <f>'[4]прил 7.1'!N680</f>
        <v>0</v>
      </c>
      <c r="M220" s="155">
        <f>'[4]прил 7.1'!O680</f>
        <v>0</v>
      </c>
      <c r="N220" s="155">
        <f>'[4]прил 7.1'!W680</f>
        <v>7.8407580000000004E-2</v>
      </c>
      <c r="O220" s="155">
        <f>'[4]прил 7.1'!AE680</f>
        <v>7.8407580000000004E-2</v>
      </c>
      <c r="P220" s="155">
        <f>'[4]прил 7.1'!AM680</f>
        <v>0</v>
      </c>
      <c r="Q220" s="155">
        <f>'[4]прил 7.1'!AU680</f>
        <v>0</v>
      </c>
      <c r="R220" s="155">
        <f>'[4]прил 7.1'!P680</f>
        <v>0</v>
      </c>
      <c r="S220" s="150">
        <f t="shared" si="19"/>
        <v>0</v>
      </c>
      <c r="T220" s="151" t="e">
        <f t="shared" si="20"/>
        <v>#DIV/0!</v>
      </c>
      <c r="U220" s="152"/>
      <c r="V220" s="152"/>
      <c r="W220" s="165"/>
    </row>
    <row r="221" spans="1:23" s="156" customFormat="1" x14ac:dyDescent="0.25">
      <c r="A221" s="157">
        <f t="shared" si="21"/>
        <v>141</v>
      </c>
      <c r="B221" s="158" t="s">
        <v>433</v>
      </c>
      <c r="C221" s="155">
        <f>'[4]прил 7.1'!E681</f>
        <v>0</v>
      </c>
      <c r="D221" s="155">
        <f>'[4]прил 7.1'!F681</f>
        <v>0</v>
      </c>
      <c r="E221" s="155">
        <f>'[4]прил 7.1'!G681</f>
        <v>0</v>
      </c>
      <c r="F221" s="155">
        <f>'[4]прил 7.1'!H681</f>
        <v>0</v>
      </c>
      <c r="G221" s="155">
        <f>'[4]прил 7.1'!I681</f>
        <v>0</v>
      </c>
      <c r="H221" s="155">
        <f>'[4]прил 7.1'!J681</f>
        <v>0</v>
      </c>
      <c r="I221" s="155">
        <f>'[4]прил 7.1'!K681</f>
        <v>0</v>
      </c>
      <c r="J221" s="155">
        <f>'[4]прил 7.1'!L681</f>
        <v>0</v>
      </c>
      <c r="K221" s="155">
        <f>'[4]прил 7.1'!M681</f>
        <v>0</v>
      </c>
      <c r="L221" s="155">
        <f>'[4]прил 7.1'!N681</f>
        <v>0</v>
      </c>
      <c r="M221" s="155">
        <f>'[4]прил 7.1'!O681</f>
        <v>0</v>
      </c>
      <c r="N221" s="155">
        <f>'[4]прил 7.1'!W681</f>
        <v>0.30213639000000003</v>
      </c>
      <c r="O221" s="155">
        <f>'[4]прил 7.1'!AE681</f>
        <v>0.30213639000000003</v>
      </c>
      <c r="P221" s="155">
        <f>'[4]прил 7.1'!AM681</f>
        <v>0</v>
      </c>
      <c r="Q221" s="155">
        <f>'[4]прил 7.1'!AU681</f>
        <v>0</v>
      </c>
      <c r="R221" s="155">
        <f>'[4]прил 7.1'!P681</f>
        <v>0</v>
      </c>
      <c r="S221" s="150">
        <f t="shared" si="19"/>
        <v>0</v>
      </c>
      <c r="T221" s="151" t="e">
        <f t="shared" si="20"/>
        <v>#DIV/0!</v>
      </c>
      <c r="U221" s="152"/>
      <c r="V221" s="152"/>
      <c r="W221" s="165"/>
    </row>
    <row r="222" spans="1:23" s="156" customFormat="1" ht="31.5" x14ac:dyDescent="0.25">
      <c r="A222" s="157">
        <f t="shared" si="21"/>
        <v>142</v>
      </c>
      <c r="B222" s="158" t="s">
        <v>434</v>
      </c>
      <c r="C222" s="155">
        <f>'[4]прил 7.1'!E682</f>
        <v>0</v>
      </c>
      <c r="D222" s="155">
        <f>'[4]прил 7.1'!F682</f>
        <v>0</v>
      </c>
      <c r="E222" s="155">
        <f>'[4]прил 7.1'!G682</f>
        <v>0</v>
      </c>
      <c r="F222" s="155">
        <f>'[4]прил 7.1'!H682</f>
        <v>0</v>
      </c>
      <c r="G222" s="155">
        <f>'[4]прил 7.1'!I682</f>
        <v>0</v>
      </c>
      <c r="H222" s="155">
        <f>'[4]прил 7.1'!J682</f>
        <v>0</v>
      </c>
      <c r="I222" s="155">
        <f>'[4]прил 7.1'!K682</f>
        <v>0</v>
      </c>
      <c r="J222" s="155">
        <f>'[4]прил 7.1'!L682</f>
        <v>0</v>
      </c>
      <c r="K222" s="155">
        <f>'[4]прил 7.1'!M682</f>
        <v>0</v>
      </c>
      <c r="L222" s="155">
        <f>'[4]прил 7.1'!N682</f>
        <v>0</v>
      </c>
      <c r="M222" s="155">
        <f>'[4]прил 7.1'!O682</f>
        <v>0</v>
      </c>
      <c r="N222" s="155">
        <f>'[4]прил 7.1'!W682</f>
        <v>0.46462368999999998</v>
      </c>
      <c r="O222" s="155">
        <f>'[4]прил 7.1'!AE682</f>
        <v>0.46462368999999998</v>
      </c>
      <c r="P222" s="155">
        <f>'[4]прил 7.1'!AM682</f>
        <v>0</v>
      </c>
      <c r="Q222" s="155">
        <f>'[4]прил 7.1'!AU682</f>
        <v>0</v>
      </c>
      <c r="R222" s="155">
        <f>'[4]прил 7.1'!P682</f>
        <v>0</v>
      </c>
      <c r="S222" s="150">
        <f t="shared" si="19"/>
        <v>0</v>
      </c>
      <c r="T222" s="151" t="e">
        <f t="shared" si="20"/>
        <v>#DIV/0!</v>
      </c>
      <c r="U222" s="152"/>
      <c r="V222" s="152"/>
      <c r="W222" s="165"/>
    </row>
    <row r="223" spans="1:23" s="156" customFormat="1" ht="31.5" x14ac:dyDescent="0.25">
      <c r="A223" s="157">
        <f t="shared" si="21"/>
        <v>143</v>
      </c>
      <c r="B223" s="158" t="s">
        <v>435</v>
      </c>
      <c r="C223" s="155">
        <f>'[4]прил 7.1'!E683</f>
        <v>0</v>
      </c>
      <c r="D223" s="155">
        <f>'[4]прил 7.1'!F683</f>
        <v>0</v>
      </c>
      <c r="E223" s="155">
        <f>'[4]прил 7.1'!G683</f>
        <v>0</v>
      </c>
      <c r="F223" s="155">
        <f>'[4]прил 7.1'!H683</f>
        <v>0</v>
      </c>
      <c r="G223" s="155">
        <f>'[4]прил 7.1'!I683</f>
        <v>0</v>
      </c>
      <c r="H223" s="155">
        <f>'[4]прил 7.1'!J683</f>
        <v>0</v>
      </c>
      <c r="I223" s="155">
        <f>'[4]прил 7.1'!K683</f>
        <v>0</v>
      </c>
      <c r="J223" s="155">
        <f>'[4]прил 7.1'!L683</f>
        <v>0</v>
      </c>
      <c r="K223" s="155">
        <f>'[4]прил 7.1'!M683</f>
        <v>0</v>
      </c>
      <c r="L223" s="155">
        <f>'[4]прил 7.1'!N683</f>
        <v>0</v>
      </c>
      <c r="M223" s="155">
        <f>'[4]прил 7.1'!O683</f>
        <v>0</v>
      </c>
      <c r="N223" s="155">
        <f>'[4]прил 7.1'!W683</f>
        <v>0.33894400000000002</v>
      </c>
      <c r="O223" s="155">
        <f>'[4]прил 7.1'!AE683</f>
        <v>0.33894400000000002</v>
      </c>
      <c r="P223" s="155">
        <f>'[4]прил 7.1'!AM683</f>
        <v>0</v>
      </c>
      <c r="Q223" s="155">
        <f>'[4]прил 7.1'!AU683</f>
        <v>0</v>
      </c>
      <c r="R223" s="155">
        <f>'[4]прил 7.1'!P683</f>
        <v>0</v>
      </c>
      <c r="S223" s="150">
        <f t="shared" si="19"/>
        <v>0</v>
      </c>
      <c r="T223" s="151" t="e">
        <f t="shared" si="20"/>
        <v>#DIV/0!</v>
      </c>
      <c r="U223" s="152"/>
      <c r="V223" s="152"/>
      <c r="W223" s="165"/>
    </row>
    <row r="224" spans="1:23" s="156" customFormat="1" x14ac:dyDescent="0.25">
      <c r="A224" s="157">
        <f t="shared" si="21"/>
        <v>144</v>
      </c>
      <c r="B224" s="158" t="s">
        <v>436</v>
      </c>
      <c r="C224" s="155">
        <f>'[4]прил 7.1'!E684</f>
        <v>0</v>
      </c>
      <c r="D224" s="155">
        <f>'[4]прил 7.1'!F684</f>
        <v>0</v>
      </c>
      <c r="E224" s="155">
        <f>'[4]прил 7.1'!G684</f>
        <v>0</v>
      </c>
      <c r="F224" s="155">
        <f>'[4]прил 7.1'!H684</f>
        <v>0</v>
      </c>
      <c r="G224" s="155">
        <f>'[4]прил 7.1'!I684</f>
        <v>0</v>
      </c>
      <c r="H224" s="155">
        <f>'[4]прил 7.1'!J684</f>
        <v>0</v>
      </c>
      <c r="I224" s="155">
        <f>'[4]прил 7.1'!K684</f>
        <v>0</v>
      </c>
      <c r="J224" s="155">
        <f>'[4]прил 7.1'!L684</f>
        <v>0</v>
      </c>
      <c r="K224" s="155">
        <f>'[4]прил 7.1'!M684</f>
        <v>0</v>
      </c>
      <c r="L224" s="155">
        <f>'[4]прил 7.1'!N684</f>
        <v>0</v>
      </c>
      <c r="M224" s="155">
        <f>'[4]прил 7.1'!O684</f>
        <v>0</v>
      </c>
      <c r="N224" s="155">
        <f>'[4]прил 7.1'!W684</f>
        <v>0.30213639000000003</v>
      </c>
      <c r="O224" s="155">
        <f>'[4]прил 7.1'!AE684</f>
        <v>0.30213639000000003</v>
      </c>
      <c r="P224" s="155">
        <f>'[4]прил 7.1'!AM684</f>
        <v>0</v>
      </c>
      <c r="Q224" s="155">
        <f>'[4]прил 7.1'!AU684</f>
        <v>0</v>
      </c>
      <c r="R224" s="155">
        <f>'[4]прил 7.1'!P684</f>
        <v>0</v>
      </c>
      <c r="S224" s="150">
        <f t="shared" si="19"/>
        <v>0</v>
      </c>
      <c r="T224" s="151" t="e">
        <f t="shared" si="20"/>
        <v>#DIV/0!</v>
      </c>
      <c r="U224" s="152"/>
      <c r="V224" s="152"/>
      <c r="W224" s="165"/>
    </row>
    <row r="225" spans="1:23" s="156" customFormat="1" ht="31.5" x14ac:dyDescent="0.25">
      <c r="A225" s="157">
        <f t="shared" si="21"/>
        <v>145</v>
      </c>
      <c r="B225" s="158" t="s">
        <v>437</v>
      </c>
      <c r="C225" s="155">
        <f>'[4]прил 7.1'!E685</f>
        <v>0</v>
      </c>
      <c r="D225" s="155">
        <f>'[4]прил 7.1'!F685</f>
        <v>0</v>
      </c>
      <c r="E225" s="155">
        <f>'[4]прил 7.1'!G685</f>
        <v>0</v>
      </c>
      <c r="F225" s="155">
        <f>'[4]прил 7.1'!H685</f>
        <v>0</v>
      </c>
      <c r="G225" s="155">
        <f>'[4]прил 7.1'!I685</f>
        <v>0</v>
      </c>
      <c r="H225" s="155">
        <f>'[4]прил 7.1'!J685</f>
        <v>0</v>
      </c>
      <c r="I225" s="155">
        <f>'[4]прил 7.1'!K685</f>
        <v>0</v>
      </c>
      <c r="J225" s="155">
        <f>'[4]прил 7.1'!L685</f>
        <v>0</v>
      </c>
      <c r="K225" s="155">
        <f>'[4]прил 7.1'!M685</f>
        <v>0</v>
      </c>
      <c r="L225" s="155">
        <f>'[4]прил 7.1'!N685</f>
        <v>0</v>
      </c>
      <c r="M225" s="155">
        <f>'[4]прил 7.1'!O685</f>
        <v>0</v>
      </c>
      <c r="N225" s="155">
        <f>'[4]прил 7.1'!W685</f>
        <v>5.1307459999999999E-2</v>
      </c>
      <c r="O225" s="155">
        <f>'[4]прил 7.1'!AE685</f>
        <v>5.1307459999999999E-2</v>
      </c>
      <c r="P225" s="155">
        <f>'[4]прил 7.1'!AM685</f>
        <v>0</v>
      </c>
      <c r="Q225" s="155">
        <f>'[4]прил 7.1'!AU685</f>
        <v>0</v>
      </c>
      <c r="R225" s="155">
        <f>'[4]прил 7.1'!P685</f>
        <v>0</v>
      </c>
      <c r="S225" s="150">
        <f t="shared" si="19"/>
        <v>0</v>
      </c>
      <c r="T225" s="151" t="e">
        <f t="shared" si="20"/>
        <v>#DIV/0!</v>
      </c>
      <c r="U225" s="152"/>
      <c r="V225" s="152"/>
      <c r="W225" s="165"/>
    </row>
    <row r="226" spans="1:23" s="156" customFormat="1" x14ac:dyDescent="0.25">
      <c r="A226" s="157">
        <f t="shared" si="21"/>
        <v>146</v>
      </c>
      <c r="B226" s="158" t="s">
        <v>438</v>
      </c>
      <c r="C226" s="155">
        <f>'[4]прил 7.1'!E686</f>
        <v>0</v>
      </c>
      <c r="D226" s="155">
        <f>'[4]прил 7.1'!F686</f>
        <v>0</v>
      </c>
      <c r="E226" s="155">
        <f>'[4]прил 7.1'!G686</f>
        <v>0</v>
      </c>
      <c r="F226" s="155">
        <f>'[4]прил 7.1'!H686</f>
        <v>0</v>
      </c>
      <c r="G226" s="155">
        <f>'[4]прил 7.1'!I686</f>
        <v>0</v>
      </c>
      <c r="H226" s="155">
        <f>'[4]прил 7.1'!J686</f>
        <v>0</v>
      </c>
      <c r="I226" s="155">
        <f>'[4]прил 7.1'!K686</f>
        <v>0</v>
      </c>
      <c r="J226" s="155">
        <f>'[4]прил 7.1'!L686</f>
        <v>0</v>
      </c>
      <c r="K226" s="155">
        <f>'[4]прил 7.1'!M686</f>
        <v>0</v>
      </c>
      <c r="L226" s="155">
        <f>'[4]прил 7.1'!N686</f>
        <v>0</v>
      </c>
      <c r="M226" s="155">
        <f>'[4]прил 7.1'!O686</f>
        <v>0</v>
      </c>
      <c r="N226" s="155">
        <f>'[4]прил 7.1'!W686</f>
        <v>6.9234199999999996E-2</v>
      </c>
      <c r="O226" s="155">
        <f>'[4]прил 7.1'!AE686</f>
        <v>6.9234199999999996E-2</v>
      </c>
      <c r="P226" s="155">
        <f>'[4]прил 7.1'!AM686</f>
        <v>0</v>
      </c>
      <c r="Q226" s="155">
        <f>'[4]прил 7.1'!AU686</f>
        <v>0</v>
      </c>
      <c r="R226" s="155">
        <f>'[4]прил 7.1'!P686</f>
        <v>0</v>
      </c>
      <c r="S226" s="150">
        <f t="shared" si="19"/>
        <v>0</v>
      </c>
      <c r="T226" s="151" t="e">
        <f t="shared" si="20"/>
        <v>#DIV/0!</v>
      </c>
      <c r="U226" s="152"/>
      <c r="V226" s="152"/>
      <c r="W226" s="165"/>
    </row>
    <row r="227" spans="1:23" s="156" customFormat="1" x14ac:dyDescent="0.25">
      <c r="A227" s="157">
        <f t="shared" si="21"/>
        <v>147</v>
      </c>
      <c r="B227" s="158" t="s">
        <v>439</v>
      </c>
      <c r="C227" s="155">
        <f>'[4]прил 7.1'!E687</f>
        <v>0</v>
      </c>
      <c r="D227" s="155">
        <f>'[4]прил 7.1'!F687</f>
        <v>0</v>
      </c>
      <c r="E227" s="155">
        <f>'[4]прил 7.1'!G687</f>
        <v>0</v>
      </c>
      <c r="F227" s="155">
        <f>'[4]прил 7.1'!H687</f>
        <v>0</v>
      </c>
      <c r="G227" s="155">
        <f>'[4]прил 7.1'!I687</f>
        <v>0</v>
      </c>
      <c r="H227" s="155">
        <f>'[4]прил 7.1'!J687</f>
        <v>0</v>
      </c>
      <c r="I227" s="155">
        <f>'[4]прил 7.1'!K687</f>
        <v>0</v>
      </c>
      <c r="J227" s="155">
        <f>'[4]прил 7.1'!L687</f>
        <v>0</v>
      </c>
      <c r="K227" s="155">
        <f>'[4]прил 7.1'!M687</f>
        <v>0</v>
      </c>
      <c r="L227" s="155">
        <f>'[4]прил 7.1'!N687</f>
        <v>0</v>
      </c>
      <c r="M227" s="155">
        <f>'[4]прил 7.1'!O687</f>
        <v>0</v>
      </c>
      <c r="N227" s="155">
        <f>'[4]прил 7.1'!W687</f>
        <v>7.2646649999999993E-2</v>
      </c>
      <c r="O227" s="155">
        <f>'[4]прил 7.1'!AE687</f>
        <v>7.2646649999999993E-2</v>
      </c>
      <c r="P227" s="155">
        <f>'[4]прил 7.1'!AM687</f>
        <v>0</v>
      </c>
      <c r="Q227" s="155">
        <f>'[4]прил 7.1'!AU687</f>
        <v>0</v>
      </c>
      <c r="R227" s="155">
        <f>'[4]прил 7.1'!P687</f>
        <v>0</v>
      </c>
      <c r="S227" s="150">
        <f t="shared" si="19"/>
        <v>0</v>
      </c>
      <c r="T227" s="151" t="e">
        <f t="shared" si="20"/>
        <v>#DIV/0!</v>
      </c>
      <c r="U227" s="152"/>
      <c r="V227" s="152"/>
      <c r="W227" s="165"/>
    </row>
    <row r="228" spans="1:23" s="156" customFormat="1" x14ac:dyDescent="0.25">
      <c r="A228" s="157">
        <f t="shared" si="21"/>
        <v>148</v>
      </c>
      <c r="B228" s="158" t="s">
        <v>440</v>
      </c>
      <c r="C228" s="155">
        <f>'[4]прил 7.1'!E721</f>
        <v>177.50861984999995</v>
      </c>
      <c r="D228" s="155">
        <f>'[4]прил 7.1'!F721</f>
        <v>3.6387305960000007</v>
      </c>
      <c r="E228" s="155">
        <f>'[4]прил 7.1'!G721</f>
        <v>3.6387305960000007</v>
      </c>
      <c r="F228" s="155">
        <f>'[4]прил 7.1'!H721</f>
        <v>0</v>
      </c>
      <c r="G228" s="155">
        <f>'[4]прил 7.1'!I721</f>
        <v>0</v>
      </c>
      <c r="H228" s="155">
        <f>'[4]прил 7.1'!J721</f>
        <v>0</v>
      </c>
      <c r="I228" s="155">
        <f>'[4]прил 7.1'!K721</f>
        <v>0</v>
      </c>
      <c r="J228" s="155">
        <f>'[4]прил 7.1'!L721</f>
        <v>3.6387305960000007</v>
      </c>
      <c r="K228" s="155">
        <f>'[4]прил 7.1'!M721</f>
        <v>3.6387305960000007</v>
      </c>
      <c r="L228" s="155">
        <f>'[4]прил 7.1'!N721</f>
        <v>0</v>
      </c>
      <c r="M228" s="155">
        <f>'[4]прил 7.1'!O721</f>
        <v>0</v>
      </c>
      <c r="N228" s="155">
        <f>'[4]прил 7.1'!W721</f>
        <v>0.96613300000000002</v>
      </c>
      <c r="O228" s="155">
        <f>'[4]прил 7.1'!AE721</f>
        <v>0.96613300000000002</v>
      </c>
      <c r="P228" s="155">
        <f>'[4]прил 7.1'!AM721</f>
        <v>0</v>
      </c>
      <c r="Q228" s="155">
        <f>'[4]прил 7.1'!AU721</f>
        <v>0</v>
      </c>
      <c r="R228" s="155">
        <f>'[4]прил 7.1'!P721</f>
        <v>173.86988925399996</v>
      </c>
      <c r="S228" s="150">
        <f t="shared" si="19"/>
        <v>0</v>
      </c>
      <c r="T228" s="151">
        <f t="shared" si="20"/>
        <v>1</v>
      </c>
      <c r="U228" s="152"/>
      <c r="V228" s="152"/>
      <c r="W228" s="163"/>
    </row>
    <row r="229" spans="1:23" s="156" customFormat="1" x14ac:dyDescent="0.25">
      <c r="A229" s="157">
        <f t="shared" si="21"/>
        <v>149</v>
      </c>
      <c r="B229" s="158" t="s">
        <v>441</v>
      </c>
      <c r="C229" s="155">
        <f>'[4]прил 7.1'!E722</f>
        <v>41.348407139999999</v>
      </c>
      <c r="D229" s="155">
        <f>'[4]прил 7.1'!F722</f>
        <v>0</v>
      </c>
      <c r="E229" s="155">
        <f>'[4]прил 7.1'!G722</f>
        <v>0</v>
      </c>
      <c r="F229" s="155">
        <f>'[4]прил 7.1'!H722</f>
        <v>0</v>
      </c>
      <c r="G229" s="155">
        <f>'[4]прил 7.1'!I722</f>
        <v>0</v>
      </c>
      <c r="H229" s="155">
        <f>'[4]прил 7.1'!J722</f>
        <v>0</v>
      </c>
      <c r="I229" s="155">
        <f>'[4]прил 7.1'!K722</f>
        <v>0</v>
      </c>
      <c r="J229" s="155">
        <f>'[4]прил 7.1'!L722</f>
        <v>0</v>
      </c>
      <c r="K229" s="155">
        <f>'[4]прил 7.1'!M722</f>
        <v>0</v>
      </c>
      <c r="L229" s="155">
        <f>'[4]прил 7.1'!N722</f>
        <v>0</v>
      </c>
      <c r="M229" s="155">
        <f>'[4]прил 7.1'!O722</f>
        <v>0</v>
      </c>
      <c r="N229" s="155">
        <f>'[4]прил 7.1'!W722</f>
        <v>0</v>
      </c>
      <c r="O229" s="155">
        <f>'[4]прил 7.1'!AE722</f>
        <v>0</v>
      </c>
      <c r="P229" s="155">
        <f>'[4]прил 7.1'!AM722</f>
        <v>17.667233</v>
      </c>
      <c r="Q229" s="155">
        <f>'[4]прил 7.1'!AU722</f>
        <v>0</v>
      </c>
      <c r="R229" s="155">
        <f>'[4]прил 7.1'!P722</f>
        <v>41.348407139999999</v>
      </c>
      <c r="S229" s="150">
        <f t="shared" si="19"/>
        <v>0</v>
      </c>
      <c r="T229" s="151" t="e">
        <f t="shared" si="20"/>
        <v>#DIV/0!</v>
      </c>
      <c r="U229" s="152"/>
      <c r="V229" s="152"/>
      <c r="W229" s="163"/>
    </row>
    <row r="230" spans="1:23" s="156" customFormat="1" x14ac:dyDescent="0.25">
      <c r="A230" s="157">
        <f t="shared" si="21"/>
        <v>150</v>
      </c>
      <c r="B230" s="158" t="s">
        <v>442</v>
      </c>
      <c r="C230" s="155">
        <f>'[4]прил 7.1'!E723</f>
        <v>71.975927819999995</v>
      </c>
      <c r="D230" s="155">
        <f>'[4]прил 7.1'!F723</f>
        <v>0</v>
      </c>
      <c r="E230" s="155">
        <f>'[4]прил 7.1'!G723</f>
        <v>0</v>
      </c>
      <c r="F230" s="155">
        <f>'[4]прил 7.1'!H723</f>
        <v>0</v>
      </c>
      <c r="G230" s="155">
        <f>'[4]прил 7.1'!I723</f>
        <v>0</v>
      </c>
      <c r="H230" s="155">
        <f>'[4]прил 7.1'!J723</f>
        <v>0</v>
      </c>
      <c r="I230" s="155">
        <f>'[4]прил 7.1'!K723</f>
        <v>0</v>
      </c>
      <c r="J230" s="155">
        <f>'[4]прил 7.1'!L723</f>
        <v>0</v>
      </c>
      <c r="K230" s="155">
        <f>'[4]прил 7.1'!M723</f>
        <v>0</v>
      </c>
      <c r="L230" s="155">
        <f>'[4]прил 7.1'!N723</f>
        <v>0</v>
      </c>
      <c r="M230" s="155">
        <f>'[4]прил 7.1'!O723</f>
        <v>0</v>
      </c>
      <c r="N230" s="155">
        <f>'[4]прил 7.1'!W723</f>
        <v>0</v>
      </c>
      <c r="O230" s="155">
        <f>'[4]прил 7.1'!AE723</f>
        <v>0</v>
      </c>
      <c r="P230" s="155">
        <f>'[4]прил 7.1'!AM723</f>
        <v>17.796329</v>
      </c>
      <c r="Q230" s="155">
        <f>'[4]прил 7.1'!AU723</f>
        <v>0</v>
      </c>
      <c r="R230" s="155">
        <f>'[4]прил 7.1'!P723</f>
        <v>71.975927819999995</v>
      </c>
      <c r="S230" s="150">
        <f t="shared" si="19"/>
        <v>0</v>
      </c>
      <c r="T230" s="151" t="e">
        <f t="shared" si="20"/>
        <v>#DIV/0!</v>
      </c>
      <c r="U230" s="152"/>
      <c r="V230" s="152"/>
      <c r="W230" s="163"/>
    </row>
    <row r="231" spans="1:23" s="156" customFormat="1" x14ac:dyDescent="0.25">
      <c r="A231" s="157">
        <f t="shared" si="21"/>
        <v>151</v>
      </c>
      <c r="B231" s="158" t="s">
        <v>443</v>
      </c>
      <c r="C231" s="155">
        <f>'[4]прил 7.1'!E724</f>
        <v>72.98038747999999</v>
      </c>
      <c r="D231" s="155">
        <f>'[4]прил 7.1'!F724</f>
        <v>0</v>
      </c>
      <c r="E231" s="155">
        <f>'[4]прил 7.1'!G724</f>
        <v>0</v>
      </c>
      <c r="F231" s="155">
        <f>'[4]прил 7.1'!H724</f>
        <v>0</v>
      </c>
      <c r="G231" s="155">
        <f>'[4]прил 7.1'!I724</f>
        <v>0</v>
      </c>
      <c r="H231" s="155">
        <f>'[4]прил 7.1'!J724</f>
        <v>0</v>
      </c>
      <c r="I231" s="155">
        <f>'[4]прил 7.1'!K724</f>
        <v>0</v>
      </c>
      <c r="J231" s="155">
        <f>'[4]прил 7.1'!L724</f>
        <v>0</v>
      </c>
      <c r="K231" s="155">
        <f>'[4]прил 7.1'!M724</f>
        <v>0</v>
      </c>
      <c r="L231" s="155">
        <f>'[4]прил 7.1'!N724</f>
        <v>0</v>
      </c>
      <c r="M231" s="155">
        <f>'[4]прил 7.1'!O724</f>
        <v>0</v>
      </c>
      <c r="N231" s="155">
        <f>'[4]прил 7.1'!W724</f>
        <v>0</v>
      </c>
      <c r="O231" s="155">
        <f>'[4]прил 7.1'!AE724</f>
        <v>0</v>
      </c>
      <c r="P231" s="155">
        <f>'[4]прил 7.1'!AM724</f>
        <v>3.4352610000000001</v>
      </c>
      <c r="Q231" s="155">
        <f>'[4]прил 7.1'!AU724</f>
        <v>0</v>
      </c>
      <c r="R231" s="155">
        <f>'[4]прил 7.1'!P724</f>
        <v>72.98038747999999</v>
      </c>
      <c r="S231" s="150">
        <f t="shared" si="19"/>
        <v>0</v>
      </c>
      <c r="T231" s="151" t="e">
        <f t="shared" si="20"/>
        <v>#DIV/0!</v>
      </c>
      <c r="U231" s="152"/>
      <c r="V231" s="152"/>
      <c r="W231" s="163"/>
    </row>
    <row r="232" spans="1:23" s="156" customFormat="1" x14ac:dyDescent="0.25">
      <c r="A232" s="157">
        <f t="shared" si="21"/>
        <v>152</v>
      </c>
      <c r="B232" s="158" t="s">
        <v>444</v>
      </c>
      <c r="C232" s="155">
        <f>'[4]прил 7.1'!E725</f>
        <v>10.140129399999999</v>
      </c>
      <c r="D232" s="155">
        <f>'[4]прил 7.1'!F725</f>
        <v>0</v>
      </c>
      <c r="E232" s="155">
        <f>'[4]прил 7.1'!G725</f>
        <v>0</v>
      </c>
      <c r="F232" s="155">
        <f>'[4]прил 7.1'!H725</f>
        <v>0</v>
      </c>
      <c r="G232" s="155">
        <f>'[4]прил 7.1'!I725</f>
        <v>0</v>
      </c>
      <c r="H232" s="155">
        <f>'[4]прил 7.1'!J725</f>
        <v>0</v>
      </c>
      <c r="I232" s="155">
        <f>'[4]прил 7.1'!K725</f>
        <v>0</v>
      </c>
      <c r="J232" s="155">
        <f>'[4]прил 7.1'!L725</f>
        <v>0</v>
      </c>
      <c r="K232" s="155">
        <f>'[4]прил 7.1'!M725</f>
        <v>0</v>
      </c>
      <c r="L232" s="155">
        <f>'[4]прил 7.1'!N725</f>
        <v>0</v>
      </c>
      <c r="M232" s="155">
        <f>'[4]прил 7.1'!O725</f>
        <v>0</v>
      </c>
      <c r="N232" s="155">
        <f>'[4]прил 7.1'!W725</f>
        <v>0</v>
      </c>
      <c r="O232" s="155">
        <f>'[4]прил 7.1'!AE725</f>
        <v>0</v>
      </c>
      <c r="P232" s="155">
        <f>'[4]прил 7.1'!AM725</f>
        <v>4.0619800000000001</v>
      </c>
      <c r="Q232" s="155">
        <f>'[4]прил 7.1'!AU725</f>
        <v>0</v>
      </c>
      <c r="R232" s="155">
        <f>'[4]прил 7.1'!P725</f>
        <v>10.140129399999999</v>
      </c>
      <c r="S232" s="150">
        <f t="shared" si="19"/>
        <v>0</v>
      </c>
      <c r="T232" s="151" t="e">
        <f t="shared" si="20"/>
        <v>#DIV/0!</v>
      </c>
      <c r="U232" s="152"/>
      <c r="V232" s="152"/>
      <c r="W232" s="163"/>
    </row>
    <row r="233" spans="1:23" s="156" customFormat="1" x14ac:dyDescent="0.25">
      <c r="A233" s="157">
        <f t="shared" si="21"/>
        <v>153</v>
      </c>
      <c r="B233" s="158" t="s">
        <v>445</v>
      </c>
      <c r="C233" s="155">
        <f>'[4]прил 7.1'!E726</f>
        <v>7.89740134</v>
      </c>
      <c r="D233" s="155">
        <f>'[4]прил 7.1'!F726</f>
        <v>0</v>
      </c>
      <c r="E233" s="155">
        <f>'[4]прил 7.1'!G726</f>
        <v>0</v>
      </c>
      <c r="F233" s="155">
        <f>'[4]прил 7.1'!H726</f>
        <v>0</v>
      </c>
      <c r="G233" s="155">
        <f>'[4]прил 7.1'!I726</f>
        <v>0</v>
      </c>
      <c r="H233" s="155">
        <f>'[4]прил 7.1'!J726</f>
        <v>0</v>
      </c>
      <c r="I233" s="155">
        <f>'[4]прил 7.1'!K726</f>
        <v>0</v>
      </c>
      <c r="J233" s="155">
        <f>'[4]прил 7.1'!L726</f>
        <v>0</v>
      </c>
      <c r="K233" s="155">
        <f>'[4]прил 7.1'!M726</f>
        <v>0</v>
      </c>
      <c r="L233" s="155">
        <f>'[4]прил 7.1'!N726</f>
        <v>0</v>
      </c>
      <c r="M233" s="155">
        <f>'[4]прил 7.1'!O726</f>
        <v>0</v>
      </c>
      <c r="N233" s="155">
        <f>'[4]прил 7.1'!W726</f>
        <v>0</v>
      </c>
      <c r="O233" s="155">
        <f>'[4]прил 7.1'!AE726</f>
        <v>0</v>
      </c>
      <c r="P233" s="155">
        <f>'[4]прил 7.1'!AM726</f>
        <v>2.7969330000000001</v>
      </c>
      <c r="Q233" s="155">
        <f>'[4]прил 7.1'!AU726</f>
        <v>0</v>
      </c>
      <c r="R233" s="155">
        <f>'[4]прил 7.1'!P726</f>
        <v>7.89740134</v>
      </c>
      <c r="S233" s="150">
        <f t="shared" si="19"/>
        <v>0</v>
      </c>
      <c r="T233" s="151" t="e">
        <f t="shared" si="20"/>
        <v>#DIV/0!</v>
      </c>
      <c r="U233" s="152"/>
      <c r="V233" s="152"/>
      <c r="W233" s="163"/>
    </row>
    <row r="234" spans="1:23" s="156" customFormat="1" x14ac:dyDescent="0.25">
      <c r="A234" s="157">
        <f t="shared" si="21"/>
        <v>154</v>
      </c>
      <c r="B234" s="158" t="s">
        <v>446</v>
      </c>
      <c r="C234" s="155">
        <f>'[4]прил 7.1'!E727</f>
        <v>1.3059248800000001</v>
      </c>
      <c r="D234" s="155">
        <f>'[4]прил 7.1'!F727</f>
        <v>0</v>
      </c>
      <c r="E234" s="155">
        <f>'[4]прил 7.1'!G727</f>
        <v>0</v>
      </c>
      <c r="F234" s="155">
        <f>'[4]прил 7.1'!H727</f>
        <v>0</v>
      </c>
      <c r="G234" s="155">
        <f>'[4]прил 7.1'!I727</f>
        <v>0</v>
      </c>
      <c r="H234" s="155">
        <f>'[4]прил 7.1'!J727</f>
        <v>0</v>
      </c>
      <c r="I234" s="155">
        <f>'[4]прил 7.1'!K727</f>
        <v>0</v>
      </c>
      <c r="J234" s="155">
        <f>'[4]прил 7.1'!L727</f>
        <v>0</v>
      </c>
      <c r="K234" s="155">
        <f>'[4]прил 7.1'!M727</f>
        <v>0</v>
      </c>
      <c r="L234" s="155">
        <f>'[4]прил 7.1'!N727</f>
        <v>0</v>
      </c>
      <c r="M234" s="155">
        <f>'[4]прил 7.1'!O727</f>
        <v>0</v>
      </c>
      <c r="N234" s="155">
        <f>'[4]прил 7.1'!W727</f>
        <v>0</v>
      </c>
      <c r="O234" s="155">
        <f>'[4]прил 7.1'!AE727</f>
        <v>0</v>
      </c>
      <c r="P234" s="155">
        <f>'[4]прил 7.1'!AM727</f>
        <v>1.106716</v>
      </c>
      <c r="Q234" s="155">
        <f>'[4]прил 7.1'!AU727</f>
        <v>0</v>
      </c>
      <c r="R234" s="155">
        <f>'[4]прил 7.1'!P727</f>
        <v>1.3059248800000001</v>
      </c>
      <c r="S234" s="150">
        <f t="shared" si="19"/>
        <v>0</v>
      </c>
      <c r="T234" s="151" t="e">
        <f t="shared" si="20"/>
        <v>#DIV/0!</v>
      </c>
      <c r="U234" s="152"/>
      <c r="V234" s="152"/>
      <c r="W234" s="163"/>
    </row>
    <row r="235" spans="1:23" s="156" customFormat="1" ht="23.25" customHeight="1" x14ac:dyDescent="0.25">
      <c r="A235" s="148" t="s">
        <v>447</v>
      </c>
      <c r="B235" s="149" t="s">
        <v>448</v>
      </c>
      <c r="C235" s="159"/>
      <c r="D235" s="152"/>
      <c r="E235" s="152"/>
      <c r="F235" s="152"/>
      <c r="G235" s="152"/>
      <c r="H235" s="152"/>
      <c r="I235" s="152"/>
      <c r="J235" s="152"/>
      <c r="K235" s="152"/>
      <c r="L235" s="152"/>
      <c r="M235" s="152"/>
      <c r="N235" s="152"/>
      <c r="O235" s="152"/>
      <c r="P235" s="152"/>
      <c r="Q235" s="152"/>
      <c r="R235" s="159"/>
      <c r="S235" s="152"/>
      <c r="T235" s="151"/>
      <c r="U235" s="154"/>
      <c r="V235" s="154"/>
      <c r="W235" s="158"/>
    </row>
    <row r="236" spans="1:23" s="156" customFormat="1" x14ac:dyDescent="0.25">
      <c r="A236" s="157"/>
      <c r="B236" s="158"/>
      <c r="C236" s="152"/>
      <c r="D236" s="152"/>
      <c r="E236" s="152"/>
      <c r="F236" s="159"/>
      <c r="G236" s="159"/>
      <c r="H236" s="159"/>
      <c r="I236" s="159"/>
      <c r="J236" s="159"/>
      <c r="K236" s="159"/>
      <c r="L236" s="159"/>
      <c r="M236" s="159"/>
      <c r="N236" s="159"/>
      <c r="O236" s="159"/>
      <c r="P236" s="159"/>
      <c r="Q236" s="159"/>
      <c r="R236" s="159"/>
      <c r="S236" s="152"/>
      <c r="T236" s="151"/>
      <c r="U236" s="154"/>
      <c r="V236" s="154"/>
      <c r="W236" s="158"/>
    </row>
    <row r="237" spans="1:23" s="156" customFormat="1" x14ac:dyDescent="0.25">
      <c r="A237" s="148" t="s">
        <v>449</v>
      </c>
      <c r="B237" s="149" t="s">
        <v>450</v>
      </c>
      <c r="C237" s="152"/>
      <c r="D237" s="152"/>
      <c r="E237" s="152"/>
      <c r="F237" s="152"/>
      <c r="G237" s="152"/>
      <c r="H237" s="152"/>
      <c r="I237" s="152"/>
      <c r="J237" s="152"/>
      <c r="K237" s="152"/>
      <c r="L237" s="152"/>
      <c r="M237" s="152"/>
      <c r="N237" s="152"/>
      <c r="O237" s="152"/>
      <c r="P237" s="152"/>
      <c r="Q237" s="152"/>
      <c r="R237" s="159"/>
      <c r="S237" s="152"/>
      <c r="T237" s="151"/>
      <c r="U237" s="154"/>
      <c r="V237" s="154"/>
      <c r="W237" s="154"/>
    </row>
    <row r="238" spans="1:23" s="156" customFormat="1" x14ac:dyDescent="0.25">
      <c r="A238" s="157"/>
      <c r="B238" s="158"/>
      <c r="C238" s="152"/>
      <c r="D238" s="152"/>
      <c r="E238" s="152"/>
      <c r="F238" s="152"/>
      <c r="G238" s="152"/>
      <c r="H238" s="152"/>
      <c r="I238" s="152"/>
      <c r="J238" s="152"/>
      <c r="K238" s="152"/>
      <c r="L238" s="159"/>
      <c r="M238" s="159"/>
      <c r="N238" s="159"/>
      <c r="O238" s="159"/>
      <c r="P238" s="159"/>
      <c r="Q238" s="159"/>
      <c r="R238" s="159"/>
      <c r="S238" s="152"/>
      <c r="T238" s="151"/>
      <c r="U238" s="154"/>
      <c r="V238" s="154"/>
      <c r="W238" s="154"/>
    </row>
    <row r="239" spans="1:23" s="156" customFormat="1" x14ac:dyDescent="0.25">
      <c r="A239" s="166" t="s">
        <v>451</v>
      </c>
      <c r="B239" s="167"/>
      <c r="C239" s="159"/>
      <c r="D239" s="152"/>
      <c r="E239" s="152"/>
      <c r="F239" s="159"/>
      <c r="G239" s="159"/>
      <c r="H239" s="159"/>
      <c r="I239" s="159"/>
      <c r="J239" s="159"/>
      <c r="K239" s="159"/>
      <c r="L239" s="159"/>
      <c r="M239" s="159"/>
      <c r="N239" s="159"/>
      <c r="O239" s="159"/>
      <c r="P239" s="159"/>
      <c r="Q239" s="159"/>
      <c r="R239" s="159"/>
      <c r="S239" s="152"/>
      <c r="T239" s="151"/>
      <c r="U239" s="154"/>
      <c r="V239" s="154"/>
      <c r="W239" s="154"/>
    </row>
    <row r="240" spans="1:23" s="156" customFormat="1" x14ac:dyDescent="0.25">
      <c r="A240" s="148"/>
      <c r="B240" s="149" t="s">
        <v>452</v>
      </c>
      <c r="C240" s="152"/>
      <c r="D240" s="152"/>
      <c r="E240" s="152"/>
      <c r="F240" s="159"/>
      <c r="G240" s="159"/>
      <c r="H240" s="159"/>
      <c r="I240" s="159"/>
      <c r="J240" s="159"/>
      <c r="K240" s="159"/>
      <c r="L240" s="159"/>
      <c r="M240" s="159"/>
      <c r="N240" s="159"/>
      <c r="O240" s="159"/>
      <c r="P240" s="159"/>
      <c r="Q240" s="159"/>
      <c r="R240" s="159"/>
      <c r="S240" s="152"/>
      <c r="T240" s="151"/>
      <c r="U240" s="154"/>
      <c r="V240" s="154"/>
      <c r="W240" s="154"/>
    </row>
    <row r="241" spans="1:34" s="156" customFormat="1" x14ac:dyDescent="0.25">
      <c r="A241" s="168"/>
      <c r="B241" s="169"/>
      <c r="C241" s="170"/>
      <c r="D241" s="170"/>
      <c r="E241" s="170"/>
      <c r="F241" s="170"/>
      <c r="G241" s="170"/>
      <c r="H241" s="170"/>
      <c r="I241" s="170"/>
      <c r="J241" s="170"/>
      <c r="K241" s="170"/>
      <c r="L241" s="170"/>
      <c r="M241" s="170"/>
      <c r="N241" s="170"/>
      <c r="O241" s="170"/>
      <c r="P241" s="170"/>
      <c r="Q241" s="170"/>
      <c r="R241" s="170"/>
    </row>
    <row r="242" spans="1:34" s="156" customFormat="1" ht="15.75" customHeight="1" x14ac:dyDescent="0.25">
      <c r="A242" s="171" t="s">
        <v>453</v>
      </c>
      <c r="B242" s="171"/>
      <c r="C242" s="171"/>
      <c r="D242" s="171"/>
      <c r="E242" s="171"/>
      <c r="F242" s="171"/>
      <c r="G242" s="171"/>
      <c r="H242" s="171"/>
      <c r="I242" s="171"/>
      <c r="J242" s="171"/>
      <c r="K242" s="171"/>
      <c r="L242" s="171"/>
      <c r="M242" s="171"/>
      <c r="N242" s="171"/>
      <c r="O242" s="171"/>
      <c r="P242" s="171"/>
      <c r="Q242" s="171"/>
      <c r="R242" s="171"/>
    </row>
    <row r="243" spans="1:34" s="156" customFormat="1" ht="15.75" customHeight="1" x14ac:dyDescent="0.25">
      <c r="A243" s="171" t="s">
        <v>454</v>
      </c>
      <c r="B243" s="171"/>
      <c r="C243" s="171"/>
      <c r="D243" s="171"/>
      <c r="E243" s="171"/>
      <c r="F243" s="171"/>
      <c r="G243" s="171"/>
      <c r="H243" s="171"/>
      <c r="I243" s="171"/>
      <c r="J243" s="171"/>
      <c r="K243" s="171"/>
      <c r="L243" s="171"/>
      <c r="M243" s="171"/>
      <c r="N243" s="171"/>
      <c r="O243" s="171"/>
      <c r="P243" s="171"/>
      <c r="Q243" s="171"/>
      <c r="R243" s="171"/>
    </row>
    <row r="244" spans="1:34" s="156" customFormat="1" x14ac:dyDescent="0.25">
      <c r="A244" s="172"/>
      <c r="B244" s="170"/>
      <c r="C244" s="170"/>
      <c r="D244" s="170"/>
      <c r="E244" s="170"/>
      <c r="F244" s="170"/>
      <c r="G244" s="170"/>
      <c r="H244" s="170"/>
      <c r="I244" s="170"/>
      <c r="J244" s="170"/>
      <c r="K244" s="170"/>
      <c r="L244" s="170"/>
      <c r="M244" s="170"/>
      <c r="N244" s="170"/>
      <c r="O244" s="170"/>
      <c r="P244" s="170"/>
      <c r="Q244" s="170"/>
      <c r="R244" s="170"/>
    </row>
    <row r="245" spans="1:34" s="156" customFormat="1" x14ac:dyDescent="0.25">
      <c r="A245" s="172"/>
      <c r="B245" s="170"/>
      <c r="C245" s="170"/>
      <c r="D245" s="170"/>
      <c r="E245" s="170"/>
      <c r="F245" s="170"/>
      <c r="G245" s="170"/>
      <c r="H245" s="170"/>
      <c r="I245" s="170"/>
      <c r="J245" s="170"/>
      <c r="K245" s="170"/>
      <c r="L245" s="170"/>
      <c r="M245" s="170"/>
      <c r="N245" s="170"/>
      <c r="O245" s="170"/>
      <c r="P245" s="170"/>
      <c r="Q245" s="170"/>
      <c r="R245" s="170"/>
    </row>
    <row r="246" spans="1:34" s="156" customFormat="1" x14ac:dyDescent="0.25">
      <c r="A246" s="173"/>
      <c r="N246" s="174"/>
      <c r="O246" s="174"/>
      <c r="AF246" s="175"/>
      <c r="AG246" s="175"/>
      <c r="AH246" s="175"/>
    </row>
    <row r="247" spans="1:34" s="156" customFormat="1" x14ac:dyDescent="0.25">
      <c r="A247" s="168"/>
      <c r="B247" s="175"/>
      <c r="C247" s="175"/>
      <c r="D247" s="175"/>
      <c r="E247" s="175"/>
      <c r="F247" s="175"/>
      <c r="G247" s="175"/>
      <c r="H247" s="175"/>
      <c r="I247" s="175"/>
      <c r="J247" s="175"/>
      <c r="K247" s="176"/>
      <c r="L247" s="175"/>
      <c r="M247" s="175"/>
      <c r="N247" s="169"/>
      <c r="O247" s="169"/>
      <c r="P247" s="175"/>
      <c r="Q247" s="175"/>
      <c r="R247" s="175"/>
      <c r="S247" s="175"/>
      <c r="T247" s="175"/>
      <c r="U247" s="175"/>
    </row>
    <row r="248" spans="1:34" s="156" customFormat="1" ht="141.75" x14ac:dyDescent="0.25">
      <c r="A248" s="173" t="s">
        <v>455</v>
      </c>
      <c r="N248" s="174"/>
      <c r="O248" s="174"/>
    </row>
    <row r="249" spans="1:34" s="156" customFormat="1" x14ac:dyDescent="0.25">
      <c r="A249" s="173"/>
      <c r="N249" s="174"/>
      <c r="O249" s="174"/>
    </row>
    <row r="250" spans="1:34" s="156" customFormat="1" x14ac:dyDescent="0.25">
      <c r="A250" s="173"/>
      <c r="N250" s="174"/>
      <c r="O250" s="174"/>
    </row>
  </sheetData>
  <autoFilter ref="A15:W240"/>
  <mergeCells count="21">
    <mergeCell ref="A242:R242"/>
    <mergeCell ref="A243:R243"/>
    <mergeCell ref="W12:W14"/>
    <mergeCell ref="D13:E13"/>
    <mergeCell ref="F13:G13"/>
    <mergeCell ref="H13:I13"/>
    <mergeCell ref="J13:K13"/>
    <mergeCell ref="L13:M13"/>
    <mergeCell ref="S13:S14"/>
    <mergeCell ref="T13:T14"/>
    <mergeCell ref="U13:V13"/>
    <mergeCell ref="A5:W5"/>
    <mergeCell ref="A9:R9"/>
    <mergeCell ref="A12:A14"/>
    <mergeCell ref="B12:B14"/>
    <mergeCell ref="C12:C14"/>
    <mergeCell ref="D12:M12"/>
    <mergeCell ref="N12:O13"/>
    <mergeCell ref="P12:Q13"/>
    <mergeCell ref="R12:R14"/>
    <mergeCell ref="S12:V12"/>
  </mergeCells>
  <pageMargins left="0.51181102362204722" right="0.31496062992125984" top="0.35433070866141736" bottom="0.35433070866141736" header="0.31496062992125984" footer="0.31496062992125984"/>
  <pageSetup paperSize="8" scale="63" fitToHeight="0" orientation="landscape" r:id="rId1"/>
  <colBreaks count="1" manualBreakCount="1">
    <brk id="20" max="236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2:K226"/>
  <sheetViews>
    <sheetView view="pageBreakPreview" zoomScale="85" zoomScaleNormal="100" zoomScaleSheetLayoutView="85" workbookViewId="0">
      <selection activeCell="D20" sqref="D20"/>
    </sheetView>
  </sheetViews>
  <sheetFormatPr defaultRowHeight="15" x14ac:dyDescent="0.25"/>
  <cols>
    <col min="1" max="1" width="5.5703125" style="247" customWidth="1"/>
    <col min="2" max="2" width="83.28515625" style="248" customWidth="1"/>
    <col min="3" max="3" width="12.140625" style="248" customWidth="1"/>
    <col min="4" max="4" width="12.85546875" style="248" customWidth="1"/>
    <col min="5" max="5" width="10" style="248" customWidth="1"/>
    <col min="6" max="6" width="10.140625" style="248" customWidth="1"/>
    <col min="7" max="7" width="14.7109375" style="248" customWidth="1"/>
    <col min="8" max="8" width="15" style="248" customWidth="1"/>
    <col min="9" max="9" width="13.85546875" style="248" customWidth="1"/>
    <col min="10" max="11" width="16.85546875" style="248" customWidth="1"/>
    <col min="12" max="256" width="9.140625" style="247"/>
    <col min="257" max="257" width="5.5703125" style="247" customWidth="1"/>
    <col min="258" max="258" width="83.28515625" style="247" customWidth="1"/>
    <col min="259" max="259" width="12.140625" style="247" customWidth="1"/>
    <col min="260" max="260" width="12.85546875" style="247" customWidth="1"/>
    <col min="261" max="261" width="10" style="247" customWidth="1"/>
    <col min="262" max="262" width="10.140625" style="247" customWidth="1"/>
    <col min="263" max="263" width="14.7109375" style="247" customWidth="1"/>
    <col min="264" max="264" width="15" style="247" customWidth="1"/>
    <col min="265" max="265" width="13.85546875" style="247" customWidth="1"/>
    <col min="266" max="267" width="16.85546875" style="247" customWidth="1"/>
    <col min="268" max="512" width="9.140625" style="247"/>
    <col min="513" max="513" width="5.5703125" style="247" customWidth="1"/>
    <col min="514" max="514" width="83.28515625" style="247" customWidth="1"/>
    <col min="515" max="515" width="12.140625" style="247" customWidth="1"/>
    <col min="516" max="516" width="12.85546875" style="247" customWidth="1"/>
    <col min="517" max="517" width="10" style="247" customWidth="1"/>
    <col min="518" max="518" width="10.140625" style="247" customWidth="1"/>
    <col min="519" max="519" width="14.7109375" style="247" customWidth="1"/>
    <col min="520" max="520" width="15" style="247" customWidth="1"/>
    <col min="521" max="521" width="13.85546875" style="247" customWidth="1"/>
    <col min="522" max="523" width="16.85546875" style="247" customWidth="1"/>
    <col min="524" max="768" width="9.140625" style="247"/>
    <col min="769" max="769" width="5.5703125" style="247" customWidth="1"/>
    <col min="770" max="770" width="83.28515625" style="247" customWidth="1"/>
    <col min="771" max="771" width="12.140625" style="247" customWidth="1"/>
    <col min="772" max="772" width="12.85546875" style="247" customWidth="1"/>
    <col min="773" max="773" width="10" style="247" customWidth="1"/>
    <col min="774" max="774" width="10.140625" style="247" customWidth="1"/>
    <col min="775" max="775" width="14.7109375" style="247" customWidth="1"/>
    <col min="776" max="776" width="15" style="247" customWidth="1"/>
    <col min="777" max="777" width="13.85546875" style="247" customWidth="1"/>
    <col min="778" max="779" width="16.85546875" style="247" customWidth="1"/>
    <col min="780" max="1024" width="9.140625" style="247"/>
    <col min="1025" max="1025" width="5.5703125" style="247" customWidth="1"/>
    <col min="1026" max="1026" width="83.28515625" style="247" customWidth="1"/>
    <col min="1027" max="1027" width="12.140625" style="247" customWidth="1"/>
    <col min="1028" max="1028" width="12.85546875" style="247" customWidth="1"/>
    <col min="1029" max="1029" width="10" style="247" customWidth="1"/>
    <col min="1030" max="1030" width="10.140625" style="247" customWidth="1"/>
    <col min="1031" max="1031" width="14.7109375" style="247" customWidth="1"/>
    <col min="1032" max="1032" width="15" style="247" customWidth="1"/>
    <col min="1033" max="1033" width="13.85546875" style="247" customWidth="1"/>
    <col min="1034" max="1035" width="16.85546875" style="247" customWidth="1"/>
    <col min="1036" max="1280" width="9.140625" style="247"/>
    <col min="1281" max="1281" width="5.5703125" style="247" customWidth="1"/>
    <col min="1282" max="1282" width="83.28515625" style="247" customWidth="1"/>
    <col min="1283" max="1283" width="12.140625" style="247" customWidth="1"/>
    <col min="1284" max="1284" width="12.85546875" style="247" customWidth="1"/>
    <col min="1285" max="1285" width="10" style="247" customWidth="1"/>
    <col min="1286" max="1286" width="10.140625" style="247" customWidth="1"/>
    <col min="1287" max="1287" width="14.7109375" style="247" customWidth="1"/>
    <col min="1288" max="1288" width="15" style="247" customWidth="1"/>
    <col min="1289" max="1289" width="13.85546875" style="247" customWidth="1"/>
    <col min="1290" max="1291" width="16.85546875" style="247" customWidth="1"/>
    <col min="1292" max="1536" width="9.140625" style="247"/>
    <col min="1537" max="1537" width="5.5703125" style="247" customWidth="1"/>
    <col min="1538" max="1538" width="83.28515625" style="247" customWidth="1"/>
    <col min="1539" max="1539" width="12.140625" style="247" customWidth="1"/>
    <col min="1540" max="1540" width="12.85546875" style="247" customWidth="1"/>
    <col min="1541" max="1541" width="10" style="247" customWidth="1"/>
    <col min="1542" max="1542" width="10.140625" style="247" customWidth="1"/>
    <col min="1543" max="1543" width="14.7109375" style="247" customWidth="1"/>
    <col min="1544" max="1544" width="15" style="247" customWidth="1"/>
    <col min="1545" max="1545" width="13.85546875" style="247" customWidth="1"/>
    <col min="1546" max="1547" width="16.85546875" style="247" customWidth="1"/>
    <col min="1548" max="1792" width="9.140625" style="247"/>
    <col min="1793" max="1793" width="5.5703125" style="247" customWidth="1"/>
    <col min="1794" max="1794" width="83.28515625" style="247" customWidth="1"/>
    <col min="1795" max="1795" width="12.140625" style="247" customWidth="1"/>
    <col min="1796" max="1796" width="12.85546875" style="247" customWidth="1"/>
    <col min="1797" max="1797" width="10" style="247" customWidth="1"/>
    <col min="1798" max="1798" width="10.140625" style="247" customWidth="1"/>
    <col min="1799" max="1799" width="14.7109375" style="247" customWidth="1"/>
    <col min="1800" max="1800" width="15" style="247" customWidth="1"/>
    <col min="1801" max="1801" width="13.85546875" style="247" customWidth="1"/>
    <col min="1802" max="1803" width="16.85546875" style="247" customWidth="1"/>
    <col min="1804" max="2048" width="9.140625" style="247"/>
    <col min="2049" max="2049" width="5.5703125" style="247" customWidth="1"/>
    <col min="2050" max="2050" width="83.28515625" style="247" customWidth="1"/>
    <col min="2051" max="2051" width="12.140625" style="247" customWidth="1"/>
    <col min="2052" max="2052" width="12.85546875" style="247" customWidth="1"/>
    <col min="2053" max="2053" width="10" style="247" customWidth="1"/>
    <col min="2054" max="2054" width="10.140625" style="247" customWidth="1"/>
    <col min="2055" max="2055" width="14.7109375" style="247" customWidth="1"/>
    <col min="2056" max="2056" width="15" style="247" customWidth="1"/>
    <col min="2057" max="2057" width="13.85546875" style="247" customWidth="1"/>
    <col min="2058" max="2059" width="16.85546875" style="247" customWidth="1"/>
    <col min="2060" max="2304" width="9.140625" style="247"/>
    <col min="2305" max="2305" width="5.5703125" style="247" customWidth="1"/>
    <col min="2306" max="2306" width="83.28515625" style="247" customWidth="1"/>
    <col min="2307" max="2307" width="12.140625" style="247" customWidth="1"/>
    <col min="2308" max="2308" width="12.85546875" style="247" customWidth="1"/>
    <col min="2309" max="2309" width="10" style="247" customWidth="1"/>
    <col min="2310" max="2310" width="10.140625" style="247" customWidth="1"/>
    <col min="2311" max="2311" width="14.7109375" style="247" customWidth="1"/>
    <col min="2312" max="2312" width="15" style="247" customWidth="1"/>
    <col min="2313" max="2313" width="13.85546875" style="247" customWidth="1"/>
    <col min="2314" max="2315" width="16.85546875" style="247" customWidth="1"/>
    <col min="2316" max="2560" width="9.140625" style="247"/>
    <col min="2561" max="2561" width="5.5703125" style="247" customWidth="1"/>
    <col min="2562" max="2562" width="83.28515625" style="247" customWidth="1"/>
    <col min="2563" max="2563" width="12.140625" style="247" customWidth="1"/>
    <col min="2564" max="2564" width="12.85546875" style="247" customWidth="1"/>
    <col min="2565" max="2565" width="10" style="247" customWidth="1"/>
    <col min="2566" max="2566" width="10.140625" style="247" customWidth="1"/>
    <col min="2567" max="2567" width="14.7109375" style="247" customWidth="1"/>
    <col min="2568" max="2568" width="15" style="247" customWidth="1"/>
    <col min="2569" max="2569" width="13.85546875" style="247" customWidth="1"/>
    <col min="2570" max="2571" width="16.85546875" style="247" customWidth="1"/>
    <col min="2572" max="2816" width="9.140625" style="247"/>
    <col min="2817" max="2817" width="5.5703125" style="247" customWidth="1"/>
    <col min="2818" max="2818" width="83.28515625" style="247" customWidth="1"/>
    <col min="2819" max="2819" width="12.140625" style="247" customWidth="1"/>
    <col min="2820" max="2820" width="12.85546875" style="247" customWidth="1"/>
    <col min="2821" max="2821" width="10" style="247" customWidth="1"/>
    <col min="2822" max="2822" width="10.140625" style="247" customWidth="1"/>
    <col min="2823" max="2823" width="14.7109375" style="247" customWidth="1"/>
    <col min="2824" max="2824" width="15" style="247" customWidth="1"/>
    <col min="2825" max="2825" width="13.85546875" style="247" customWidth="1"/>
    <col min="2826" max="2827" width="16.85546875" style="247" customWidth="1"/>
    <col min="2828" max="3072" width="9.140625" style="247"/>
    <col min="3073" max="3073" width="5.5703125" style="247" customWidth="1"/>
    <col min="3074" max="3074" width="83.28515625" style="247" customWidth="1"/>
    <col min="3075" max="3075" width="12.140625" style="247" customWidth="1"/>
    <col min="3076" max="3076" width="12.85546875" style="247" customWidth="1"/>
    <col min="3077" max="3077" width="10" style="247" customWidth="1"/>
    <col min="3078" max="3078" width="10.140625" style="247" customWidth="1"/>
    <col min="3079" max="3079" width="14.7109375" style="247" customWidth="1"/>
    <col min="3080" max="3080" width="15" style="247" customWidth="1"/>
    <col min="3081" max="3081" width="13.85546875" style="247" customWidth="1"/>
    <col min="3082" max="3083" width="16.85546875" style="247" customWidth="1"/>
    <col min="3084" max="3328" width="9.140625" style="247"/>
    <col min="3329" max="3329" width="5.5703125" style="247" customWidth="1"/>
    <col min="3330" max="3330" width="83.28515625" style="247" customWidth="1"/>
    <col min="3331" max="3331" width="12.140625" style="247" customWidth="1"/>
    <col min="3332" max="3332" width="12.85546875" style="247" customWidth="1"/>
    <col min="3333" max="3333" width="10" style="247" customWidth="1"/>
    <col min="3334" max="3334" width="10.140625" style="247" customWidth="1"/>
    <col min="3335" max="3335" width="14.7109375" style="247" customWidth="1"/>
    <col min="3336" max="3336" width="15" style="247" customWidth="1"/>
    <col min="3337" max="3337" width="13.85546875" style="247" customWidth="1"/>
    <col min="3338" max="3339" width="16.85546875" style="247" customWidth="1"/>
    <col min="3340" max="3584" width="9.140625" style="247"/>
    <col min="3585" max="3585" width="5.5703125" style="247" customWidth="1"/>
    <col min="3586" max="3586" width="83.28515625" style="247" customWidth="1"/>
    <col min="3587" max="3587" width="12.140625" style="247" customWidth="1"/>
    <col min="3588" max="3588" width="12.85546875" style="247" customWidth="1"/>
    <col min="3589" max="3589" width="10" style="247" customWidth="1"/>
    <col min="3590" max="3590" width="10.140625" style="247" customWidth="1"/>
    <col min="3591" max="3591" width="14.7109375" style="247" customWidth="1"/>
    <col min="3592" max="3592" width="15" style="247" customWidth="1"/>
    <col min="3593" max="3593" width="13.85546875" style="247" customWidth="1"/>
    <col min="3594" max="3595" width="16.85546875" style="247" customWidth="1"/>
    <col min="3596" max="3840" width="9.140625" style="247"/>
    <col min="3841" max="3841" width="5.5703125" style="247" customWidth="1"/>
    <col min="3842" max="3842" width="83.28515625" style="247" customWidth="1"/>
    <col min="3843" max="3843" width="12.140625" style="247" customWidth="1"/>
    <col min="3844" max="3844" width="12.85546875" style="247" customWidth="1"/>
    <col min="3845" max="3845" width="10" style="247" customWidth="1"/>
    <col min="3846" max="3846" width="10.140625" style="247" customWidth="1"/>
    <col min="3847" max="3847" width="14.7109375" style="247" customWidth="1"/>
    <col min="3848" max="3848" width="15" style="247" customWidth="1"/>
    <col min="3849" max="3849" width="13.85546875" style="247" customWidth="1"/>
    <col min="3850" max="3851" width="16.85546875" style="247" customWidth="1"/>
    <col min="3852" max="4096" width="9.140625" style="247"/>
    <col min="4097" max="4097" width="5.5703125" style="247" customWidth="1"/>
    <col min="4098" max="4098" width="83.28515625" style="247" customWidth="1"/>
    <col min="4099" max="4099" width="12.140625" style="247" customWidth="1"/>
    <col min="4100" max="4100" width="12.85546875" style="247" customWidth="1"/>
    <col min="4101" max="4101" width="10" style="247" customWidth="1"/>
    <col min="4102" max="4102" width="10.140625" style="247" customWidth="1"/>
    <col min="4103" max="4103" width="14.7109375" style="247" customWidth="1"/>
    <col min="4104" max="4104" width="15" style="247" customWidth="1"/>
    <col min="4105" max="4105" width="13.85546875" style="247" customWidth="1"/>
    <col min="4106" max="4107" width="16.85546875" style="247" customWidth="1"/>
    <col min="4108" max="4352" width="9.140625" style="247"/>
    <col min="4353" max="4353" width="5.5703125" style="247" customWidth="1"/>
    <col min="4354" max="4354" width="83.28515625" style="247" customWidth="1"/>
    <col min="4355" max="4355" width="12.140625" style="247" customWidth="1"/>
    <col min="4356" max="4356" width="12.85546875" style="247" customWidth="1"/>
    <col min="4357" max="4357" width="10" style="247" customWidth="1"/>
    <col min="4358" max="4358" width="10.140625" style="247" customWidth="1"/>
    <col min="4359" max="4359" width="14.7109375" style="247" customWidth="1"/>
    <col min="4360" max="4360" width="15" style="247" customWidth="1"/>
    <col min="4361" max="4361" width="13.85546875" style="247" customWidth="1"/>
    <col min="4362" max="4363" width="16.85546875" style="247" customWidth="1"/>
    <col min="4364" max="4608" width="9.140625" style="247"/>
    <col min="4609" max="4609" width="5.5703125" style="247" customWidth="1"/>
    <col min="4610" max="4610" width="83.28515625" style="247" customWidth="1"/>
    <col min="4611" max="4611" width="12.140625" style="247" customWidth="1"/>
    <col min="4612" max="4612" width="12.85546875" style="247" customWidth="1"/>
    <col min="4613" max="4613" width="10" style="247" customWidth="1"/>
    <col min="4614" max="4614" width="10.140625" style="247" customWidth="1"/>
    <col min="4615" max="4615" width="14.7109375" style="247" customWidth="1"/>
    <col min="4616" max="4616" width="15" style="247" customWidth="1"/>
    <col min="4617" max="4617" width="13.85546875" style="247" customWidth="1"/>
    <col min="4618" max="4619" width="16.85546875" style="247" customWidth="1"/>
    <col min="4620" max="4864" width="9.140625" style="247"/>
    <col min="4865" max="4865" width="5.5703125" style="247" customWidth="1"/>
    <col min="4866" max="4866" width="83.28515625" style="247" customWidth="1"/>
    <col min="4867" max="4867" width="12.140625" style="247" customWidth="1"/>
    <col min="4868" max="4868" width="12.85546875" style="247" customWidth="1"/>
    <col min="4869" max="4869" width="10" style="247" customWidth="1"/>
    <col min="4870" max="4870" width="10.140625" style="247" customWidth="1"/>
    <col min="4871" max="4871" width="14.7109375" style="247" customWidth="1"/>
    <col min="4872" max="4872" width="15" style="247" customWidth="1"/>
    <col min="4873" max="4873" width="13.85546875" style="247" customWidth="1"/>
    <col min="4874" max="4875" width="16.85546875" style="247" customWidth="1"/>
    <col min="4876" max="5120" width="9.140625" style="247"/>
    <col min="5121" max="5121" width="5.5703125" style="247" customWidth="1"/>
    <col min="5122" max="5122" width="83.28515625" style="247" customWidth="1"/>
    <col min="5123" max="5123" width="12.140625" style="247" customWidth="1"/>
    <col min="5124" max="5124" width="12.85546875" style="247" customWidth="1"/>
    <col min="5125" max="5125" width="10" style="247" customWidth="1"/>
    <col min="5126" max="5126" width="10.140625" style="247" customWidth="1"/>
    <col min="5127" max="5127" width="14.7109375" style="247" customWidth="1"/>
    <col min="5128" max="5128" width="15" style="247" customWidth="1"/>
    <col min="5129" max="5129" width="13.85546875" style="247" customWidth="1"/>
    <col min="5130" max="5131" width="16.85546875" style="247" customWidth="1"/>
    <col min="5132" max="5376" width="9.140625" style="247"/>
    <col min="5377" max="5377" width="5.5703125" style="247" customWidth="1"/>
    <col min="5378" max="5378" width="83.28515625" style="247" customWidth="1"/>
    <col min="5379" max="5379" width="12.140625" style="247" customWidth="1"/>
    <col min="5380" max="5380" width="12.85546875" style="247" customWidth="1"/>
    <col min="5381" max="5381" width="10" style="247" customWidth="1"/>
    <col min="5382" max="5382" width="10.140625" style="247" customWidth="1"/>
    <col min="5383" max="5383" width="14.7109375" style="247" customWidth="1"/>
    <col min="5384" max="5384" width="15" style="247" customWidth="1"/>
    <col min="5385" max="5385" width="13.85546875" style="247" customWidth="1"/>
    <col min="5386" max="5387" width="16.85546875" style="247" customWidth="1"/>
    <col min="5388" max="5632" width="9.140625" style="247"/>
    <col min="5633" max="5633" width="5.5703125" style="247" customWidth="1"/>
    <col min="5634" max="5634" width="83.28515625" style="247" customWidth="1"/>
    <col min="5635" max="5635" width="12.140625" style="247" customWidth="1"/>
    <col min="5636" max="5636" width="12.85546875" style="247" customWidth="1"/>
    <col min="5637" max="5637" width="10" style="247" customWidth="1"/>
    <col min="5638" max="5638" width="10.140625" style="247" customWidth="1"/>
    <col min="5639" max="5639" width="14.7109375" style="247" customWidth="1"/>
    <col min="5640" max="5640" width="15" style="247" customWidth="1"/>
    <col min="5641" max="5641" width="13.85546875" style="247" customWidth="1"/>
    <col min="5642" max="5643" width="16.85546875" style="247" customWidth="1"/>
    <col min="5644" max="5888" width="9.140625" style="247"/>
    <col min="5889" max="5889" width="5.5703125" style="247" customWidth="1"/>
    <col min="5890" max="5890" width="83.28515625" style="247" customWidth="1"/>
    <col min="5891" max="5891" width="12.140625" style="247" customWidth="1"/>
    <col min="5892" max="5892" width="12.85546875" style="247" customWidth="1"/>
    <col min="5893" max="5893" width="10" style="247" customWidth="1"/>
    <col min="5894" max="5894" width="10.140625" style="247" customWidth="1"/>
    <col min="5895" max="5895" width="14.7109375" style="247" customWidth="1"/>
    <col min="5896" max="5896" width="15" style="247" customWidth="1"/>
    <col min="5897" max="5897" width="13.85546875" style="247" customWidth="1"/>
    <col min="5898" max="5899" width="16.85546875" style="247" customWidth="1"/>
    <col min="5900" max="6144" width="9.140625" style="247"/>
    <col min="6145" max="6145" width="5.5703125" style="247" customWidth="1"/>
    <col min="6146" max="6146" width="83.28515625" style="247" customWidth="1"/>
    <col min="6147" max="6147" width="12.140625" style="247" customWidth="1"/>
    <col min="6148" max="6148" width="12.85546875" style="247" customWidth="1"/>
    <col min="6149" max="6149" width="10" style="247" customWidth="1"/>
    <col min="6150" max="6150" width="10.140625" style="247" customWidth="1"/>
    <col min="6151" max="6151" width="14.7109375" style="247" customWidth="1"/>
    <col min="6152" max="6152" width="15" style="247" customWidth="1"/>
    <col min="6153" max="6153" width="13.85546875" style="247" customWidth="1"/>
    <col min="6154" max="6155" width="16.85546875" style="247" customWidth="1"/>
    <col min="6156" max="6400" width="9.140625" style="247"/>
    <col min="6401" max="6401" width="5.5703125" style="247" customWidth="1"/>
    <col min="6402" max="6402" width="83.28515625" style="247" customWidth="1"/>
    <col min="6403" max="6403" width="12.140625" style="247" customWidth="1"/>
    <col min="6404" max="6404" width="12.85546875" style="247" customWidth="1"/>
    <col min="6405" max="6405" width="10" style="247" customWidth="1"/>
    <col min="6406" max="6406" width="10.140625" style="247" customWidth="1"/>
    <col min="6407" max="6407" width="14.7109375" style="247" customWidth="1"/>
    <col min="6408" max="6408" width="15" style="247" customWidth="1"/>
    <col min="6409" max="6409" width="13.85546875" style="247" customWidth="1"/>
    <col min="6410" max="6411" width="16.85546875" style="247" customWidth="1"/>
    <col min="6412" max="6656" width="9.140625" style="247"/>
    <col min="6657" max="6657" width="5.5703125" style="247" customWidth="1"/>
    <col min="6658" max="6658" width="83.28515625" style="247" customWidth="1"/>
    <col min="6659" max="6659" width="12.140625" style="247" customWidth="1"/>
    <col min="6660" max="6660" width="12.85546875" style="247" customWidth="1"/>
    <col min="6661" max="6661" width="10" style="247" customWidth="1"/>
    <col min="6662" max="6662" width="10.140625" style="247" customWidth="1"/>
    <col min="6663" max="6663" width="14.7109375" style="247" customWidth="1"/>
    <col min="6664" max="6664" width="15" style="247" customWidth="1"/>
    <col min="6665" max="6665" width="13.85546875" style="247" customWidth="1"/>
    <col min="6666" max="6667" width="16.85546875" style="247" customWidth="1"/>
    <col min="6668" max="6912" width="9.140625" style="247"/>
    <col min="6913" max="6913" width="5.5703125" style="247" customWidth="1"/>
    <col min="6914" max="6914" width="83.28515625" style="247" customWidth="1"/>
    <col min="6915" max="6915" width="12.140625" style="247" customWidth="1"/>
    <col min="6916" max="6916" width="12.85546875" style="247" customWidth="1"/>
    <col min="6917" max="6917" width="10" style="247" customWidth="1"/>
    <col min="6918" max="6918" width="10.140625" style="247" customWidth="1"/>
    <col min="6919" max="6919" width="14.7109375" style="247" customWidth="1"/>
    <col min="6920" max="6920" width="15" style="247" customWidth="1"/>
    <col min="6921" max="6921" width="13.85546875" style="247" customWidth="1"/>
    <col min="6922" max="6923" width="16.85546875" style="247" customWidth="1"/>
    <col min="6924" max="7168" width="9.140625" style="247"/>
    <col min="7169" max="7169" width="5.5703125" style="247" customWidth="1"/>
    <col min="7170" max="7170" width="83.28515625" style="247" customWidth="1"/>
    <col min="7171" max="7171" width="12.140625" style="247" customWidth="1"/>
    <col min="7172" max="7172" width="12.85546875" style="247" customWidth="1"/>
    <col min="7173" max="7173" width="10" style="247" customWidth="1"/>
    <col min="7174" max="7174" width="10.140625" style="247" customWidth="1"/>
    <col min="7175" max="7175" width="14.7109375" style="247" customWidth="1"/>
    <col min="7176" max="7176" width="15" style="247" customWidth="1"/>
    <col min="7177" max="7177" width="13.85546875" style="247" customWidth="1"/>
    <col min="7178" max="7179" width="16.85546875" style="247" customWidth="1"/>
    <col min="7180" max="7424" width="9.140625" style="247"/>
    <col min="7425" max="7425" width="5.5703125" style="247" customWidth="1"/>
    <col min="7426" max="7426" width="83.28515625" style="247" customWidth="1"/>
    <col min="7427" max="7427" width="12.140625" style="247" customWidth="1"/>
    <col min="7428" max="7428" width="12.85546875" style="247" customWidth="1"/>
    <col min="7429" max="7429" width="10" style="247" customWidth="1"/>
    <col min="7430" max="7430" width="10.140625" style="247" customWidth="1"/>
    <col min="7431" max="7431" width="14.7109375" style="247" customWidth="1"/>
    <col min="7432" max="7432" width="15" style="247" customWidth="1"/>
    <col min="7433" max="7433" width="13.85546875" style="247" customWidth="1"/>
    <col min="7434" max="7435" width="16.85546875" style="247" customWidth="1"/>
    <col min="7436" max="7680" width="9.140625" style="247"/>
    <col min="7681" max="7681" width="5.5703125" style="247" customWidth="1"/>
    <col min="7682" max="7682" width="83.28515625" style="247" customWidth="1"/>
    <col min="7683" max="7683" width="12.140625" style="247" customWidth="1"/>
    <col min="7684" max="7684" width="12.85546875" style="247" customWidth="1"/>
    <col min="7685" max="7685" width="10" style="247" customWidth="1"/>
    <col min="7686" max="7686" width="10.140625" style="247" customWidth="1"/>
    <col min="7687" max="7687" width="14.7109375" style="247" customWidth="1"/>
    <col min="7688" max="7688" width="15" style="247" customWidth="1"/>
    <col min="7689" max="7689" width="13.85546875" style="247" customWidth="1"/>
    <col min="7690" max="7691" width="16.85546875" style="247" customWidth="1"/>
    <col min="7692" max="7936" width="9.140625" style="247"/>
    <col min="7937" max="7937" width="5.5703125" style="247" customWidth="1"/>
    <col min="7938" max="7938" width="83.28515625" style="247" customWidth="1"/>
    <col min="7939" max="7939" width="12.140625" style="247" customWidth="1"/>
    <col min="7940" max="7940" width="12.85546875" style="247" customWidth="1"/>
    <col min="7941" max="7941" width="10" style="247" customWidth="1"/>
    <col min="7942" max="7942" width="10.140625" style="247" customWidth="1"/>
    <col min="7943" max="7943" width="14.7109375" style="247" customWidth="1"/>
    <col min="7944" max="7944" width="15" style="247" customWidth="1"/>
    <col min="7945" max="7945" width="13.85546875" style="247" customWidth="1"/>
    <col min="7946" max="7947" width="16.85546875" style="247" customWidth="1"/>
    <col min="7948" max="8192" width="9.140625" style="247"/>
    <col min="8193" max="8193" width="5.5703125" style="247" customWidth="1"/>
    <col min="8194" max="8194" width="83.28515625" style="247" customWidth="1"/>
    <col min="8195" max="8195" width="12.140625" style="247" customWidth="1"/>
    <col min="8196" max="8196" width="12.85546875" style="247" customWidth="1"/>
    <col min="8197" max="8197" width="10" style="247" customWidth="1"/>
    <col min="8198" max="8198" width="10.140625" style="247" customWidth="1"/>
    <col min="8199" max="8199" width="14.7109375" style="247" customWidth="1"/>
    <col min="8200" max="8200" width="15" style="247" customWidth="1"/>
    <col min="8201" max="8201" width="13.85546875" style="247" customWidth="1"/>
    <col min="8202" max="8203" width="16.85546875" style="247" customWidth="1"/>
    <col min="8204" max="8448" width="9.140625" style="247"/>
    <col min="8449" max="8449" width="5.5703125" style="247" customWidth="1"/>
    <col min="8450" max="8450" width="83.28515625" style="247" customWidth="1"/>
    <col min="8451" max="8451" width="12.140625" style="247" customWidth="1"/>
    <col min="8452" max="8452" width="12.85546875" style="247" customWidth="1"/>
    <col min="8453" max="8453" width="10" style="247" customWidth="1"/>
    <col min="8454" max="8454" width="10.140625" style="247" customWidth="1"/>
    <col min="8455" max="8455" width="14.7109375" style="247" customWidth="1"/>
    <col min="8456" max="8456" width="15" style="247" customWidth="1"/>
    <col min="8457" max="8457" width="13.85546875" style="247" customWidth="1"/>
    <col min="8458" max="8459" width="16.85546875" style="247" customWidth="1"/>
    <col min="8460" max="8704" width="9.140625" style="247"/>
    <col min="8705" max="8705" width="5.5703125" style="247" customWidth="1"/>
    <col min="8706" max="8706" width="83.28515625" style="247" customWidth="1"/>
    <col min="8707" max="8707" width="12.140625" style="247" customWidth="1"/>
    <col min="8708" max="8708" width="12.85546875" style="247" customWidth="1"/>
    <col min="8709" max="8709" width="10" style="247" customWidth="1"/>
    <col min="8710" max="8710" width="10.140625" style="247" customWidth="1"/>
    <col min="8711" max="8711" width="14.7109375" style="247" customWidth="1"/>
    <col min="8712" max="8712" width="15" style="247" customWidth="1"/>
    <col min="8713" max="8713" width="13.85546875" style="247" customWidth="1"/>
    <col min="8714" max="8715" width="16.85546875" style="247" customWidth="1"/>
    <col min="8716" max="8960" width="9.140625" style="247"/>
    <col min="8961" max="8961" width="5.5703125" style="247" customWidth="1"/>
    <col min="8962" max="8962" width="83.28515625" style="247" customWidth="1"/>
    <col min="8963" max="8963" width="12.140625" style="247" customWidth="1"/>
    <col min="8964" max="8964" width="12.85546875" style="247" customWidth="1"/>
    <col min="8965" max="8965" width="10" style="247" customWidth="1"/>
    <col min="8966" max="8966" width="10.140625" style="247" customWidth="1"/>
    <col min="8967" max="8967" width="14.7109375" style="247" customWidth="1"/>
    <col min="8968" max="8968" width="15" style="247" customWidth="1"/>
    <col min="8969" max="8969" width="13.85546875" style="247" customWidth="1"/>
    <col min="8970" max="8971" width="16.85546875" style="247" customWidth="1"/>
    <col min="8972" max="9216" width="9.140625" style="247"/>
    <col min="9217" max="9217" width="5.5703125" style="247" customWidth="1"/>
    <col min="9218" max="9218" width="83.28515625" style="247" customWidth="1"/>
    <col min="9219" max="9219" width="12.140625" style="247" customWidth="1"/>
    <col min="9220" max="9220" width="12.85546875" style="247" customWidth="1"/>
    <col min="9221" max="9221" width="10" style="247" customWidth="1"/>
    <col min="9222" max="9222" width="10.140625" style="247" customWidth="1"/>
    <col min="9223" max="9223" width="14.7109375" style="247" customWidth="1"/>
    <col min="9224" max="9224" width="15" style="247" customWidth="1"/>
    <col min="9225" max="9225" width="13.85546875" style="247" customWidth="1"/>
    <col min="9226" max="9227" width="16.85546875" style="247" customWidth="1"/>
    <col min="9228" max="9472" width="9.140625" style="247"/>
    <col min="9473" max="9473" width="5.5703125" style="247" customWidth="1"/>
    <col min="9474" max="9474" width="83.28515625" style="247" customWidth="1"/>
    <col min="9475" max="9475" width="12.140625" style="247" customWidth="1"/>
    <col min="9476" max="9476" width="12.85546875" style="247" customWidth="1"/>
    <col min="9477" max="9477" width="10" style="247" customWidth="1"/>
    <col min="9478" max="9478" width="10.140625" style="247" customWidth="1"/>
    <col min="9479" max="9479" width="14.7109375" style="247" customWidth="1"/>
    <col min="9480" max="9480" width="15" style="247" customWidth="1"/>
    <col min="9481" max="9481" width="13.85546875" style="247" customWidth="1"/>
    <col min="9482" max="9483" width="16.85546875" style="247" customWidth="1"/>
    <col min="9484" max="9728" width="9.140625" style="247"/>
    <col min="9729" max="9729" width="5.5703125" style="247" customWidth="1"/>
    <col min="9730" max="9730" width="83.28515625" style="247" customWidth="1"/>
    <col min="9731" max="9731" width="12.140625" style="247" customWidth="1"/>
    <col min="9732" max="9732" width="12.85546875" style="247" customWidth="1"/>
    <col min="9733" max="9733" width="10" style="247" customWidth="1"/>
    <col min="9734" max="9734" width="10.140625" style="247" customWidth="1"/>
    <col min="9735" max="9735" width="14.7109375" style="247" customWidth="1"/>
    <col min="9736" max="9736" width="15" style="247" customWidth="1"/>
    <col min="9737" max="9737" width="13.85546875" style="247" customWidth="1"/>
    <col min="9738" max="9739" width="16.85546875" style="247" customWidth="1"/>
    <col min="9740" max="9984" width="9.140625" style="247"/>
    <col min="9985" max="9985" width="5.5703125" style="247" customWidth="1"/>
    <col min="9986" max="9986" width="83.28515625" style="247" customWidth="1"/>
    <col min="9987" max="9987" width="12.140625" style="247" customWidth="1"/>
    <col min="9988" max="9988" width="12.85546875" style="247" customWidth="1"/>
    <col min="9989" max="9989" width="10" style="247" customWidth="1"/>
    <col min="9990" max="9990" width="10.140625" style="247" customWidth="1"/>
    <col min="9991" max="9991" width="14.7109375" style="247" customWidth="1"/>
    <col min="9992" max="9992" width="15" style="247" customWidth="1"/>
    <col min="9993" max="9993" width="13.85546875" style="247" customWidth="1"/>
    <col min="9994" max="9995" width="16.85546875" style="247" customWidth="1"/>
    <col min="9996" max="10240" width="9.140625" style="247"/>
    <col min="10241" max="10241" width="5.5703125" style="247" customWidth="1"/>
    <col min="10242" max="10242" width="83.28515625" style="247" customWidth="1"/>
    <col min="10243" max="10243" width="12.140625" style="247" customWidth="1"/>
    <col min="10244" max="10244" width="12.85546875" style="247" customWidth="1"/>
    <col min="10245" max="10245" width="10" style="247" customWidth="1"/>
    <col min="10246" max="10246" width="10.140625" style="247" customWidth="1"/>
    <col min="10247" max="10247" width="14.7109375" style="247" customWidth="1"/>
    <col min="10248" max="10248" width="15" style="247" customWidth="1"/>
    <col min="10249" max="10249" width="13.85546875" style="247" customWidth="1"/>
    <col min="10250" max="10251" width="16.85546875" style="247" customWidth="1"/>
    <col min="10252" max="10496" width="9.140625" style="247"/>
    <col min="10497" max="10497" width="5.5703125" style="247" customWidth="1"/>
    <col min="10498" max="10498" width="83.28515625" style="247" customWidth="1"/>
    <col min="10499" max="10499" width="12.140625" style="247" customWidth="1"/>
    <col min="10500" max="10500" width="12.85546875" style="247" customWidth="1"/>
    <col min="10501" max="10501" width="10" style="247" customWidth="1"/>
    <col min="10502" max="10502" width="10.140625" style="247" customWidth="1"/>
    <col min="10503" max="10503" width="14.7109375" style="247" customWidth="1"/>
    <col min="10504" max="10504" width="15" style="247" customWidth="1"/>
    <col min="10505" max="10505" width="13.85546875" style="247" customWidth="1"/>
    <col min="10506" max="10507" width="16.85546875" style="247" customWidth="1"/>
    <col min="10508" max="10752" width="9.140625" style="247"/>
    <col min="10753" max="10753" width="5.5703125" style="247" customWidth="1"/>
    <col min="10754" max="10754" width="83.28515625" style="247" customWidth="1"/>
    <col min="10755" max="10755" width="12.140625" style="247" customWidth="1"/>
    <col min="10756" max="10756" width="12.85546875" style="247" customWidth="1"/>
    <col min="10757" max="10757" width="10" style="247" customWidth="1"/>
    <col min="10758" max="10758" width="10.140625" style="247" customWidth="1"/>
    <col min="10759" max="10759" width="14.7109375" style="247" customWidth="1"/>
    <col min="10760" max="10760" width="15" style="247" customWidth="1"/>
    <col min="10761" max="10761" width="13.85546875" style="247" customWidth="1"/>
    <col min="10762" max="10763" width="16.85546875" style="247" customWidth="1"/>
    <col min="10764" max="11008" width="9.140625" style="247"/>
    <col min="11009" max="11009" width="5.5703125" style="247" customWidth="1"/>
    <col min="11010" max="11010" width="83.28515625" style="247" customWidth="1"/>
    <col min="11011" max="11011" width="12.140625" style="247" customWidth="1"/>
    <col min="11012" max="11012" width="12.85546875" style="247" customWidth="1"/>
    <col min="11013" max="11013" width="10" style="247" customWidth="1"/>
    <col min="11014" max="11014" width="10.140625" style="247" customWidth="1"/>
    <col min="11015" max="11015" width="14.7109375" style="247" customWidth="1"/>
    <col min="11016" max="11016" width="15" style="247" customWidth="1"/>
    <col min="11017" max="11017" width="13.85546875" style="247" customWidth="1"/>
    <col min="11018" max="11019" width="16.85546875" style="247" customWidth="1"/>
    <col min="11020" max="11264" width="9.140625" style="247"/>
    <col min="11265" max="11265" width="5.5703125" style="247" customWidth="1"/>
    <col min="11266" max="11266" width="83.28515625" style="247" customWidth="1"/>
    <col min="11267" max="11267" width="12.140625" style="247" customWidth="1"/>
    <col min="11268" max="11268" width="12.85546875" style="247" customWidth="1"/>
    <col min="11269" max="11269" width="10" style="247" customWidth="1"/>
    <col min="11270" max="11270" width="10.140625" style="247" customWidth="1"/>
    <col min="11271" max="11271" width="14.7109375" style="247" customWidth="1"/>
    <col min="11272" max="11272" width="15" style="247" customWidth="1"/>
    <col min="11273" max="11273" width="13.85546875" style="247" customWidth="1"/>
    <col min="11274" max="11275" width="16.85546875" style="247" customWidth="1"/>
    <col min="11276" max="11520" width="9.140625" style="247"/>
    <col min="11521" max="11521" width="5.5703125" style="247" customWidth="1"/>
    <col min="11522" max="11522" width="83.28515625" style="247" customWidth="1"/>
    <col min="11523" max="11523" width="12.140625" style="247" customWidth="1"/>
    <col min="11524" max="11524" width="12.85546875" style="247" customWidth="1"/>
    <col min="11525" max="11525" width="10" style="247" customWidth="1"/>
    <col min="11526" max="11526" width="10.140625" style="247" customWidth="1"/>
    <col min="11527" max="11527" width="14.7109375" style="247" customWidth="1"/>
    <col min="11528" max="11528" width="15" style="247" customWidth="1"/>
    <col min="11529" max="11529" width="13.85546875" style="247" customWidth="1"/>
    <col min="11530" max="11531" width="16.85546875" style="247" customWidth="1"/>
    <col min="11532" max="11776" width="9.140625" style="247"/>
    <col min="11777" max="11777" width="5.5703125" style="247" customWidth="1"/>
    <col min="11778" max="11778" width="83.28515625" style="247" customWidth="1"/>
    <col min="11779" max="11779" width="12.140625" style="247" customWidth="1"/>
    <col min="11780" max="11780" width="12.85546875" style="247" customWidth="1"/>
    <col min="11781" max="11781" width="10" style="247" customWidth="1"/>
    <col min="11782" max="11782" width="10.140625" style="247" customWidth="1"/>
    <col min="11783" max="11783" width="14.7109375" style="247" customWidth="1"/>
    <col min="11784" max="11784" width="15" style="247" customWidth="1"/>
    <col min="11785" max="11785" width="13.85546875" style="247" customWidth="1"/>
    <col min="11786" max="11787" width="16.85546875" style="247" customWidth="1"/>
    <col min="11788" max="12032" width="9.140625" style="247"/>
    <col min="12033" max="12033" width="5.5703125" style="247" customWidth="1"/>
    <col min="12034" max="12034" width="83.28515625" style="247" customWidth="1"/>
    <col min="12035" max="12035" width="12.140625" style="247" customWidth="1"/>
    <col min="12036" max="12036" width="12.85546875" style="247" customWidth="1"/>
    <col min="12037" max="12037" width="10" style="247" customWidth="1"/>
    <col min="12038" max="12038" width="10.140625" style="247" customWidth="1"/>
    <col min="12039" max="12039" width="14.7109375" style="247" customWidth="1"/>
    <col min="12040" max="12040" width="15" style="247" customWidth="1"/>
    <col min="12041" max="12041" width="13.85546875" style="247" customWidth="1"/>
    <col min="12042" max="12043" width="16.85546875" style="247" customWidth="1"/>
    <col min="12044" max="12288" width="9.140625" style="247"/>
    <col min="12289" max="12289" width="5.5703125" style="247" customWidth="1"/>
    <col min="12290" max="12290" width="83.28515625" style="247" customWidth="1"/>
    <col min="12291" max="12291" width="12.140625" style="247" customWidth="1"/>
    <col min="12292" max="12292" width="12.85546875" style="247" customWidth="1"/>
    <col min="12293" max="12293" width="10" style="247" customWidth="1"/>
    <col min="12294" max="12294" width="10.140625" style="247" customWidth="1"/>
    <col min="12295" max="12295" width="14.7109375" style="247" customWidth="1"/>
    <col min="12296" max="12296" width="15" style="247" customWidth="1"/>
    <col min="12297" max="12297" width="13.85546875" style="247" customWidth="1"/>
    <col min="12298" max="12299" width="16.85546875" style="247" customWidth="1"/>
    <col min="12300" max="12544" width="9.140625" style="247"/>
    <col min="12545" max="12545" width="5.5703125" style="247" customWidth="1"/>
    <col min="12546" max="12546" width="83.28515625" style="247" customWidth="1"/>
    <col min="12547" max="12547" width="12.140625" style="247" customWidth="1"/>
    <col min="12548" max="12548" width="12.85546875" style="247" customWidth="1"/>
    <col min="12549" max="12549" width="10" style="247" customWidth="1"/>
    <col min="12550" max="12550" width="10.140625" style="247" customWidth="1"/>
    <col min="12551" max="12551" width="14.7109375" style="247" customWidth="1"/>
    <col min="12552" max="12552" width="15" style="247" customWidth="1"/>
    <col min="12553" max="12553" width="13.85546875" style="247" customWidth="1"/>
    <col min="12554" max="12555" width="16.85546875" style="247" customWidth="1"/>
    <col min="12556" max="12800" width="9.140625" style="247"/>
    <col min="12801" max="12801" width="5.5703125" style="247" customWidth="1"/>
    <col min="12802" max="12802" width="83.28515625" style="247" customWidth="1"/>
    <col min="12803" max="12803" width="12.140625" style="247" customWidth="1"/>
    <col min="12804" max="12804" width="12.85546875" style="247" customWidth="1"/>
    <col min="12805" max="12805" width="10" style="247" customWidth="1"/>
    <col min="12806" max="12806" width="10.140625" style="247" customWidth="1"/>
    <col min="12807" max="12807" width="14.7109375" style="247" customWidth="1"/>
    <col min="12808" max="12808" width="15" style="247" customWidth="1"/>
    <col min="12809" max="12809" width="13.85546875" style="247" customWidth="1"/>
    <col min="12810" max="12811" width="16.85546875" style="247" customWidth="1"/>
    <col min="12812" max="13056" width="9.140625" style="247"/>
    <col min="13057" max="13057" width="5.5703125" style="247" customWidth="1"/>
    <col min="13058" max="13058" width="83.28515625" style="247" customWidth="1"/>
    <col min="13059" max="13059" width="12.140625" style="247" customWidth="1"/>
    <col min="13060" max="13060" width="12.85546875" style="247" customWidth="1"/>
    <col min="13061" max="13061" width="10" style="247" customWidth="1"/>
    <col min="13062" max="13062" width="10.140625" style="247" customWidth="1"/>
    <col min="13063" max="13063" width="14.7109375" style="247" customWidth="1"/>
    <col min="13064" max="13064" width="15" style="247" customWidth="1"/>
    <col min="13065" max="13065" width="13.85546875" style="247" customWidth="1"/>
    <col min="13066" max="13067" width="16.85546875" style="247" customWidth="1"/>
    <col min="13068" max="13312" width="9.140625" style="247"/>
    <col min="13313" max="13313" width="5.5703125" style="247" customWidth="1"/>
    <col min="13314" max="13314" width="83.28515625" style="247" customWidth="1"/>
    <col min="13315" max="13315" width="12.140625" style="247" customWidth="1"/>
    <col min="13316" max="13316" width="12.85546875" style="247" customWidth="1"/>
    <col min="13317" max="13317" width="10" style="247" customWidth="1"/>
    <col min="13318" max="13318" width="10.140625" style="247" customWidth="1"/>
    <col min="13319" max="13319" width="14.7109375" style="247" customWidth="1"/>
    <col min="13320" max="13320" width="15" style="247" customWidth="1"/>
    <col min="13321" max="13321" width="13.85546875" style="247" customWidth="1"/>
    <col min="13322" max="13323" width="16.85546875" style="247" customWidth="1"/>
    <col min="13324" max="13568" width="9.140625" style="247"/>
    <col min="13569" max="13569" width="5.5703125" style="247" customWidth="1"/>
    <col min="13570" max="13570" width="83.28515625" style="247" customWidth="1"/>
    <col min="13571" max="13571" width="12.140625" style="247" customWidth="1"/>
    <col min="13572" max="13572" width="12.85546875" style="247" customWidth="1"/>
    <col min="13573" max="13573" width="10" style="247" customWidth="1"/>
    <col min="13574" max="13574" width="10.140625" style="247" customWidth="1"/>
    <col min="13575" max="13575" width="14.7109375" style="247" customWidth="1"/>
    <col min="13576" max="13576" width="15" style="247" customWidth="1"/>
    <col min="13577" max="13577" width="13.85546875" style="247" customWidth="1"/>
    <col min="13578" max="13579" width="16.85546875" style="247" customWidth="1"/>
    <col min="13580" max="13824" width="9.140625" style="247"/>
    <col min="13825" max="13825" width="5.5703125" style="247" customWidth="1"/>
    <col min="13826" max="13826" width="83.28515625" style="247" customWidth="1"/>
    <col min="13827" max="13827" width="12.140625" style="247" customWidth="1"/>
    <col min="13828" max="13828" width="12.85546875" style="247" customWidth="1"/>
    <col min="13829" max="13829" width="10" style="247" customWidth="1"/>
    <col min="13830" max="13830" width="10.140625" style="247" customWidth="1"/>
    <col min="13831" max="13831" width="14.7109375" style="247" customWidth="1"/>
    <col min="13832" max="13832" width="15" style="247" customWidth="1"/>
    <col min="13833" max="13833" width="13.85546875" style="247" customWidth="1"/>
    <col min="13834" max="13835" width="16.85546875" style="247" customWidth="1"/>
    <col min="13836" max="14080" width="9.140625" style="247"/>
    <col min="14081" max="14081" width="5.5703125" style="247" customWidth="1"/>
    <col min="14082" max="14082" width="83.28515625" style="247" customWidth="1"/>
    <col min="14083" max="14083" width="12.140625" style="247" customWidth="1"/>
    <col min="14084" max="14084" width="12.85546875" style="247" customWidth="1"/>
    <col min="14085" max="14085" width="10" style="247" customWidth="1"/>
    <col min="14086" max="14086" width="10.140625" style="247" customWidth="1"/>
    <col min="14087" max="14087" width="14.7109375" style="247" customWidth="1"/>
    <col min="14088" max="14088" width="15" style="247" customWidth="1"/>
    <col min="14089" max="14089" width="13.85546875" style="247" customWidth="1"/>
    <col min="14090" max="14091" width="16.85546875" style="247" customWidth="1"/>
    <col min="14092" max="14336" width="9.140625" style="247"/>
    <col min="14337" max="14337" width="5.5703125" style="247" customWidth="1"/>
    <col min="14338" max="14338" width="83.28515625" style="247" customWidth="1"/>
    <col min="14339" max="14339" width="12.140625" style="247" customWidth="1"/>
    <col min="14340" max="14340" width="12.85546875" style="247" customWidth="1"/>
    <col min="14341" max="14341" width="10" style="247" customWidth="1"/>
    <col min="14342" max="14342" width="10.140625" style="247" customWidth="1"/>
    <col min="14343" max="14343" width="14.7109375" style="247" customWidth="1"/>
    <col min="14344" max="14344" width="15" style="247" customWidth="1"/>
    <col min="14345" max="14345" width="13.85546875" style="247" customWidth="1"/>
    <col min="14346" max="14347" width="16.85546875" style="247" customWidth="1"/>
    <col min="14348" max="14592" width="9.140625" style="247"/>
    <col min="14593" max="14593" width="5.5703125" style="247" customWidth="1"/>
    <col min="14594" max="14594" width="83.28515625" style="247" customWidth="1"/>
    <col min="14595" max="14595" width="12.140625" style="247" customWidth="1"/>
    <col min="14596" max="14596" width="12.85546875" style="247" customWidth="1"/>
    <col min="14597" max="14597" width="10" style="247" customWidth="1"/>
    <col min="14598" max="14598" width="10.140625" style="247" customWidth="1"/>
    <col min="14599" max="14599" width="14.7109375" style="247" customWidth="1"/>
    <col min="14600" max="14600" width="15" style="247" customWidth="1"/>
    <col min="14601" max="14601" width="13.85546875" style="247" customWidth="1"/>
    <col min="14602" max="14603" width="16.85546875" style="247" customWidth="1"/>
    <col min="14604" max="14848" width="9.140625" style="247"/>
    <col min="14849" max="14849" width="5.5703125" style="247" customWidth="1"/>
    <col min="14850" max="14850" width="83.28515625" style="247" customWidth="1"/>
    <col min="14851" max="14851" width="12.140625" style="247" customWidth="1"/>
    <col min="14852" max="14852" width="12.85546875" style="247" customWidth="1"/>
    <col min="14853" max="14853" width="10" style="247" customWidth="1"/>
    <col min="14854" max="14854" width="10.140625" style="247" customWidth="1"/>
    <col min="14855" max="14855" width="14.7109375" style="247" customWidth="1"/>
    <col min="14856" max="14856" width="15" style="247" customWidth="1"/>
    <col min="14857" max="14857" width="13.85546875" style="247" customWidth="1"/>
    <col min="14858" max="14859" width="16.85546875" style="247" customWidth="1"/>
    <col min="14860" max="15104" width="9.140625" style="247"/>
    <col min="15105" max="15105" width="5.5703125" style="247" customWidth="1"/>
    <col min="15106" max="15106" width="83.28515625" style="247" customWidth="1"/>
    <col min="15107" max="15107" width="12.140625" style="247" customWidth="1"/>
    <col min="15108" max="15108" width="12.85546875" style="247" customWidth="1"/>
    <col min="15109" max="15109" width="10" style="247" customWidth="1"/>
    <col min="15110" max="15110" width="10.140625" style="247" customWidth="1"/>
    <col min="15111" max="15111" width="14.7109375" style="247" customWidth="1"/>
    <col min="15112" max="15112" width="15" style="247" customWidth="1"/>
    <col min="15113" max="15113" width="13.85546875" style="247" customWidth="1"/>
    <col min="15114" max="15115" width="16.85546875" style="247" customWidth="1"/>
    <col min="15116" max="15360" width="9.140625" style="247"/>
    <col min="15361" max="15361" width="5.5703125" style="247" customWidth="1"/>
    <col min="15362" max="15362" width="83.28515625" style="247" customWidth="1"/>
    <col min="15363" max="15363" width="12.140625" style="247" customWidth="1"/>
    <col min="15364" max="15364" width="12.85546875" style="247" customWidth="1"/>
    <col min="15365" max="15365" width="10" style="247" customWidth="1"/>
    <col min="15366" max="15366" width="10.140625" style="247" customWidth="1"/>
    <col min="15367" max="15367" width="14.7109375" style="247" customWidth="1"/>
    <col min="15368" max="15368" width="15" style="247" customWidth="1"/>
    <col min="15369" max="15369" width="13.85546875" style="247" customWidth="1"/>
    <col min="15370" max="15371" width="16.85546875" style="247" customWidth="1"/>
    <col min="15372" max="15616" width="9.140625" style="247"/>
    <col min="15617" max="15617" width="5.5703125" style="247" customWidth="1"/>
    <col min="15618" max="15618" width="83.28515625" style="247" customWidth="1"/>
    <col min="15619" max="15619" width="12.140625" style="247" customWidth="1"/>
    <col min="15620" max="15620" width="12.85546875" style="247" customWidth="1"/>
    <col min="15621" max="15621" width="10" style="247" customWidth="1"/>
    <col min="15622" max="15622" width="10.140625" style="247" customWidth="1"/>
    <col min="15623" max="15623" width="14.7109375" style="247" customWidth="1"/>
    <col min="15624" max="15624" width="15" style="247" customWidth="1"/>
    <col min="15625" max="15625" width="13.85546875" style="247" customWidth="1"/>
    <col min="15626" max="15627" width="16.85546875" style="247" customWidth="1"/>
    <col min="15628" max="15872" width="9.140625" style="247"/>
    <col min="15873" max="15873" width="5.5703125" style="247" customWidth="1"/>
    <col min="15874" max="15874" width="83.28515625" style="247" customWidth="1"/>
    <col min="15875" max="15875" width="12.140625" style="247" customWidth="1"/>
    <col min="15876" max="15876" width="12.85546875" style="247" customWidth="1"/>
    <col min="15877" max="15877" width="10" style="247" customWidth="1"/>
    <col min="15878" max="15878" width="10.140625" style="247" customWidth="1"/>
    <col min="15879" max="15879" width="14.7109375" style="247" customWidth="1"/>
    <col min="15880" max="15880" width="15" style="247" customWidth="1"/>
    <col min="15881" max="15881" width="13.85546875" style="247" customWidth="1"/>
    <col min="15882" max="15883" width="16.85546875" style="247" customWidth="1"/>
    <col min="15884" max="16128" width="9.140625" style="247"/>
    <col min="16129" max="16129" width="5.5703125" style="247" customWidth="1"/>
    <col min="16130" max="16130" width="83.28515625" style="247" customWidth="1"/>
    <col min="16131" max="16131" width="12.140625" style="247" customWidth="1"/>
    <col min="16132" max="16132" width="12.85546875" style="247" customWidth="1"/>
    <col min="16133" max="16133" width="10" style="247" customWidth="1"/>
    <col min="16134" max="16134" width="10.140625" style="247" customWidth="1"/>
    <col min="16135" max="16135" width="14.7109375" style="247" customWidth="1"/>
    <col min="16136" max="16136" width="15" style="247" customWidth="1"/>
    <col min="16137" max="16137" width="13.85546875" style="247" customWidth="1"/>
    <col min="16138" max="16139" width="16.85546875" style="247" customWidth="1"/>
    <col min="16140" max="16384" width="9.140625" style="247"/>
  </cols>
  <sheetData>
    <row r="2" spans="1:11" ht="15.75" x14ac:dyDescent="0.25">
      <c r="K2" s="249" t="s">
        <v>504</v>
      </c>
    </row>
    <row r="3" spans="1:11" ht="15.75" x14ac:dyDescent="0.25">
      <c r="K3" s="131" t="s">
        <v>1</v>
      </c>
    </row>
    <row r="4" spans="1:11" ht="15.75" x14ac:dyDescent="0.25">
      <c r="K4" s="131" t="s">
        <v>2</v>
      </c>
    </row>
    <row r="5" spans="1:11" ht="15.75" x14ac:dyDescent="0.25">
      <c r="K5" s="249"/>
    </row>
    <row r="6" spans="1:11" ht="33.75" customHeight="1" x14ac:dyDescent="0.25">
      <c r="A6" s="250" t="s">
        <v>505</v>
      </c>
      <c r="B6" s="251"/>
      <c r="C6" s="251"/>
      <c r="D6" s="251"/>
      <c r="E6" s="251"/>
      <c r="F6" s="251"/>
      <c r="G6" s="251"/>
      <c r="H6" s="251"/>
      <c r="I6" s="251"/>
      <c r="J6" s="251"/>
      <c r="K6" s="251"/>
    </row>
    <row r="7" spans="1:11" ht="15.75" x14ac:dyDescent="0.25">
      <c r="K7" s="249" t="s">
        <v>506</v>
      </c>
    </row>
    <row r="8" spans="1:11" ht="15.75" x14ac:dyDescent="0.25">
      <c r="K8" s="249" t="s">
        <v>507</v>
      </c>
    </row>
    <row r="9" spans="1:11" ht="15.75" x14ac:dyDescent="0.25">
      <c r="K9" s="249"/>
    </row>
    <row r="10" spans="1:11" ht="15.75" x14ac:dyDescent="0.25">
      <c r="I10" s="252" t="s">
        <v>508</v>
      </c>
      <c r="J10" s="252"/>
      <c r="K10" s="252"/>
    </row>
    <row r="11" spans="1:11" ht="15.75" x14ac:dyDescent="0.25">
      <c r="K11" s="249" t="s">
        <v>509</v>
      </c>
    </row>
    <row r="12" spans="1:11" ht="15.75" x14ac:dyDescent="0.25">
      <c r="K12" s="249" t="s">
        <v>103</v>
      </c>
    </row>
    <row r="14" spans="1:11" s="248" customFormat="1" ht="44.25" customHeight="1" x14ac:dyDescent="0.25">
      <c r="A14" s="253" t="s">
        <v>510</v>
      </c>
      <c r="B14" s="253" t="s">
        <v>511</v>
      </c>
      <c r="C14" s="253" t="s">
        <v>512</v>
      </c>
      <c r="D14" s="253"/>
      <c r="E14" s="253"/>
      <c r="F14" s="253" t="s">
        <v>513</v>
      </c>
      <c r="G14" s="253"/>
      <c r="H14" s="253" t="s">
        <v>514</v>
      </c>
      <c r="I14" s="253"/>
      <c r="J14" s="253"/>
      <c r="K14" s="253"/>
    </row>
    <row r="15" spans="1:11" s="248" customFormat="1" ht="39.75" customHeight="1" x14ac:dyDescent="0.25">
      <c r="A15" s="254"/>
      <c r="B15" s="253"/>
      <c r="C15" s="253" t="s">
        <v>515</v>
      </c>
      <c r="D15" s="253" t="s">
        <v>516</v>
      </c>
      <c r="E15" s="253" t="s">
        <v>517</v>
      </c>
      <c r="F15" s="253" t="s">
        <v>518</v>
      </c>
      <c r="G15" s="253" t="s">
        <v>519</v>
      </c>
      <c r="H15" s="253" t="s">
        <v>520</v>
      </c>
      <c r="I15" s="253" t="s">
        <v>521</v>
      </c>
      <c r="J15" s="253" t="s">
        <v>522</v>
      </c>
      <c r="K15" s="253" t="s">
        <v>523</v>
      </c>
    </row>
    <row r="16" spans="1:11" ht="99" customHeight="1" x14ac:dyDescent="0.25">
      <c r="A16" s="254"/>
      <c r="B16" s="253"/>
      <c r="C16" s="253"/>
      <c r="D16" s="253"/>
      <c r="E16" s="253"/>
      <c r="F16" s="253"/>
      <c r="G16" s="253"/>
      <c r="H16" s="253"/>
      <c r="I16" s="253"/>
      <c r="J16" s="253"/>
      <c r="K16" s="253"/>
    </row>
    <row r="17" spans="1:11" ht="15" customHeight="1" x14ac:dyDescent="0.25">
      <c r="A17" s="255"/>
      <c r="B17" s="256" t="s">
        <v>524</v>
      </c>
      <c r="C17" s="257">
        <f>SUM(C18:C138)</f>
        <v>120.22299999999998</v>
      </c>
      <c r="D17" s="257">
        <f>SUM(D18:D125)</f>
        <v>0</v>
      </c>
      <c r="E17" s="257">
        <f>SUM(E18:E125)</f>
        <v>57.241999999999976</v>
      </c>
      <c r="F17" s="256"/>
      <c r="G17" s="256"/>
      <c r="H17" s="256"/>
      <c r="I17" s="256"/>
      <c r="J17" s="256"/>
      <c r="K17" s="256"/>
    </row>
    <row r="18" spans="1:11" s="262" customFormat="1" ht="15" customHeight="1" x14ac:dyDescent="0.2">
      <c r="A18" s="258">
        <v>1</v>
      </c>
      <c r="B18" s="259" t="s">
        <v>9</v>
      </c>
      <c r="C18" s="260">
        <v>50</v>
      </c>
      <c r="D18" s="260"/>
      <c r="E18" s="260">
        <v>0.27</v>
      </c>
      <c r="F18" s="261">
        <v>2011</v>
      </c>
      <c r="G18" s="261">
        <v>2020</v>
      </c>
      <c r="H18" s="261" t="s">
        <v>525</v>
      </c>
      <c r="I18" s="261" t="s">
        <v>525</v>
      </c>
      <c r="J18" s="261" t="s">
        <v>525</v>
      </c>
      <c r="K18" s="261" t="s">
        <v>525</v>
      </c>
    </row>
    <row r="19" spans="1:11" s="262" customFormat="1" ht="15" customHeight="1" x14ac:dyDescent="0.2">
      <c r="A19" s="258">
        <v>2</v>
      </c>
      <c r="B19" s="259" t="s">
        <v>526</v>
      </c>
      <c r="C19" s="260">
        <v>32</v>
      </c>
      <c r="D19" s="260"/>
      <c r="E19" s="260">
        <v>3.19</v>
      </c>
      <c r="F19" s="261">
        <v>2014</v>
      </c>
      <c r="G19" s="261">
        <v>2018</v>
      </c>
      <c r="H19" s="261" t="s">
        <v>525</v>
      </c>
      <c r="I19" s="261" t="s">
        <v>525</v>
      </c>
      <c r="J19" s="261" t="s">
        <v>527</v>
      </c>
      <c r="K19" s="261" t="s">
        <v>527</v>
      </c>
    </row>
    <row r="20" spans="1:11" ht="15" customHeight="1" x14ac:dyDescent="0.25">
      <c r="A20" s="258">
        <v>3</v>
      </c>
      <c r="B20" s="259" t="s">
        <v>235</v>
      </c>
      <c r="C20" s="260">
        <v>32</v>
      </c>
      <c r="D20" s="260"/>
      <c r="E20" s="260"/>
      <c r="F20" s="261">
        <v>2013</v>
      </c>
      <c r="G20" s="261">
        <v>2014</v>
      </c>
      <c r="H20" s="261" t="s">
        <v>525</v>
      </c>
      <c r="I20" s="261" t="s">
        <v>119</v>
      </c>
      <c r="J20" s="261" t="s">
        <v>525</v>
      </c>
      <c r="K20" s="261" t="s">
        <v>525</v>
      </c>
    </row>
    <row r="21" spans="1:11" ht="15" customHeight="1" x14ac:dyDescent="0.25">
      <c r="A21" s="258">
        <v>4</v>
      </c>
      <c r="B21" s="259" t="s">
        <v>236</v>
      </c>
      <c r="C21" s="260"/>
      <c r="D21" s="260"/>
      <c r="E21" s="260"/>
      <c r="F21" s="261">
        <v>2002</v>
      </c>
      <c r="G21" s="261">
        <v>2015</v>
      </c>
      <c r="H21" s="261" t="s">
        <v>525</v>
      </c>
      <c r="I21" s="261" t="s">
        <v>119</v>
      </c>
      <c r="J21" s="261" t="s">
        <v>525</v>
      </c>
      <c r="K21" s="261" t="s">
        <v>525</v>
      </c>
    </row>
    <row r="22" spans="1:11" ht="15.75" x14ac:dyDescent="0.25">
      <c r="A22" s="258">
        <v>5</v>
      </c>
      <c r="B22" s="259" t="s">
        <v>238</v>
      </c>
      <c r="C22" s="260"/>
      <c r="D22" s="260"/>
      <c r="E22" s="260"/>
      <c r="F22" s="261"/>
      <c r="G22" s="261">
        <v>2015</v>
      </c>
      <c r="H22" s="261" t="s">
        <v>119</v>
      </c>
      <c r="I22" s="261" t="s">
        <v>119</v>
      </c>
      <c r="J22" s="261" t="s">
        <v>525</v>
      </c>
      <c r="K22" s="261" t="s">
        <v>525</v>
      </c>
    </row>
    <row r="23" spans="1:11" ht="15.75" x14ac:dyDescent="0.25">
      <c r="A23" s="258">
        <v>6</v>
      </c>
      <c r="B23" s="259" t="s">
        <v>239</v>
      </c>
      <c r="C23" s="260"/>
      <c r="D23" s="260"/>
      <c r="E23" s="260"/>
      <c r="F23" s="261"/>
      <c r="G23" s="261">
        <v>2015</v>
      </c>
      <c r="H23" s="261" t="s">
        <v>119</v>
      </c>
      <c r="I23" s="261" t="s">
        <v>119</v>
      </c>
      <c r="J23" s="261" t="s">
        <v>527</v>
      </c>
      <c r="K23" s="261" t="s">
        <v>525</v>
      </c>
    </row>
    <row r="24" spans="1:11" ht="47.25" x14ac:dyDescent="0.25">
      <c r="A24" s="258">
        <v>7</v>
      </c>
      <c r="B24" s="259" t="s">
        <v>240</v>
      </c>
      <c r="C24" s="260"/>
      <c r="D24" s="260"/>
      <c r="E24" s="260"/>
      <c r="F24" s="261">
        <v>2015</v>
      </c>
      <c r="G24" s="261">
        <v>2016</v>
      </c>
      <c r="H24" s="261" t="s">
        <v>119</v>
      </c>
      <c r="I24" s="261" t="s">
        <v>119</v>
      </c>
      <c r="J24" s="261" t="s">
        <v>119</v>
      </c>
      <c r="K24" s="261" t="s">
        <v>119</v>
      </c>
    </row>
    <row r="25" spans="1:11" ht="31.5" x14ac:dyDescent="0.25">
      <c r="A25" s="258">
        <v>8</v>
      </c>
      <c r="B25" s="259" t="s">
        <v>241</v>
      </c>
      <c r="C25" s="260"/>
      <c r="D25" s="260"/>
      <c r="E25" s="260"/>
      <c r="F25" s="261">
        <v>2015</v>
      </c>
      <c r="G25" s="261">
        <v>2016</v>
      </c>
      <c r="H25" s="261" t="s">
        <v>119</v>
      </c>
      <c r="I25" s="261" t="s">
        <v>119</v>
      </c>
      <c r="J25" s="261" t="s">
        <v>119</v>
      </c>
      <c r="K25" s="261" t="s">
        <v>119</v>
      </c>
    </row>
    <row r="26" spans="1:11" ht="47.25" customHeight="1" x14ac:dyDescent="0.25">
      <c r="A26" s="258">
        <v>9</v>
      </c>
      <c r="B26" s="259" t="s">
        <v>242</v>
      </c>
      <c r="C26" s="260"/>
      <c r="D26" s="260"/>
      <c r="E26" s="260"/>
      <c r="F26" s="261">
        <v>2015</v>
      </c>
      <c r="G26" s="261">
        <v>2016</v>
      </c>
      <c r="H26" s="261" t="s">
        <v>119</v>
      </c>
      <c r="I26" s="261" t="s">
        <v>119</v>
      </c>
      <c r="J26" s="261" t="s">
        <v>119</v>
      </c>
      <c r="K26" s="261" t="s">
        <v>119</v>
      </c>
    </row>
    <row r="27" spans="1:11" ht="47.25" x14ac:dyDescent="0.25">
      <c r="A27" s="258">
        <v>10</v>
      </c>
      <c r="B27" s="259" t="s">
        <v>293</v>
      </c>
      <c r="C27" s="260"/>
      <c r="D27" s="260"/>
      <c r="E27" s="260">
        <v>2.8</v>
      </c>
      <c r="F27" s="261">
        <v>2014</v>
      </c>
      <c r="G27" s="261">
        <v>2015</v>
      </c>
      <c r="H27" s="261" t="s">
        <v>525</v>
      </c>
      <c r="I27" s="261" t="s">
        <v>119</v>
      </c>
      <c r="J27" s="261" t="s">
        <v>527</v>
      </c>
      <c r="K27" s="261" t="s">
        <v>119</v>
      </c>
    </row>
    <row r="28" spans="1:11" ht="47.25" x14ac:dyDescent="0.25">
      <c r="A28" s="258">
        <v>11</v>
      </c>
      <c r="B28" s="259" t="s">
        <v>295</v>
      </c>
      <c r="C28" s="260"/>
      <c r="D28" s="260"/>
      <c r="E28" s="260">
        <v>0.6</v>
      </c>
      <c r="F28" s="261">
        <v>2015</v>
      </c>
      <c r="G28" s="261">
        <v>2016</v>
      </c>
      <c r="H28" s="261" t="s">
        <v>525</v>
      </c>
      <c r="I28" s="261" t="s">
        <v>119</v>
      </c>
      <c r="J28" s="261" t="s">
        <v>119</v>
      </c>
      <c r="K28" s="261" t="s">
        <v>119</v>
      </c>
    </row>
    <row r="29" spans="1:11" ht="47.25" x14ac:dyDescent="0.25">
      <c r="A29" s="258">
        <v>12</v>
      </c>
      <c r="B29" s="259" t="s">
        <v>296</v>
      </c>
      <c r="C29" s="260"/>
      <c r="D29" s="260"/>
      <c r="E29" s="260">
        <v>0.53</v>
      </c>
      <c r="F29" s="261">
        <v>2015</v>
      </c>
      <c r="G29" s="261">
        <v>2016</v>
      </c>
      <c r="H29" s="261" t="s">
        <v>525</v>
      </c>
      <c r="I29" s="261" t="s">
        <v>119</v>
      </c>
      <c r="J29" s="261" t="s">
        <v>119</v>
      </c>
      <c r="K29" s="261" t="s">
        <v>119</v>
      </c>
    </row>
    <row r="30" spans="1:11" ht="31.5" x14ac:dyDescent="0.25">
      <c r="A30" s="258">
        <v>13</v>
      </c>
      <c r="B30" s="259" t="s">
        <v>297</v>
      </c>
      <c r="C30" s="260"/>
      <c r="D30" s="260"/>
      <c r="E30" s="260">
        <v>7.0000000000000007E-2</v>
      </c>
      <c r="F30" s="261">
        <v>2015</v>
      </c>
      <c r="G30" s="261">
        <v>2016</v>
      </c>
      <c r="H30" s="261" t="s">
        <v>119</v>
      </c>
      <c r="I30" s="261" t="s">
        <v>119</v>
      </c>
      <c r="J30" s="261" t="s">
        <v>119</v>
      </c>
      <c r="K30" s="261" t="s">
        <v>119</v>
      </c>
    </row>
    <row r="31" spans="1:11" ht="31.5" x14ac:dyDescent="0.25">
      <c r="A31" s="258">
        <v>14</v>
      </c>
      <c r="B31" s="259" t="s">
        <v>298</v>
      </c>
      <c r="C31" s="260"/>
      <c r="D31" s="260"/>
      <c r="E31" s="260">
        <v>0.05</v>
      </c>
      <c r="F31" s="261">
        <v>2015</v>
      </c>
      <c r="G31" s="261">
        <v>2016</v>
      </c>
      <c r="H31" s="261" t="s">
        <v>119</v>
      </c>
      <c r="I31" s="261" t="s">
        <v>119</v>
      </c>
      <c r="J31" s="261" t="s">
        <v>119</v>
      </c>
      <c r="K31" s="261" t="s">
        <v>119</v>
      </c>
    </row>
    <row r="32" spans="1:11" ht="47.25" x14ac:dyDescent="0.25">
      <c r="A32" s="258">
        <v>15</v>
      </c>
      <c r="B32" s="259" t="s">
        <v>299</v>
      </c>
      <c r="C32" s="260"/>
      <c r="D32" s="260"/>
      <c r="E32" s="260">
        <v>0.03</v>
      </c>
      <c r="F32" s="261">
        <v>2015</v>
      </c>
      <c r="G32" s="261">
        <v>2016</v>
      </c>
      <c r="H32" s="261" t="s">
        <v>119</v>
      </c>
      <c r="I32" s="261" t="s">
        <v>119</v>
      </c>
      <c r="J32" s="261" t="s">
        <v>119</v>
      </c>
      <c r="K32" s="261" t="s">
        <v>119</v>
      </c>
    </row>
    <row r="33" spans="1:11" ht="31.5" x14ac:dyDescent="0.25">
      <c r="A33" s="258">
        <v>16</v>
      </c>
      <c r="B33" s="259" t="s">
        <v>300</v>
      </c>
      <c r="C33" s="260"/>
      <c r="D33" s="260"/>
      <c r="E33" s="260">
        <v>0.09</v>
      </c>
      <c r="F33" s="261">
        <v>2015</v>
      </c>
      <c r="G33" s="261">
        <v>2016</v>
      </c>
      <c r="H33" s="261" t="s">
        <v>119</v>
      </c>
      <c r="I33" s="261" t="s">
        <v>119</v>
      </c>
      <c r="J33" s="261" t="s">
        <v>119</v>
      </c>
      <c r="K33" s="261" t="s">
        <v>119</v>
      </c>
    </row>
    <row r="34" spans="1:11" ht="31.5" x14ac:dyDescent="0.25">
      <c r="A34" s="258">
        <v>17</v>
      </c>
      <c r="B34" s="259" t="s">
        <v>294</v>
      </c>
      <c r="C34" s="260"/>
      <c r="D34" s="260"/>
      <c r="E34" s="260">
        <v>0.113</v>
      </c>
      <c r="F34" s="261">
        <v>2015</v>
      </c>
      <c r="G34" s="261"/>
      <c r="H34" s="261" t="s">
        <v>119</v>
      </c>
      <c r="I34" s="261" t="s">
        <v>119</v>
      </c>
      <c r="J34" s="261" t="s">
        <v>119</v>
      </c>
      <c r="K34" s="261" t="s">
        <v>119</v>
      </c>
    </row>
    <row r="35" spans="1:11" ht="24" customHeight="1" x14ac:dyDescent="0.25">
      <c r="A35" s="258"/>
      <c r="B35" s="259" t="s">
        <v>528</v>
      </c>
      <c r="C35" s="260"/>
      <c r="D35" s="260"/>
      <c r="E35" s="260"/>
      <c r="F35" s="261"/>
      <c r="G35" s="261"/>
      <c r="H35" s="261"/>
      <c r="I35" s="261"/>
      <c r="J35" s="261"/>
      <c r="K35" s="261"/>
    </row>
    <row r="36" spans="1:11" ht="19.5" customHeight="1" x14ac:dyDescent="0.25">
      <c r="A36" s="258">
        <v>18</v>
      </c>
      <c r="B36" s="259" t="s">
        <v>245</v>
      </c>
      <c r="C36" s="260"/>
      <c r="D36" s="260"/>
      <c r="E36" s="260">
        <v>0.22700000000000001</v>
      </c>
      <c r="F36" s="261">
        <v>2014</v>
      </c>
      <c r="G36" s="261">
        <v>2014</v>
      </c>
      <c r="H36" s="261" t="s">
        <v>525</v>
      </c>
      <c r="I36" s="261" t="s">
        <v>119</v>
      </c>
      <c r="J36" s="261" t="s">
        <v>119</v>
      </c>
      <c r="K36" s="261" t="s">
        <v>119</v>
      </c>
    </row>
    <row r="37" spans="1:11" ht="22.5" customHeight="1" x14ac:dyDescent="0.25">
      <c r="A37" s="258">
        <v>19</v>
      </c>
      <c r="B37" s="259" t="s">
        <v>246</v>
      </c>
      <c r="C37" s="260"/>
      <c r="D37" s="260"/>
      <c r="E37" s="260">
        <v>0.34899999999999998</v>
      </c>
      <c r="F37" s="261">
        <v>2014</v>
      </c>
      <c r="G37" s="261">
        <v>2014</v>
      </c>
      <c r="H37" s="261" t="s">
        <v>525</v>
      </c>
      <c r="I37" s="261" t="s">
        <v>119</v>
      </c>
      <c r="J37" s="261" t="s">
        <v>119</v>
      </c>
      <c r="K37" s="261" t="s">
        <v>119</v>
      </c>
    </row>
    <row r="38" spans="1:11" ht="16.5" customHeight="1" x14ac:dyDescent="0.25">
      <c r="A38" s="258">
        <v>20</v>
      </c>
      <c r="B38" s="259" t="s">
        <v>247</v>
      </c>
      <c r="C38" s="260"/>
      <c r="D38" s="260"/>
      <c r="E38" s="260">
        <v>0.122</v>
      </c>
      <c r="F38" s="261"/>
      <c r="G38" s="261">
        <v>2015</v>
      </c>
      <c r="H38" s="261" t="s">
        <v>525</v>
      </c>
      <c r="I38" s="261" t="s">
        <v>119</v>
      </c>
      <c r="J38" s="261" t="s">
        <v>119</v>
      </c>
      <c r="K38" s="261" t="s">
        <v>119</v>
      </c>
    </row>
    <row r="39" spans="1:11" ht="18.75" customHeight="1" x14ac:dyDescent="0.25">
      <c r="A39" s="258">
        <v>21</v>
      </c>
      <c r="B39" s="259" t="s">
        <v>248</v>
      </c>
      <c r="C39" s="260"/>
      <c r="D39" s="260"/>
      <c r="E39" s="260">
        <v>0.156</v>
      </c>
      <c r="F39" s="261"/>
      <c r="G39" s="261">
        <v>2015</v>
      </c>
      <c r="H39" s="261" t="s">
        <v>525</v>
      </c>
      <c r="I39" s="261" t="s">
        <v>119</v>
      </c>
      <c r="J39" s="261" t="s">
        <v>119</v>
      </c>
      <c r="K39" s="261" t="s">
        <v>119</v>
      </c>
    </row>
    <row r="40" spans="1:11" ht="18.75" customHeight="1" x14ac:dyDescent="0.25">
      <c r="A40" s="258">
        <v>22</v>
      </c>
      <c r="B40" s="259" t="s">
        <v>249</v>
      </c>
      <c r="C40" s="260"/>
      <c r="D40" s="260"/>
      <c r="E40" s="260">
        <v>3.3000000000000002E-2</v>
      </c>
      <c r="F40" s="261"/>
      <c r="G40" s="261">
        <v>2015</v>
      </c>
      <c r="H40" s="261" t="s">
        <v>525</v>
      </c>
      <c r="I40" s="261" t="s">
        <v>119</v>
      </c>
      <c r="J40" s="261" t="s">
        <v>119</v>
      </c>
      <c r="K40" s="261" t="s">
        <v>119</v>
      </c>
    </row>
    <row r="41" spans="1:11" ht="15.75" x14ac:dyDescent="0.25">
      <c r="A41" s="258">
        <v>23</v>
      </c>
      <c r="B41" s="259" t="s">
        <v>250</v>
      </c>
      <c r="C41" s="260"/>
      <c r="D41" s="260"/>
      <c r="E41" s="260">
        <v>1.0999999999999999E-2</v>
      </c>
      <c r="F41" s="261"/>
      <c r="G41" s="261">
        <v>2015</v>
      </c>
      <c r="H41" s="261" t="s">
        <v>525</v>
      </c>
      <c r="I41" s="261" t="s">
        <v>119</v>
      </c>
      <c r="J41" s="261" t="s">
        <v>119</v>
      </c>
      <c r="K41" s="261" t="s">
        <v>119</v>
      </c>
    </row>
    <row r="42" spans="1:11" ht="15.75" x14ac:dyDescent="0.25">
      <c r="A42" s="258">
        <v>24</v>
      </c>
      <c r="B42" s="259" t="s">
        <v>254</v>
      </c>
      <c r="C42" s="260"/>
      <c r="D42" s="260"/>
      <c r="E42" s="260">
        <v>8.7999999999999995E-2</v>
      </c>
      <c r="F42" s="261">
        <v>2014</v>
      </c>
      <c r="G42" s="261">
        <v>2014</v>
      </c>
      <c r="H42" s="261" t="s">
        <v>525</v>
      </c>
      <c r="I42" s="261" t="s">
        <v>119</v>
      </c>
      <c r="J42" s="261" t="s">
        <v>119</v>
      </c>
      <c r="K42" s="261" t="s">
        <v>119</v>
      </c>
    </row>
    <row r="43" spans="1:11" ht="26.25" customHeight="1" x14ac:dyDescent="0.25">
      <c r="A43" s="258">
        <v>25</v>
      </c>
      <c r="B43" s="259" t="s">
        <v>255</v>
      </c>
      <c r="C43" s="260"/>
      <c r="D43" s="260"/>
      <c r="E43" s="260">
        <v>0.57999999999999996</v>
      </c>
      <c r="F43" s="261">
        <v>2014</v>
      </c>
      <c r="G43" s="261">
        <v>2014</v>
      </c>
      <c r="H43" s="261" t="s">
        <v>525</v>
      </c>
      <c r="I43" s="261" t="s">
        <v>119</v>
      </c>
      <c r="J43" s="261" t="s">
        <v>119</v>
      </c>
      <c r="K43" s="261" t="s">
        <v>119</v>
      </c>
    </row>
    <row r="44" spans="1:11" ht="15.75" x14ac:dyDescent="0.25">
      <c r="A44" s="258">
        <v>26</v>
      </c>
      <c r="B44" s="259" t="s">
        <v>256</v>
      </c>
      <c r="C44" s="260"/>
      <c r="D44" s="260"/>
      <c r="E44" s="260">
        <v>0.71299999999999997</v>
      </c>
      <c r="F44" s="261">
        <v>2015</v>
      </c>
      <c r="G44" s="261">
        <v>2015</v>
      </c>
      <c r="H44" s="261" t="s">
        <v>525</v>
      </c>
      <c r="I44" s="261" t="s">
        <v>119</v>
      </c>
      <c r="J44" s="261" t="s">
        <v>119</v>
      </c>
      <c r="K44" s="261" t="s">
        <v>119</v>
      </c>
    </row>
    <row r="45" spans="1:11" ht="25.5" customHeight="1" x14ac:dyDescent="0.25">
      <c r="A45" s="258">
        <v>27</v>
      </c>
      <c r="B45" s="259" t="s">
        <v>257</v>
      </c>
      <c r="C45" s="260"/>
      <c r="D45" s="260"/>
      <c r="E45" s="260">
        <v>0.216</v>
      </c>
      <c r="F45" s="261">
        <v>2015</v>
      </c>
      <c r="G45" s="261">
        <v>2015</v>
      </c>
      <c r="H45" s="261" t="s">
        <v>525</v>
      </c>
      <c r="I45" s="261" t="s">
        <v>119</v>
      </c>
      <c r="J45" s="261" t="s">
        <v>119</v>
      </c>
      <c r="K45" s="261" t="s">
        <v>119</v>
      </c>
    </row>
    <row r="46" spans="1:11" ht="33.75" customHeight="1" x14ac:dyDescent="0.25">
      <c r="A46" s="258">
        <v>28</v>
      </c>
      <c r="B46" s="259" t="s">
        <v>258</v>
      </c>
      <c r="C46" s="260"/>
      <c r="D46" s="260"/>
      <c r="E46" s="260">
        <v>1.04</v>
      </c>
      <c r="F46" s="261">
        <v>2015</v>
      </c>
      <c r="G46" s="261">
        <v>2015</v>
      </c>
      <c r="H46" s="261" t="s">
        <v>525</v>
      </c>
      <c r="I46" s="261" t="s">
        <v>119</v>
      </c>
      <c r="J46" s="261" t="s">
        <v>119</v>
      </c>
      <c r="K46" s="261" t="s">
        <v>119</v>
      </c>
    </row>
    <row r="47" spans="1:11" ht="15.75" x14ac:dyDescent="0.25">
      <c r="A47" s="258">
        <v>29</v>
      </c>
      <c r="B47" s="259" t="s">
        <v>259</v>
      </c>
      <c r="C47" s="260"/>
      <c r="D47" s="260"/>
      <c r="E47" s="260">
        <v>0.35299999999999998</v>
      </c>
      <c r="F47" s="261">
        <v>2015</v>
      </c>
      <c r="G47" s="261">
        <v>2015</v>
      </c>
      <c r="H47" s="261" t="s">
        <v>525</v>
      </c>
      <c r="I47" s="261" t="s">
        <v>119</v>
      </c>
      <c r="J47" s="261" t="s">
        <v>119</v>
      </c>
      <c r="K47" s="261" t="s">
        <v>119</v>
      </c>
    </row>
    <row r="48" spans="1:11" ht="15.75" x14ac:dyDescent="0.25">
      <c r="A48" s="258">
        <v>30</v>
      </c>
      <c r="B48" s="259" t="s">
        <v>260</v>
      </c>
      <c r="C48" s="260"/>
      <c r="D48" s="260"/>
      <c r="E48" s="260">
        <v>0.128</v>
      </c>
      <c r="F48" s="261"/>
      <c r="G48" s="261">
        <v>2015</v>
      </c>
      <c r="H48" s="261" t="s">
        <v>525</v>
      </c>
      <c r="I48" s="261" t="s">
        <v>119</v>
      </c>
      <c r="J48" s="261" t="s">
        <v>119</v>
      </c>
      <c r="K48" s="261" t="s">
        <v>119</v>
      </c>
    </row>
    <row r="49" spans="1:11" ht="15.75" x14ac:dyDescent="0.25">
      <c r="A49" s="258">
        <v>31</v>
      </c>
      <c r="B49" s="259" t="s">
        <v>261</v>
      </c>
      <c r="C49" s="260"/>
      <c r="D49" s="260"/>
      <c r="E49" s="260">
        <v>1</v>
      </c>
      <c r="F49" s="261"/>
      <c r="G49" s="261">
        <v>2015</v>
      </c>
      <c r="H49" s="261" t="s">
        <v>525</v>
      </c>
      <c r="I49" s="261" t="s">
        <v>119</v>
      </c>
      <c r="J49" s="261" t="s">
        <v>119</v>
      </c>
      <c r="K49" s="261" t="s">
        <v>119</v>
      </c>
    </row>
    <row r="50" spans="1:11" ht="15.75" x14ac:dyDescent="0.25">
      <c r="A50" s="258">
        <v>32</v>
      </c>
      <c r="B50" s="259" t="s">
        <v>262</v>
      </c>
      <c r="C50" s="260"/>
      <c r="D50" s="260"/>
      <c r="E50" s="260">
        <v>0.7</v>
      </c>
      <c r="F50" s="261"/>
      <c r="G50" s="261">
        <v>2015</v>
      </c>
      <c r="H50" s="261" t="s">
        <v>525</v>
      </c>
      <c r="I50" s="261" t="s">
        <v>119</v>
      </c>
      <c r="J50" s="261" t="s">
        <v>119</v>
      </c>
      <c r="K50" s="261" t="s">
        <v>119</v>
      </c>
    </row>
    <row r="51" spans="1:11" ht="15.75" x14ac:dyDescent="0.25">
      <c r="A51" s="258">
        <v>33</v>
      </c>
      <c r="B51" s="259" t="s">
        <v>263</v>
      </c>
      <c r="C51" s="260"/>
      <c r="D51" s="260"/>
      <c r="E51" s="260">
        <v>1.6</v>
      </c>
      <c r="F51" s="261"/>
      <c r="G51" s="261">
        <v>2015</v>
      </c>
      <c r="H51" s="261" t="s">
        <v>525</v>
      </c>
      <c r="I51" s="261" t="s">
        <v>119</v>
      </c>
      <c r="J51" s="261" t="s">
        <v>119</v>
      </c>
      <c r="K51" s="261" t="s">
        <v>119</v>
      </c>
    </row>
    <row r="52" spans="1:11" ht="15.75" x14ac:dyDescent="0.25">
      <c r="A52" s="258">
        <v>34</v>
      </c>
      <c r="B52" s="259" t="s">
        <v>264</v>
      </c>
      <c r="C52" s="260"/>
      <c r="D52" s="260"/>
      <c r="E52" s="260">
        <v>1.5</v>
      </c>
      <c r="F52" s="261"/>
      <c r="G52" s="261">
        <v>2015</v>
      </c>
      <c r="H52" s="261" t="s">
        <v>525</v>
      </c>
      <c r="I52" s="261" t="s">
        <v>119</v>
      </c>
      <c r="J52" s="261" t="s">
        <v>119</v>
      </c>
      <c r="K52" s="261" t="s">
        <v>119</v>
      </c>
    </row>
    <row r="53" spans="1:11" ht="15.75" x14ac:dyDescent="0.25">
      <c r="A53" s="258">
        <v>35</v>
      </c>
      <c r="B53" s="259" t="s">
        <v>265</v>
      </c>
      <c r="C53" s="260"/>
      <c r="D53" s="260"/>
      <c r="E53" s="260">
        <v>0.75</v>
      </c>
      <c r="F53" s="261"/>
      <c r="G53" s="261">
        <v>2015</v>
      </c>
      <c r="H53" s="261" t="s">
        <v>525</v>
      </c>
      <c r="I53" s="261" t="s">
        <v>119</v>
      </c>
      <c r="J53" s="261" t="s">
        <v>119</v>
      </c>
      <c r="K53" s="261" t="s">
        <v>119</v>
      </c>
    </row>
    <row r="54" spans="1:11" ht="15.75" x14ac:dyDescent="0.25">
      <c r="A54" s="258">
        <v>36</v>
      </c>
      <c r="B54" s="259" t="s">
        <v>266</v>
      </c>
      <c r="C54" s="260"/>
      <c r="D54" s="260"/>
      <c r="E54" s="260">
        <v>2.2999999999999998</v>
      </c>
      <c r="F54" s="261"/>
      <c r="G54" s="261">
        <v>2015</v>
      </c>
      <c r="H54" s="261" t="s">
        <v>525</v>
      </c>
      <c r="I54" s="261" t="s">
        <v>119</v>
      </c>
      <c r="J54" s="261" t="s">
        <v>119</v>
      </c>
      <c r="K54" s="261" t="s">
        <v>119</v>
      </c>
    </row>
    <row r="55" spans="1:11" ht="32.25" customHeight="1" x14ac:dyDescent="0.25">
      <c r="A55" s="258">
        <v>37</v>
      </c>
      <c r="B55" s="259" t="s">
        <v>267</v>
      </c>
      <c r="C55" s="260"/>
      <c r="D55" s="260"/>
      <c r="E55" s="260">
        <v>0.185</v>
      </c>
      <c r="F55" s="261"/>
      <c r="G55" s="261">
        <v>2015</v>
      </c>
      <c r="H55" s="261" t="s">
        <v>525</v>
      </c>
      <c r="I55" s="261" t="s">
        <v>119</v>
      </c>
      <c r="J55" s="261" t="s">
        <v>119</v>
      </c>
      <c r="K55" s="261" t="s">
        <v>119</v>
      </c>
    </row>
    <row r="56" spans="1:11" ht="15.75" x14ac:dyDescent="0.25">
      <c r="A56" s="258">
        <v>38</v>
      </c>
      <c r="B56" s="259" t="s">
        <v>268</v>
      </c>
      <c r="C56" s="260"/>
      <c r="D56" s="260"/>
      <c r="E56" s="260">
        <v>0.09</v>
      </c>
      <c r="F56" s="261"/>
      <c r="G56" s="261">
        <v>2015</v>
      </c>
      <c r="H56" s="261" t="s">
        <v>525</v>
      </c>
      <c r="I56" s="261" t="s">
        <v>119</v>
      </c>
      <c r="J56" s="261" t="s">
        <v>119</v>
      </c>
      <c r="K56" s="261" t="s">
        <v>119</v>
      </c>
    </row>
    <row r="57" spans="1:11" ht="15.75" x14ac:dyDescent="0.25">
      <c r="A57" s="258">
        <v>39</v>
      </c>
      <c r="B57" s="259" t="s">
        <v>269</v>
      </c>
      <c r="C57" s="260"/>
      <c r="D57" s="260"/>
      <c r="E57" s="260">
        <v>7.8E-2</v>
      </c>
      <c r="F57" s="261"/>
      <c r="G57" s="261">
        <v>2015</v>
      </c>
      <c r="H57" s="261" t="s">
        <v>525</v>
      </c>
      <c r="I57" s="261" t="s">
        <v>119</v>
      </c>
      <c r="J57" s="261" t="s">
        <v>119</v>
      </c>
      <c r="K57" s="261" t="s">
        <v>119</v>
      </c>
    </row>
    <row r="58" spans="1:11" ht="15.75" x14ac:dyDescent="0.25">
      <c r="A58" s="258">
        <v>40</v>
      </c>
      <c r="B58" s="259" t="s">
        <v>270</v>
      </c>
      <c r="C58" s="260"/>
      <c r="D58" s="260"/>
      <c r="E58" s="260">
        <v>0.13</v>
      </c>
      <c r="F58" s="261"/>
      <c r="G58" s="261">
        <v>2015</v>
      </c>
      <c r="H58" s="261" t="s">
        <v>525</v>
      </c>
      <c r="I58" s="261" t="s">
        <v>119</v>
      </c>
      <c r="J58" s="261" t="s">
        <v>119</v>
      </c>
      <c r="K58" s="261" t="s">
        <v>119</v>
      </c>
    </row>
    <row r="59" spans="1:11" ht="15.75" x14ac:dyDescent="0.25">
      <c r="A59" s="258">
        <v>41</v>
      </c>
      <c r="B59" s="259" t="s">
        <v>271</v>
      </c>
      <c r="C59" s="260"/>
      <c r="D59" s="260"/>
      <c r="E59" s="260">
        <v>0.05</v>
      </c>
      <c r="F59" s="261"/>
      <c r="G59" s="261">
        <v>2015</v>
      </c>
      <c r="H59" s="261" t="s">
        <v>525</v>
      </c>
      <c r="I59" s="261" t="s">
        <v>119</v>
      </c>
      <c r="J59" s="261" t="s">
        <v>119</v>
      </c>
      <c r="K59" s="261" t="s">
        <v>119</v>
      </c>
    </row>
    <row r="60" spans="1:11" s="263" customFormat="1" ht="15.75" x14ac:dyDescent="0.25">
      <c r="A60" s="258">
        <v>42</v>
      </c>
      <c r="B60" s="259" t="s">
        <v>272</v>
      </c>
      <c r="C60" s="260"/>
      <c r="D60" s="260"/>
      <c r="E60" s="260">
        <v>0.11</v>
      </c>
      <c r="F60" s="261"/>
      <c r="G60" s="261">
        <v>2015</v>
      </c>
      <c r="H60" s="261" t="s">
        <v>525</v>
      </c>
      <c r="I60" s="261" t="s">
        <v>119</v>
      </c>
      <c r="J60" s="261" t="s">
        <v>119</v>
      </c>
      <c r="K60" s="261" t="s">
        <v>119</v>
      </c>
    </row>
    <row r="61" spans="1:11" s="263" customFormat="1" ht="15.75" x14ac:dyDescent="0.25">
      <c r="A61" s="258">
        <v>43</v>
      </c>
      <c r="B61" s="259" t="s">
        <v>273</v>
      </c>
      <c r="C61" s="260"/>
      <c r="D61" s="260"/>
      <c r="E61" s="260">
        <v>0.1</v>
      </c>
      <c r="F61" s="261"/>
      <c r="G61" s="261">
        <v>2015</v>
      </c>
      <c r="H61" s="261" t="s">
        <v>525</v>
      </c>
      <c r="I61" s="261" t="s">
        <v>119</v>
      </c>
      <c r="J61" s="261" t="s">
        <v>119</v>
      </c>
      <c r="K61" s="261" t="s">
        <v>119</v>
      </c>
    </row>
    <row r="62" spans="1:11" s="263" customFormat="1" ht="15.75" x14ac:dyDescent="0.25">
      <c r="A62" s="258">
        <v>44</v>
      </c>
      <c r="B62" s="259" t="s">
        <v>274</v>
      </c>
      <c r="C62" s="260"/>
      <c r="D62" s="260"/>
      <c r="E62" s="260">
        <v>2.7E-2</v>
      </c>
      <c r="F62" s="261"/>
      <c r="G62" s="261">
        <v>2015</v>
      </c>
      <c r="H62" s="261" t="s">
        <v>525</v>
      </c>
      <c r="I62" s="261" t="s">
        <v>119</v>
      </c>
      <c r="J62" s="261" t="s">
        <v>119</v>
      </c>
      <c r="K62" s="261" t="s">
        <v>119</v>
      </c>
    </row>
    <row r="63" spans="1:11" s="263" customFormat="1" ht="15.75" x14ac:dyDescent="0.25">
      <c r="A63" s="258">
        <v>45</v>
      </c>
      <c r="B63" s="259" t="s">
        <v>275</v>
      </c>
      <c r="C63" s="260"/>
      <c r="D63" s="260"/>
      <c r="E63" s="260"/>
      <c r="F63" s="261"/>
      <c r="G63" s="261"/>
      <c r="H63" s="261" t="s">
        <v>525</v>
      </c>
      <c r="I63" s="261" t="s">
        <v>119</v>
      </c>
      <c r="J63" s="261" t="s">
        <v>119</v>
      </c>
      <c r="K63" s="261" t="s">
        <v>119</v>
      </c>
    </row>
    <row r="64" spans="1:11" s="263" customFormat="1" ht="15.75" x14ac:dyDescent="0.25">
      <c r="A64" s="258">
        <v>46</v>
      </c>
      <c r="B64" s="259" t="s">
        <v>276</v>
      </c>
      <c r="C64" s="260">
        <v>0.25</v>
      </c>
      <c r="D64" s="260"/>
      <c r="E64" s="260"/>
      <c r="F64" s="261">
        <v>2015</v>
      </c>
      <c r="G64" s="261">
        <v>2015</v>
      </c>
      <c r="H64" s="261" t="s">
        <v>525</v>
      </c>
      <c r="I64" s="261" t="s">
        <v>119</v>
      </c>
      <c r="J64" s="261" t="s">
        <v>119</v>
      </c>
      <c r="K64" s="261" t="s">
        <v>119</v>
      </c>
    </row>
    <row r="65" spans="1:11" s="263" customFormat="1" ht="15.75" x14ac:dyDescent="0.25">
      <c r="A65" s="258">
        <v>47</v>
      </c>
      <c r="B65" s="259" t="s">
        <v>277</v>
      </c>
      <c r="C65" s="260">
        <v>0.63</v>
      </c>
      <c r="D65" s="260"/>
      <c r="E65" s="260"/>
      <c r="F65" s="261">
        <v>2015</v>
      </c>
      <c r="G65" s="261">
        <v>2015</v>
      </c>
      <c r="H65" s="261" t="s">
        <v>525</v>
      </c>
      <c r="I65" s="261" t="s">
        <v>119</v>
      </c>
      <c r="J65" s="261" t="s">
        <v>119</v>
      </c>
      <c r="K65" s="261" t="s">
        <v>119</v>
      </c>
    </row>
    <row r="66" spans="1:11" s="263" customFormat="1" ht="15.75" x14ac:dyDescent="0.25">
      <c r="A66" s="258">
        <v>48</v>
      </c>
      <c r="B66" s="259" t="s">
        <v>278</v>
      </c>
      <c r="C66" s="260">
        <v>0</v>
      </c>
      <c r="D66" s="260"/>
      <c r="E66" s="260"/>
      <c r="F66" s="261">
        <v>2015</v>
      </c>
      <c r="G66" s="261">
        <v>2015</v>
      </c>
      <c r="H66" s="261" t="s">
        <v>525</v>
      </c>
      <c r="I66" s="261" t="s">
        <v>119</v>
      </c>
      <c r="J66" s="261" t="s">
        <v>119</v>
      </c>
      <c r="K66" s="261" t="s">
        <v>119</v>
      </c>
    </row>
    <row r="67" spans="1:11" s="263" customFormat="1" ht="15.75" x14ac:dyDescent="0.25">
      <c r="A67" s="258">
        <v>49</v>
      </c>
      <c r="B67" s="259" t="s">
        <v>279</v>
      </c>
      <c r="C67" s="260">
        <v>6.3E-2</v>
      </c>
      <c r="D67" s="260"/>
      <c r="E67" s="260"/>
      <c r="F67" s="261">
        <v>2015</v>
      </c>
      <c r="G67" s="261">
        <v>2015</v>
      </c>
      <c r="H67" s="261" t="s">
        <v>525</v>
      </c>
      <c r="I67" s="261" t="s">
        <v>119</v>
      </c>
      <c r="J67" s="261" t="s">
        <v>119</v>
      </c>
      <c r="K67" s="261" t="s">
        <v>119</v>
      </c>
    </row>
    <row r="68" spans="1:11" s="263" customFormat="1" ht="15.75" x14ac:dyDescent="0.25">
      <c r="A68" s="258">
        <v>50</v>
      </c>
      <c r="B68" s="259" t="s">
        <v>280</v>
      </c>
      <c r="C68" s="260">
        <v>0.25</v>
      </c>
      <c r="D68" s="260"/>
      <c r="E68" s="260"/>
      <c r="F68" s="261">
        <v>2015</v>
      </c>
      <c r="G68" s="261">
        <v>2015</v>
      </c>
      <c r="H68" s="261" t="s">
        <v>525</v>
      </c>
      <c r="I68" s="261" t="s">
        <v>119</v>
      </c>
      <c r="J68" s="261" t="s">
        <v>119</v>
      </c>
      <c r="K68" s="261" t="s">
        <v>119</v>
      </c>
    </row>
    <row r="69" spans="1:11" s="263" customFormat="1" ht="15.75" x14ac:dyDescent="0.25">
      <c r="A69" s="258">
        <v>51</v>
      </c>
      <c r="B69" s="259" t="s">
        <v>281</v>
      </c>
      <c r="C69" s="260">
        <v>0.25</v>
      </c>
      <c r="D69" s="260"/>
      <c r="E69" s="260"/>
      <c r="F69" s="261">
        <v>2015</v>
      </c>
      <c r="G69" s="261">
        <v>2015</v>
      </c>
      <c r="H69" s="261" t="s">
        <v>525</v>
      </c>
      <c r="I69" s="261" t="s">
        <v>119</v>
      </c>
      <c r="J69" s="261" t="s">
        <v>119</v>
      </c>
      <c r="K69" s="261" t="s">
        <v>119</v>
      </c>
    </row>
    <row r="70" spans="1:11" s="263" customFormat="1" ht="15.75" x14ac:dyDescent="0.25">
      <c r="A70" s="258">
        <v>52</v>
      </c>
      <c r="B70" s="259" t="s">
        <v>282</v>
      </c>
      <c r="C70" s="260">
        <v>0.4</v>
      </c>
      <c r="D70" s="260"/>
      <c r="E70" s="260"/>
      <c r="F70" s="261">
        <v>2015</v>
      </c>
      <c r="G70" s="261">
        <v>2015</v>
      </c>
      <c r="H70" s="261" t="s">
        <v>525</v>
      </c>
      <c r="I70" s="261" t="s">
        <v>119</v>
      </c>
      <c r="J70" s="261" t="s">
        <v>119</v>
      </c>
      <c r="K70" s="261" t="s">
        <v>119</v>
      </c>
    </row>
    <row r="71" spans="1:11" s="263" customFormat="1" ht="15.75" x14ac:dyDescent="0.25">
      <c r="A71" s="258">
        <v>53</v>
      </c>
      <c r="B71" s="259" t="s">
        <v>283</v>
      </c>
      <c r="C71" s="260">
        <v>0.16</v>
      </c>
      <c r="D71" s="260"/>
      <c r="E71" s="260"/>
      <c r="F71" s="261">
        <v>2015</v>
      </c>
      <c r="G71" s="261">
        <v>2015</v>
      </c>
      <c r="H71" s="261" t="s">
        <v>525</v>
      </c>
      <c r="I71" s="261" t="s">
        <v>119</v>
      </c>
      <c r="J71" s="261" t="s">
        <v>119</v>
      </c>
      <c r="K71" s="261" t="s">
        <v>119</v>
      </c>
    </row>
    <row r="72" spans="1:11" s="263" customFormat="1" ht="15.75" x14ac:dyDescent="0.25">
      <c r="A72" s="258">
        <v>54</v>
      </c>
      <c r="B72" s="259" t="s">
        <v>284</v>
      </c>
      <c r="C72" s="260">
        <v>0.25</v>
      </c>
      <c r="D72" s="260"/>
      <c r="E72" s="260"/>
      <c r="F72" s="261">
        <v>2015</v>
      </c>
      <c r="G72" s="261">
        <v>2015</v>
      </c>
      <c r="H72" s="261" t="s">
        <v>525</v>
      </c>
      <c r="I72" s="261" t="s">
        <v>119</v>
      </c>
      <c r="J72" s="261" t="s">
        <v>119</v>
      </c>
      <c r="K72" s="261" t="s">
        <v>119</v>
      </c>
    </row>
    <row r="73" spans="1:11" ht="15.75" x14ac:dyDescent="0.25">
      <c r="A73" s="258"/>
      <c r="B73" s="259" t="s">
        <v>288</v>
      </c>
      <c r="C73" s="260"/>
      <c r="D73" s="260"/>
      <c r="E73" s="260"/>
      <c r="F73" s="261">
        <v>2015</v>
      </c>
      <c r="G73" s="261">
        <v>2015</v>
      </c>
      <c r="H73" s="261" t="s">
        <v>525</v>
      </c>
      <c r="I73" s="261" t="s">
        <v>119</v>
      </c>
      <c r="J73" s="261" t="s">
        <v>119</v>
      </c>
      <c r="K73" s="261" t="s">
        <v>119</v>
      </c>
    </row>
    <row r="74" spans="1:11" ht="15.75" x14ac:dyDescent="0.25">
      <c r="A74" s="258">
        <v>55</v>
      </c>
      <c r="B74" s="259" t="s">
        <v>301</v>
      </c>
      <c r="C74" s="260"/>
      <c r="D74" s="260"/>
      <c r="E74" s="260">
        <v>0.13</v>
      </c>
      <c r="F74" s="261"/>
      <c r="G74" s="261"/>
      <c r="H74" s="261" t="s">
        <v>525</v>
      </c>
      <c r="I74" s="261" t="s">
        <v>119</v>
      </c>
      <c r="J74" s="261" t="s">
        <v>119</v>
      </c>
      <c r="K74" s="261" t="s">
        <v>119</v>
      </c>
    </row>
    <row r="75" spans="1:11" ht="15.75" x14ac:dyDescent="0.25">
      <c r="A75" s="258">
        <v>56</v>
      </c>
      <c r="B75" s="259" t="s">
        <v>302</v>
      </c>
      <c r="C75" s="260"/>
      <c r="D75" s="260"/>
      <c r="E75" s="260">
        <v>0.63100000000000001</v>
      </c>
      <c r="F75" s="261">
        <v>2015</v>
      </c>
      <c r="G75" s="261">
        <v>2020</v>
      </c>
      <c r="H75" s="261" t="s">
        <v>525</v>
      </c>
      <c r="I75" s="261" t="s">
        <v>119</v>
      </c>
      <c r="J75" s="261" t="s">
        <v>119</v>
      </c>
      <c r="K75" s="261" t="s">
        <v>119</v>
      </c>
    </row>
    <row r="76" spans="1:11" ht="15.75" x14ac:dyDescent="0.25">
      <c r="A76" s="258">
        <v>57</v>
      </c>
      <c r="B76" s="259" t="s">
        <v>303</v>
      </c>
      <c r="C76" s="260"/>
      <c r="D76" s="260"/>
      <c r="E76" s="260">
        <v>0.42299999999999999</v>
      </c>
      <c r="F76" s="261">
        <v>2015</v>
      </c>
      <c r="G76" s="261">
        <v>2015</v>
      </c>
      <c r="H76" s="261" t="s">
        <v>525</v>
      </c>
      <c r="I76" s="261" t="s">
        <v>119</v>
      </c>
      <c r="J76" s="261" t="s">
        <v>119</v>
      </c>
      <c r="K76" s="261" t="s">
        <v>119</v>
      </c>
    </row>
    <row r="77" spans="1:11" ht="15.75" x14ac:dyDescent="0.25">
      <c r="A77" s="258">
        <v>58</v>
      </c>
      <c r="B77" s="259" t="s">
        <v>304</v>
      </c>
      <c r="C77" s="260"/>
      <c r="D77" s="260"/>
      <c r="E77" s="260">
        <v>1.55</v>
      </c>
      <c r="F77" s="261">
        <v>2015</v>
      </c>
      <c r="G77" s="261">
        <v>2015</v>
      </c>
      <c r="H77" s="261" t="s">
        <v>525</v>
      </c>
      <c r="I77" s="261" t="s">
        <v>119</v>
      </c>
      <c r="J77" s="261" t="s">
        <v>119</v>
      </c>
      <c r="K77" s="261" t="s">
        <v>119</v>
      </c>
    </row>
    <row r="78" spans="1:11" ht="15.75" x14ac:dyDescent="0.25">
      <c r="A78" s="258">
        <v>59</v>
      </c>
      <c r="B78" s="259" t="s">
        <v>305</v>
      </c>
      <c r="C78" s="260"/>
      <c r="D78" s="260"/>
      <c r="E78" s="260">
        <v>0.29199999999999998</v>
      </c>
      <c r="F78" s="261">
        <v>2015</v>
      </c>
      <c r="G78" s="261">
        <v>2015</v>
      </c>
      <c r="H78" s="261" t="s">
        <v>525</v>
      </c>
      <c r="I78" s="261" t="s">
        <v>119</v>
      </c>
      <c r="J78" s="261" t="s">
        <v>119</v>
      </c>
      <c r="K78" s="261" t="s">
        <v>119</v>
      </c>
    </row>
    <row r="79" spans="1:11" ht="15.75" x14ac:dyDescent="0.25">
      <c r="A79" s="258">
        <v>60</v>
      </c>
      <c r="B79" s="259" t="s">
        <v>306</v>
      </c>
      <c r="C79" s="260"/>
      <c r="D79" s="260"/>
      <c r="E79" s="260">
        <v>0.61799999999999999</v>
      </c>
      <c r="F79" s="261">
        <v>2015</v>
      </c>
      <c r="G79" s="261">
        <v>2015</v>
      </c>
      <c r="H79" s="261" t="s">
        <v>525</v>
      </c>
      <c r="I79" s="261" t="s">
        <v>119</v>
      </c>
      <c r="J79" s="261" t="s">
        <v>119</v>
      </c>
      <c r="K79" s="261" t="s">
        <v>119</v>
      </c>
    </row>
    <row r="80" spans="1:11" ht="15.75" x14ac:dyDescent="0.25">
      <c r="A80" s="258">
        <v>61</v>
      </c>
      <c r="B80" s="259" t="s">
        <v>307</v>
      </c>
      <c r="C80" s="260"/>
      <c r="D80" s="260"/>
      <c r="E80" s="260">
        <v>0</v>
      </c>
      <c r="F80" s="261">
        <v>2015</v>
      </c>
      <c r="G80" s="261">
        <v>2015</v>
      </c>
      <c r="H80" s="261" t="s">
        <v>525</v>
      </c>
      <c r="I80" s="261" t="s">
        <v>119</v>
      </c>
      <c r="J80" s="261" t="s">
        <v>119</v>
      </c>
      <c r="K80" s="261" t="s">
        <v>119</v>
      </c>
    </row>
    <row r="81" spans="1:11" ht="15.75" x14ac:dyDescent="0.25">
      <c r="A81" s="258">
        <v>62</v>
      </c>
      <c r="B81" s="259" t="s">
        <v>308</v>
      </c>
      <c r="C81" s="260"/>
      <c r="D81" s="260"/>
      <c r="E81" s="260">
        <v>2.7690000000000001</v>
      </c>
      <c r="F81" s="261">
        <v>2015</v>
      </c>
      <c r="G81" s="261">
        <v>2015</v>
      </c>
      <c r="H81" s="261" t="s">
        <v>525</v>
      </c>
      <c r="I81" s="261" t="s">
        <v>119</v>
      </c>
      <c r="J81" s="261" t="s">
        <v>119</v>
      </c>
      <c r="K81" s="261" t="s">
        <v>119</v>
      </c>
    </row>
    <row r="82" spans="1:11" ht="15.75" x14ac:dyDescent="0.25">
      <c r="A82" s="258">
        <v>63</v>
      </c>
      <c r="B82" s="259" t="s">
        <v>309</v>
      </c>
      <c r="C82" s="260"/>
      <c r="D82" s="260"/>
      <c r="E82" s="260">
        <v>0.85199999999999998</v>
      </c>
      <c r="F82" s="261">
        <v>2015</v>
      </c>
      <c r="G82" s="261">
        <v>2015</v>
      </c>
      <c r="H82" s="261" t="s">
        <v>525</v>
      </c>
      <c r="I82" s="261" t="s">
        <v>119</v>
      </c>
      <c r="J82" s="261" t="s">
        <v>119</v>
      </c>
      <c r="K82" s="261" t="s">
        <v>119</v>
      </c>
    </row>
    <row r="83" spans="1:11" ht="15.75" x14ac:dyDescent="0.25">
      <c r="A83" s="258">
        <v>64</v>
      </c>
      <c r="B83" s="259" t="s">
        <v>529</v>
      </c>
      <c r="C83" s="260"/>
      <c r="D83" s="260"/>
      <c r="E83" s="260">
        <v>6.5</v>
      </c>
      <c r="F83" s="261">
        <v>2015</v>
      </c>
      <c r="G83" s="261">
        <v>2015</v>
      </c>
      <c r="H83" s="261" t="s">
        <v>525</v>
      </c>
      <c r="I83" s="261" t="s">
        <v>119</v>
      </c>
      <c r="J83" s="261" t="s">
        <v>119</v>
      </c>
      <c r="K83" s="261" t="s">
        <v>119</v>
      </c>
    </row>
    <row r="84" spans="1:11" ht="15.75" x14ac:dyDescent="0.25">
      <c r="A84" s="258">
        <v>65</v>
      </c>
      <c r="B84" s="259" t="s">
        <v>313</v>
      </c>
      <c r="C84" s="260"/>
      <c r="D84" s="260"/>
      <c r="E84" s="260">
        <v>0.64</v>
      </c>
      <c r="F84" s="261">
        <v>2015</v>
      </c>
      <c r="G84" s="261">
        <v>2015</v>
      </c>
      <c r="H84" s="261" t="s">
        <v>525</v>
      </c>
      <c r="I84" s="261" t="s">
        <v>119</v>
      </c>
      <c r="J84" s="261" t="s">
        <v>119</v>
      </c>
      <c r="K84" s="261" t="s">
        <v>119</v>
      </c>
    </row>
    <row r="85" spans="1:11" ht="15.75" x14ac:dyDescent="0.25">
      <c r="A85" s="258">
        <v>66</v>
      </c>
      <c r="B85" s="259" t="s">
        <v>530</v>
      </c>
      <c r="C85" s="260"/>
      <c r="D85" s="260"/>
      <c r="E85" s="260">
        <v>0.16400000000000001</v>
      </c>
      <c r="F85" s="261">
        <v>2015</v>
      </c>
      <c r="G85" s="261">
        <v>2015</v>
      </c>
      <c r="H85" s="261" t="s">
        <v>525</v>
      </c>
      <c r="I85" s="261" t="s">
        <v>119</v>
      </c>
      <c r="J85" s="261" t="s">
        <v>119</v>
      </c>
      <c r="K85" s="261" t="s">
        <v>119</v>
      </c>
    </row>
    <row r="86" spans="1:11" ht="15.75" x14ac:dyDescent="0.25">
      <c r="A86" s="258">
        <v>67</v>
      </c>
      <c r="B86" s="259" t="s">
        <v>315</v>
      </c>
      <c r="C86" s="260"/>
      <c r="D86" s="260"/>
      <c r="E86" s="260">
        <v>0.51800000000000002</v>
      </c>
      <c r="F86" s="261">
        <v>2015</v>
      </c>
      <c r="G86" s="261">
        <v>2015</v>
      </c>
      <c r="H86" s="261" t="s">
        <v>525</v>
      </c>
      <c r="I86" s="261" t="s">
        <v>119</v>
      </c>
      <c r="J86" s="261" t="s">
        <v>119</v>
      </c>
      <c r="K86" s="261" t="s">
        <v>119</v>
      </c>
    </row>
    <row r="87" spans="1:11" ht="31.5" x14ac:dyDescent="0.25">
      <c r="A87" s="258">
        <v>68</v>
      </c>
      <c r="B87" s="259" t="s">
        <v>316</v>
      </c>
      <c r="C87" s="260"/>
      <c r="D87" s="260"/>
      <c r="E87" s="260">
        <v>0.17699999999999999</v>
      </c>
      <c r="F87" s="261">
        <v>2015</v>
      </c>
      <c r="G87" s="261">
        <v>2015</v>
      </c>
      <c r="H87" s="261" t="s">
        <v>525</v>
      </c>
      <c r="I87" s="261" t="s">
        <v>119</v>
      </c>
      <c r="J87" s="261" t="s">
        <v>119</v>
      </c>
      <c r="K87" s="261" t="s">
        <v>119</v>
      </c>
    </row>
    <row r="88" spans="1:11" ht="15.75" x14ac:dyDescent="0.25">
      <c r="A88" s="258">
        <v>69</v>
      </c>
      <c r="B88" s="259" t="s">
        <v>531</v>
      </c>
      <c r="C88" s="260"/>
      <c r="D88" s="260"/>
      <c r="E88" s="260">
        <v>1.6990000000000001</v>
      </c>
      <c r="F88" s="261">
        <v>2015</v>
      </c>
      <c r="G88" s="261">
        <v>2015</v>
      </c>
      <c r="H88" s="261" t="s">
        <v>525</v>
      </c>
      <c r="I88" s="261" t="s">
        <v>119</v>
      </c>
      <c r="J88" s="261" t="s">
        <v>119</v>
      </c>
      <c r="K88" s="261" t="s">
        <v>119</v>
      </c>
    </row>
    <row r="89" spans="1:11" ht="15.75" x14ac:dyDescent="0.25">
      <c r="A89" s="258">
        <v>70</v>
      </c>
      <c r="B89" s="259" t="s">
        <v>318</v>
      </c>
      <c r="C89" s="260"/>
      <c r="D89" s="260"/>
      <c r="E89" s="260">
        <v>1.0209999999999999</v>
      </c>
      <c r="F89" s="261">
        <v>2015</v>
      </c>
      <c r="G89" s="261">
        <v>2015</v>
      </c>
      <c r="H89" s="261" t="s">
        <v>525</v>
      </c>
      <c r="I89" s="261" t="s">
        <v>119</v>
      </c>
      <c r="J89" s="261" t="s">
        <v>119</v>
      </c>
      <c r="K89" s="261" t="s">
        <v>119</v>
      </c>
    </row>
    <row r="90" spans="1:11" ht="15.75" x14ac:dyDescent="0.25">
      <c r="A90" s="258">
        <v>71</v>
      </c>
      <c r="B90" s="259" t="s">
        <v>319</v>
      </c>
      <c r="C90" s="260"/>
      <c r="D90" s="260"/>
      <c r="E90" s="260">
        <v>0.24099999999999999</v>
      </c>
      <c r="F90" s="261">
        <v>2015</v>
      </c>
      <c r="G90" s="261">
        <v>2015</v>
      </c>
      <c r="H90" s="261" t="s">
        <v>525</v>
      </c>
      <c r="I90" s="261" t="s">
        <v>119</v>
      </c>
      <c r="J90" s="261" t="s">
        <v>119</v>
      </c>
      <c r="K90" s="261" t="s">
        <v>119</v>
      </c>
    </row>
    <row r="91" spans="1:11" ht="15.75" x14ac:dyDescent="0.25">
      <c r="A91" s="258">
        <v>72</v>
      </c>
      <c r="B91" s="259" t="s">
        <v>320</v>
      </c>
      <c r="C91" s="260"/>
      <c r="D91" s="260"/>
      <c r="E91" s="260">
        <v>0.57399999999999995</v>
      </c>
      <c r="F91" s="261">
        <v>2015</v>
      </c>
      <c r="G91" s="261">
        <v>2015</v>
      </c>
      <c r="H91" s="261" t="s">
        <v>525</v>
      </c>
      <c r="I91" s="261" t="s">
        <v>119</v>
      </c>
      <c r="J91" s="261" t="s">
        <v>119</v>
      </c>
      <c r="K91" s="261" t="s">
        <v>119</v>
      </c>
    </row>
    <row r="92" spans="1:11" ht="31.5" x14ac:dyDescent="0.25">
      <c r="A92" s="258">
        <v>73</v>
      </c>
      <c r="B92" s="259" t="s">
        <v>321</v>
      </c>
      <c r="C92" s="260"/>
      <c r="D92" s="260"/>
      <c r="E92" s="260">
        <v>1.335</v>
      </c>
      <c r="F92" s="261">
        <v>2015</v>
      </c>
      <c r="G92" s="261">
        <v>2015</v>
      </c>
      <c r="H92" s="261" t="s">
        <v>525</v>
      </c>
      <c r="I92" s="261" t="s">
        <v>119</v>
      </c>
      <c r="J92" s="261" t="s">
        <v>119</v>
      </c>
      <c r="K92" s="261" t="s">
        <v>119</v>
      </c>
    </row>
    <row r="93" spans="1:11" ht="15.75" x14ac:dyDescent="0.25">
      <c r="A93" s="258">
        <v>74</v>
      </c>
      <c r="B93" s="259" t="s">
        <v>322</v>
      </c>
      <c r="C93" s="260"/>
      <c r="D93" s="260"/>
      <c r="E93" s="260">
        <v>0.89200000000000002</v>
      </c>
      <c r="F93" s="261">
        <v>2015</v>
      </c>
      <c r="G93" s="261">
        <v>2015</v>
      </c>
      <c r="H93" s="261" t="s">
        <v>525</v>
      </c>
      <c r="I93" s="261" t="s">
        <v>119</v>
      </c>
      <c r="J93" s="261" t="s">
        <v>119</v>
      </c>
      <c r="K93" s="261" t="s">
        <v>119</v>
      </c>
    </row>
    <row r="94" spans="1:11" ht="15.75" x14ac:dyDescent="0.25">
      <c r="A94" s="258">
        <v>75</v>
      </c>
      <c r="B94" s="259" t="s">
        <v>323</v>
      </c>
      <c r="C94" s="260"/>
      <c r="D94" s="260"/>
      <c r="E94" s="260">
        <v>0.88900000000000001</v>
      </c>
      <c r="F94" s="261">
        <v>2015</v>
      </c>
      <c r="G94" s="261">
        <v>2015</v>
      </c>
      <c r="H94" s="261" t="s">
        <v>525</v>
      </c>
      <c r="I94" s="261" t="s">
        <v>119</v>
      </c>
      <c r="J94" s="261" t="s">
        <v>119</v>
      </c>
      <c r="K94" s="261" t="s">
        <v>119</v>
      </c>
    </row>
    <row r="95" spans="1:11" ht="15.75" x14ac:dyDescent="0.25">
      <c r="A95" s="258">
        <v>76</v>
      </c>
      <c r="B95" s="259" t="s">
        <v>324</v>
      </c>
      <c r="C95" s="260"/>
      <c r="D95" s="260"/>
      <c r="E95" s="260">
        <v>0.9</v>
      </c>
      <c r="F95" s="261">
        <v>2015</v>
      </c>
      <c r="G95" s="261">
        <v>2015</v>
      </c>
      <c r="H95" s="261" t="s">
        <v>525</v>
      </c>
      <c r="I95" s="261" t="s">
        <v>119</v>
      </c>
      <c r="J95" s="261" t="s">
        <v>119</v>
      </c>
      <c r="K95" s="261" t="s">
        <v>119</v>
      </c>
    </row>
    <row r="96" spans="1:11" ht="15.75" x14ac:dyDescent="0.25">
      <c r="A96" s="258">
        <v>77</v>
      </c>
      <c r="B96" s="259" t="s">
        <v>325</v>
      </c>
      <c r="C96" s="260"/>
      <c r="D96" s="260"/>
      <c r="E96" s="260">
        <v>0</v>
      </c>
      <c r="F96" s="261">
        <v>2015</v>
      </c>
      <c r="G96" s="261">
        <v>2015</v>
      </c>
      <c r="H96" s="261" t="s">
        <v>525</v>
      </c>
      <c r="I96" s="261" t="s">
        <v>119</v>
      </c>
      <c r="J96" s="261" t="s">
        <v>119</v>
      </c>
      <c r="K96" s="261" t="s">
        <v>119</v>
      </c>
    </row>
    <row r="97" spans="1:11" ht="15.75" x14ac:dyDescent="0.25">
      <c r="A97" s="258">
        <v>78</v>
      </c>
      <c r="B97" s="259" t="s">
        <v>326</v>
      </c>
      <c r="C97" s="260"/>
      <c r="D97" s="260"/>
      <c r="E97" s="260">
        <v>0.186</v>
      </c>
      <c r="F97" s="261">
        <v>2015</v>
      </c>
      <c r="G97" s="261">
        <v>2015</v>
      </c>
      <c r="H97" s="261" t="s">
        <v>525</v>
      </c>
      <c r="I97" s="261" t="s">
        <v>119</v>
      </c>
      <c r="J97" s="261" t="s">
        <v>119</v>
      </c>
      <c r="K97" s="261" t="s">
        <v>119</v>
      </c>
    </row>
    <row r="98" spans="1:11" ht="15.75" x14ac:dyDescent="0.25">
      <c r="A98" s="258">
        <v>79</v>
      </c>
      <c r="B98" s="259" t="s">
        <v>327</v>
      </c>
      <c r="C98" s="260"/>
      <c r="D98" s="260"/>
      <c r="E98" s="260">
        <v>0.47099999999999997</v>
      </c>
      <c r="F98" s="261">
        <v>2015</v>
      </c>
      <c r="G98" s="261">
        <v>2015</v>
      </c>
      <c r="H98" s="261" t="s">
        <v>525</v>
      </c>
      <c r="I98" s="261" t="s">
        <v>119</v>
      </c>
      <c r="J98" s="261" t="s">
        <v>119</v>
      </c>
      <c r="K98" s="261" t="s">
        <v>119</v>
      </c>
    </row>
    <row r="99" spans="1:11" ht="15.75" x14ac:dyDescent="0.25">
      <c r="A99" s="258">
        <v>80</v>
      </c>
      <c r="B99" s="259" t="s">
        <v>328</v>
      </c>
      <c r="C99" s="260"/>
      <c r="D99" s="260"/>
      <c r="E99" s="260">
        <v>0.24399999999999999</v>
      </c>
      <c r="F99" s="261">
        <v>2015</v>
      </c>
      <c r="G99" s="261">
        <v>2015</v>
      </c>
      <c r="H99" s="261" t="s">
        <v>525</v>
      </c>
      <c r="I99" s="261" t="s">
        <v>119</v>
      </c>
      <c r="J99" s="261" t="s">
        <v>119</v>
      </c>
      <c r="K99" s="261" t="s">
        <v>119</v>
      </c>
    </row>
    <row r="100" spans="1:11" ht="15.75" x14ac:dyDescent="0.25">
      <c r="A100" s="258">
        <v>81</v>
      </c>
      <c r="B100" s="259" t="s">
        <v>329</v>
      </c>
      <c r="C100" s="260"/>
      <c r="D100" s="260"/>
      <c r="E100" s="260">
        <v>0.84899999999999998</v>
      </c>
      <c r="F100" s="261">
        <v>2015</v>
      </c>
      <c r="G100" s="261">
        <v>2015</v>
      </c>
      <c r="H100" s="261" t="s">
        <v>525</v>
      </c>
      <c r="I100" s="261" t="s">
        <v>119</v>
      </c>
      <c r="J100" s="261" t="s">
        <v>119</v>
      </c>
      <c r="K100" s="261" t="s">
        <v>119</v>
      </c>
    </row>
    <row r="101" spans="1:11" ht="15.75" x14ac:dyDescent="0.25">
      <c r="A101" s="258">
        <v>82</v>
      </c>
      <c r="B101" s="259" t="s">
        <v>330</v>
      </c>
      <c r="C101" s="260"/>
      <c r="D101" s="260"/>
      <c r="E101" s="260">
        <v>0.26100000000000001</v>
      </c>
      <c r="F101" s="261">
        <v>2015</v>
      </c>
      <c r="G101" s="261">
        <v>2015</v>
      </c>
      <c r="H101" s="261" t="s">
        <v>525</v>
      </c>
      <c r="I101" s="261" t="s">
        <v>119</v>
      </c>
      <c r="J101" s="261" t="s">
        <v>119</v>
      </c>
      <c r="K101" s="261" t="s">
        <v>119</v>
      </c>
    </row>
    <row r="102" spans="1:11" ht="15.75" x14ac:dyDescent="0.25">
      <c r="A102" s="258">
        <v>83</v>
      </c>
      <c r="B102" s="259" t="s">
        <v>331</v>
      </c>
      <c r="C102" s="260"/>
      <c r="D102" s="260"/>
      <c r="E102" s="260">
        <v>0.32700000000000001</v>
      </c>
      <c r="F102" s="261">
        <v>2015</v>
      </c>
      <c r="G102" s="261">
        <v>2015</v>
      </c>
      <c r="H102" s="261" t="s">
        <v>525</v>
      </c>
      <c r="I102" s="261" t="s">
        <v>119</v>
      </c>
      <c r="J102" s="261" t="s">
        <v>119</v>
      </c>
      <c r="K102" s="261" t="s">
        <v>119</v>
      </c>
    </row>
    <row r="103" spans="1:11" ht="15.75" x14ac:dyDescent="0.25">
      <c r="A103" s="258">
        <v>84</v>
      </c>
      <c r="B103" s="259" t="s">
        <v>332</v>
      </c>
      <c r="C103" s="260"/>
      <c r="D103" s="260"/>
      <c r="E103" s="260">
        <v>1.288</v>
      </c>
      <c r="F103" s="261">
        <v>2015</v>
      </c>
      <c r="G103" s="261">
        <v>2015</v>
      </c>
      <c r="H103" s="261" t="s">
        <v>525</v>
      </c>
      <c r="I103" s="261" t="s">
        <v>119</v>
      </c>
      <c r="J103" s="261" t="s">
        <v>119</v>
      </c>
      <c r="K103" s="261" t="s">
        <v>119</v>
      </c>
    </row>
    <row r="104" spans="1:11" ht="15.75" x14ac:dyDescent="0.25">
      <c r="A104" s="258">
        <v>85</v>
      </c>
      <c r="B104" s="259" t="s">
        <v>333</v>
      </c>
      <c r="C104" s="260"/>
      <c r="D104" s="260"/>
      <c r="E104" s="260">
        <v>0.105</v>
      </c>
      <c r="F104" s="261">
        <v>2015</v>
      </c>
      <c r="G104" s="261">
        <v>2015</v>
      </c>
      <c r="H104" s="261" t="s">
        <v>525</v>
      </c>
      <c r="I104" s="261" t="s">
        <v>119</v>
      </c>
      <c r="J104" s="261" t="s">
        <v>119</v>
      </c>
      <c r="K104" s="261" t="s">
        <v>119</v>
      </c>
    </row>
    <row r="105" spans="1:11" ht="15.75" x14ac:dyDescent="0.25">
      <c r="A105" s="258">
        <v>86</v>
      </c>
      <c r="B105" s="259" t="s">
        <v>334</v>
      </c>
      <c r="C105" s="260"/>
      <c r="D105" s="260"/>
      <c r="E105" s="260">
        <v>1.7330000000000001</v>
      </c>
      <c r="F105" s="261">
        <v>2015</v>
      </c>
      <c r="G105" s="261">
        <v>2015</v>
      </c>
      <c r="H105" s="261" t="s">
        <v>525</v>
      </c>
      <c r="I105" s="261" t="s">
        <v>119</v>
      </c>
      <c r="J105" s="261" t="s">
        <v>119</v>
      </c>
      <c r="K105" s="261" t="s">
        <v>119</v>
      </c>
    </row>
    <row r="106" spans="1:11" ht="15.75" x14ac:dyDescent="0.25">
      <c r="A106" s="258">
        <v>87</v>
      </c>
      <c r="B106" s="259" t="s">
        <v>335</v>
      </c>
      <c r="C106" s="260"/>
      <c r="D106" s="260"/>
      <c r="E106" s="260">
        <v>0.12</v>
      </c>
      <c r="F106" s="261">
        <v>2015</v>
      </c>
      <c r="G106" s="261">
        <v>2015</v>
      </c>
      <c r="H106" s="261" t="s">
        <v>525</v>
      </c>
      <c r="I106" s="261" t="s">
        <v>119</v>
      </c>
      <c r="J106" s="261" t="s">
        <v>119</v>
      </c>
      <c r="K106" s="261" t="s">
        <v>119</v>
      </c>
    </row>
    <row r="107" spans="1:11" ht="15.75" x14ac:dyDescent="0.25">
      <c r="A107" s="258">
        <v>88</v>
      </c>
      <c r="B107" s="259" t="s">
        <v>336</v>
      </c>
      <c r="C107" s="260"/>
      <c r="D107" s="260"/>
      <c r="E107" s="260">
        <v>0.46300000000000002</v>
      </c>
      <c r="F107" s="261">
        <v>2015</v>
      </c>
      <c r="G107" s="261">
        <v>2015</v>
      </c>
      <c r="H107" s="261" t="s">
        <v>525</v>
      </c>
      <c r="I107" s="261" t="s">
        <v>119</v>
      </c>
      <c r="J107" s="261" t="s">
        <v>119</v>
      </c>
      <c r="K107" s="261" t="s">
        <v>119</v>
      </c>
    </row>
    <row r="108" spans="1:11" ht="15.75" x14ac:dyDescent="0.25">
      <c r="A108" s="258">
        <v>89</v>
      </c>
      <c r="B108" s="259" t="s">
        <v>337</v>
      </c>
      <c r="C108" s="260"/>
      <c r="D108" s="260"/>
      <c r="E108" s="260">
        <v>0.77</v>
      </c>
      <c r="F108" s="261">
        <v>2015</v>
      </c>
      <c r="G108" s="261">
        <v>2015</v>
      </c>
      <c r="H108" s="261" t="s">
        <v>525</v>
      </c>
      <c r="I108" s="261" t="s">
        <v>119</v>
      </c>
      <c r="J108" s="261" t="s">
        <v>119</v>
      </c>
      <c r="K108" s="261" t="s">
        <v>119</v>
      </c>
    </row>
    <row r="109" spans="1:11" ht="15.75" x14ac:dyDescent="0.25">
      <c r="A109" s="258">
        <v>90</v>
      </c>
      <c r="B109" s="259" t="s">
        <v>338</v>
      </c>
      <c r="C109" s="260"/>
      <c r="D109" s="260"/>
      <c r="E109" s="260">
        <v>0.65</v>
      </c>
      <c r="F109" s="261">
        <v>2015</v>
      </c>
      <c r="G109" s="261">
        <v>2015</v>
      </c>
      <c r="H109" s="261" t="s">
        <v>525</v>
      </c>
      <c r="I109" s="261" t="s">
        <v>119</v>
      </c>
      <c r="J109" s="261" t="s">
        <v>119</v>
      </c>
      <c r="K109" s="261" t="s">
        <v>119</v>
      </c>
    </row>
    <row r="110" spans="1:11" ht="15.75" x14ac:dyDescent="0.25">
      <c r="A110" s="258">
        <v>91</v>
      </c>
      <c r="B110" s="259" t="s">
        <v>339</v>
      </c>
      <c r="C110" s="260"/>
      <c r="D110" s="260"/>
      <c r="E110" s="260">
        <v>0.3</v>
      </c>
      <c r="F110" s="261">
        <v>2015</v>
      </c>
      <c r="G110" s="261">
        <v>2015</v>
      </c>
      <c r="H110" s="261" t="s">
        <v>525</v>
      </c>
      <c r="I110" s="261" t="s">
        <v>119</v>
      </c>
      <c r="J110" s="261" t="s">
        <v>119</v>
      </c>
      <c r="K110" s="261" t="s">
        <v>119</v>
      </c>
    </row>
    <row r="111" spans="1:11" ht="15.75" x14ac:dyDescent="0.25">
      <c r="A111" s="258">
        <v>92</v>
      </c>
      <c r="B111" s="259" t="s">
        <v>340</v>
      </c>
      <c r="C111" s="260"/>
      <c r="D111" s="260"/>
      <c r="E111" s="260">
        <v>0.3</v>
      </c>
      <c r="F111" s="261">
        <v>2015</v>
      </c>
      <c r="G111" s="261">
        <v>2015</v>
      </c>
      <c r="H111" s="261" t="s">
        <v>525</v>
      </c>
      <c r="I111" s="261" t="s">
        <v>119</v>
      </c>
      <c r="J111" s="261" t="s">
        <v>119</v>
      </c>
      <c r="K111" s="261" t="s">
        <v>119</v>
      </c>
    </row>
    <row r="112" spans="1:11" ht="15.75" x14ac:dyDescent="0.25">
      <c r="A112" s="258">
        <v>93</v>
      </c>
      <c r="B112" s="259" t="s">
        <v>341</v>
      </c>
      <c r="C112" s="260"/>
      <c r="D112" s="260"/>
      <c r="E112" s="260">
        <v>0.17799999999999999</v>
      </c>
      <c r="F112" s="261">
        <v>2015</v>
      </c>
      <c r="G112" s="261">
        <v>2015</v>
      </c>
      <c r="H112" s="261" t="s">
        <v>525</v>
      </c>
      <c r="I112" s="261" t="s">
        <v>119</v>
      </c>
      <c r="J112" s="261" t="s">
        <v>119</v>
      </c>
      <c r="K112" s="261" t="s">
        <v>119</v>
      </c>
    </row>
    <row r="113" spans="1:11" ht="15.75" x14ac:dyDescent="0.25">
      <c r="A113" s="258">
        <v>94</v>
      </c>
      <c r="B113" s="259" t="s">
        <v>342</v>
      </c>
      <c r="C113" s="260"/>
      <c r="D113" s="260"/>
      <c r="E113" s="260">
        <v>0.122</v>
      </c>
      <c r="F113" s="261">
        <v>2015</v>
      </c>
      <c r="G113" s="261">
        <v>2015</v>
      </c>
      <c r="H113" s="261" t="s">
        <v>525</v>
      </c>
      <c r="I113" s="261" t="s">
        <v>119</v>
      </c>
      <c r="J113" s="261" t="s">
        <v>119</v>
      </c>
      <c r="K113" s="261" t="s">
        <v>119</v>
      </c>
    </row>
    <row r="114" spans="1:11" ht="15.75" x14ac:dyDescent="0.25">
      <c r="A114" s="258">
        <v>95</v>
      </c>
      <c r="B114" s="259" t="s">
        <v>343</v>
      </c>
      <c r="C114" s="260"/>
      <c r="D114" s="260"/>
      <c r="E114" s="260">
        <v>0.34300000000000003</v>
      </c>
      <c r="F114" s="261">
        <v>2015</v>
      </c>
      <c r="G114" s="261">
        <v>2015</v>
      </c>
      <c r="H114" s="261" t="s">
        <v>525</v>
      </c>
      <c r="I114" s="261" t="s">
        <v>119</v>
      </c>
      <c r="J114" s="261" t="s">
        <v>119</v>
      </c>
      <c r="K114" s="261" t="s">
        <v>119</v>
      </c>
    </row>
    <row r="115" spans="1:11" ht="15.75" x14ac:dyDescent="0.25">
      <c r="A115" s="258">
        <v>96</v>
      </c>
      <c r="B115" s="259" t="s">
        <v>344</v>
      </c>
      <c r="C115" s="260"/>
      <c r="D115" s="260"/>
      <c r="E115" s="260">
        <v>0.47599999999999998</v>
      </c>
      <c r="F115" s="261">
        <v>2015</v>
      </c>
      <c r="G115" s="261">
        <v>2015</v>
      </c>
      <c r="H115" s="261" t="s">
        <v>525</v>
      </c>
      <c r="I115" s="261" t="s">
        <v>119</v>
      </c>
      <c r="J115" s="261" t="s">
        <v>119</v>
      </c>
      <c r="K115" s="261" t="s">
        <v>119</v>
      </c>
    </row>
    <row r="116" spans="1:11" ht="15.75" x14ac:dyDescent="0.25">
      <c r="A116" s="258">
        <v>97</v>
      </c>
      <c r="B116" s="259" t="s">
        <v>345</v>
      </c>
      <c r="C116" s="260"/>
      <c r="D116" s="260"/>
      <c r="E116" s="260">
        <v>0.24299999999999999</v>
      </c>
      <c r="F116" s="261">
        <v>2015</v>
      </c>
      <c r="G116" s="261">
        <v>2015</v>
      </c>
      <c r="H116" s="261" t="s">
        <v>525</v>
      </c>
      <c r="I116" s="261" t="s">
        <v>119</v>
      </c>
      <c r="J116" s="261" t="s">
        <v>119</v>
      </c>
      <c r="K116" s="261" t="s">
        <v>119</v>
      </c>
    </row>
    <row r="117" spans="1:11" ht="15.75" x14ac:dyDescent="0.25">
      <c r="A117" s="258">
        <v>98</v>
      </c>
      <c r="B117" s="259" t="s">
        <v>346</v>
      </c>
      <c r="C117" s="260"/>
      <c r="D117" s="260"/>
      <c r="E117" s="260">
        <v>0.20799999999999999</v>
      </c>
      <c r="F117" s="261">
        <v>2015</v>
      </c>
      <c r="G117" s="261">
        <v>2015</v>
      </c>
      <c r="H117" s="261" t="s">
        <v>525</v>
      </c>
      <c r="I117" s="261" t="s">
        <v>119</v>
      </c>
      <c r="J117" s="261" t="s">
        <v>119</v>
      </c>
      <c r="K117" s="261" t="s">
        <v>119</v>
      </c>
    </row>
    <row r="118" spans="1:11" ht="15.75" x14ac:dyDescent="0.25">
      <c r="A118" s="258">
        <v>99</v>
      </c>
      <c r="B118" s="259" t="s">
        <v>347</v>
      </c>
      <c r="C118" s="260"/>
      <c r="D118" s="260"/>
      <c r="E118" s="260">
        <v>0.17699999999999999</v>
      </c>
      <c r="F118" s="261">
        <v>2015</v>
      </c>
      <c r="G118" s="261">
        <v>2015</v>
      </c>
      <c r="H118" s="261" t="s">
        <v>525</v>
      </c>
      <c r="I118" s="261" t="s">
        <v>119</v>
      </c>
      <c r="J118" s="261" t="s">
        <v>119</v>
      </c>
      <c r="K118" s="261" t="s">
        <v>119</v>
      </c>
    </row>
    <row r="119" spans="1:11" ht="15.75" x14ac:dyDescent="0.25">
      <c r="A119" s="258">
        <v>100</v>
      </c>
      <c r="B119" s="259" t="s">
        <v>348</v>
      </c>
      <c r="C119" s="260"/>
      <c r="D119" s="260"/>
      <c r="E119" s="260">
        <v>1.8260000000000001</v>
      </c>
      <c r="F119" s="261">
        <v>2015</v>
      </c>
      <c r="G119" s="261">
        <v>2015</v>
      </c>
      <c r="H119" s="261" t="s">
        <v>525</v>
      </c>
      <c r="I119" s="261" t="s">
        <v>119</v>
      </c>
      <c r="J119" s="261" t="s">
        <v>119</v>
      </c>
      <c r="K119" s="261" t="s">
        <v>119</v>
      </c>
    </row>
    <row r="120" spans="1:11" ht="15.75" x14ac:dyDescent="0.25">
      <c r="A120" s="258">
        <v>101</v>
      </c>
      <c r="B120" s="259" t="s">
        <v>349</v>
      </c>
      <c r="C120" s="260"/>
      <c r="D120" s="260"/>
      <c r="E120" s="260">
        <v>0.11</v>
      </c>
      <c r="F120" s="261">
        <v>2015</v>
      </c>
      <c r="G120" s="261">
        <v>2015</v>
      </c>
      <c r="H120" s="261" t="s">
        <v>525</v>
      </c>
      <c r="I120" s="261" t="s">
        <v>119</v>
      </c>
      <c r="J120" s="261" t="s">
        <v>119</v>
      </c>
      <c r="K120" s="261" t="s">
        <v>119</v>
      </c>
    </row>
    <row r="121" spans="1:11" ht="15.75" x14ac:dyDescent="0.25">
      <c r="A121" s="258">
        <v>102</v>
      </c>
      <c r="B121" s="259" t="s">
        <v>350</v>
      </c>
      <c r="C121" s="260"/>
      <c r="D121" s="260"/>
      <c r="E121" s="260">
        <v>1.5</v>
      </c>
      <c r="F121" s="261">
        <v>2015</v>
      </c>
      <c r="G121" s="261">
        <v>2015</v>
      </c>
      <c r="H121" s="261" t="s">
        <v>525</v>
      </c>
      <c r="I121" s="261" t="s">
        <v>119</v>
      </c>
      <c r="J121" s="261" t="s">
        <v>119</v>
      </c>
      <c r="K121" s="261" t="s">
        <v>119</v>
      </c>
    </row>
    <row r="122" spans="1:11" ht="15.75" x14ac:dyDescent="0.25">
      <c r="A122" s="258">
        <v>103</v>
      </c>
      <c r="B122" s="259" t="s">
        <v>351</v>
      </c>
      <c r="C122" s="260"/>
      <c r="D122" s="260"/>
      <c r="E122" s="260">
        <v>0.79800000000000004</v>
      </c>
      <c r="F122" s="261">
        <v>2015</v>
      </c>
      <c r="G122" s="261">
        <v>2015</v>
      </c>
      <c r="H122" s="261" t="s">
        <v>525</v>
      </c>
      <c r="I122" s="261" t="s">
        <v>119</v>
      </c>
      <c r="J122" s="261" t="s">
        <v>119</v>
      </c>
      <c r="K122" s="261" t="s">
        <v>119</v>
      </c>
    </row>
    <row r="123" spans="1:11" ht="15.75" x14ac:dyDescent="0.25">
      <c r="A123" s="258">
        <v>104</v>
      </c>
      <c r="B123" s="259" t="s">
        <v>352</v>
      </c>
      <c r="C123" s="260"/>
      <c r="D123" s="260"/>
      <c r="E123" s="260"/>
      <c r="F123" s="261">
        <v>2015</v>
      </c>
      <c r="G123" s="261">
        <v>2015</v>
      </c>
      <c r="H123" s="261" t="s">
        <v>525</v>
      </c>
      <c r="I123" s="261" t="s">
        <v>119</v>
      </c>
      <c r="J123" s="261" t="s">
        <v>119</v>
      </c>
      <c r="K123" s="261" t="s">
        <v>119</v>
      </c>
    </row>
    <row r="124" spans="1:11" ht="15.75" x14ac:dyDescent="0.25">
      <c r="A124" s="258">
        <v>105</v>
      </c>
      <c r="B124" s="259" t="s">
        <v>353</v>
      </c>
      <c r="C124" s="260">
        <v>0.1</v>
      </c>
      <c r="D124" s="260"/>
      <c r="E124" s="260"/>
      <c r="F124" s="261">
        <v>2015</v>
      </c>
      <c r="G124" s="261">
        <v>2015</v>
      </c>
      <c r="H124" s="261" t="s">
        <v>525</v>
      </c>
      <c r="I124" s="261" t="s">
        <v>119</v>
      </c>
      <c r="J124" s="261" t="s">
        <v>119</v>
      </c>
      <c r="K124" s="261" t="s">
        <v>119</v>
      </c>
    </row>
    <row r="125" spans="1:11" ht="15.75" x14ac:dyDescent="0.25">
      <c r="A125" s="258">
        <v>106</v>
      </c>
      <c r="B125" s="259" t="s">
        <v>354</v>
      </c>
      <c r="C125" s="260">
        <v>0.1</v>
      </c>
      <c r="D125" s="260"/>
      <c r="E125" s="260"/>
      <c r="F125" s="261">
        <v>2015</v>
      </c>
      <c r="G125" s="261">
        <v>2015</v>
      </c>
      <c r="H125" s="261" t="s">
        <v>525</v>
      </c>
      <c r="I125" s="261" t="s">
        <v>119</v>
      </c>
      <c r="J125" s="261" t="s">
        <v>119</v>
      </c>
      <c r="K125" s="261" t="s">
        <v>119</v>
      </c>
    </row>
    <row r="126" spans="1:11" ht="15.75" x14ac:dyDescent="0.25">
      <c r="A126" s="258">
        <v>107</v>
      </c>
      <c r="B126" s="259" t="s">
        <v>355</v>
      </c>
      <c r="C126" s="260">
        <v>1.26</v>
      </c>
      <c r="D126" s="260"/>
      <c r="E126" s="260"/>
      <c r="F126" s="261">
        <v>2015</v>
      </c>
      <c r="G126" s="261">
        <v>2015</v>
      </c>
      <c r="H126" s="261" t="s">
        <v>525</v>
      </c>
      <c r="I126" s="261" t="s">
        <v>119</v>
      </c>
      <c r="J126" s="261" t="s">
        <v>119</v>
      </c>
      <c r="K126" s="261" t="s">
        <v>119</v>
      </c>
    </row>
    <row r="127" spans="1:11" ht="15.75" x14ac:dyDescent="0.25">
      <c r="A127" s="258">
        <v>108</v>
      </c>
      <c r="B127" s="259" t="s">
        <v>532</v>
      </c>
      <c r="C127" s="260">
        <v>0.16</v>
      </c>
      <c r="D127" s="260"/>
      <c r="E127" s="260"/>
      <c r="F127" s="261">
        <v>2015</v>
      </c>
      <c r="G127" s="261">
        <v>2015</v>
      </c>
      <c r="H127" s="261" t="s">
        <v>525</v>
      </c>
      <c r="I127" s="261" t="s">
        <v>119</v>
      </c>
      <c r="J127" s="261" t="s">
        <v>119</v>
      </c>
      <c r="K127" s="261" t="s">
        <v>119</v>
      </c>
    </row>
    <row r="128" spans="1:11" ht="15.75" x14ac:dyDescent="0.25">
      <c r="A128" s="258">
        <v>109</v>
      </c>
      <c r="B128" s="259" t="s">
        <v>357</v>
      </c>
      <c r="C128" s="260"/>
      <c r="D128" s="260"/>
      <c r="E128" s="260"/>
      <c r="F128" s="261">
        <v>2015</v>
      </c>
      <c r="G128" s="261">
        <v>2015</v>
      </c>
      <c r="H128" s="261" t="s">
        <v>525</v>
      </c>
      <c r="I128" s="261" t="s">
        <v>119</v>
      </c>
      <c r="J128" s="261" t="s">
        <v>119</v>
      </c>
      <c r="K128" s="261" t="s">
        <v>119</v>
      </c>
    </row>
    <row r="129" spans="1:11" ht="15.75" x14ac:dyDescent="0.25">
      <c r="A129" s="258">
        <v>110</v>
      </c>
      <c r="B129" s="259" t="s">
        <v>358</v>
      </c>
      <c r="C129" s="260">
        <v>0.16</v>
      </c>
      <c r="D129" s="260"/>
      <c r="E129" s="260"/>
      <c r="F129" s="261">
        <v>2015</v>
      </c>
      <c r="G129" s="261">
        <v>2015</v>
      </c>
      <c r="H129" s="261" t="s">
        <v>525</v>
      </c>
      <c r="I129" s="261" t="s">
        <v>119</v>
      </c>
      <c r="J129" s="261" t="s">
        <v>119</v>
      </c>
      <c r="K129" s="261" t="s">
        <v>119</v>
      </c>
    </row>
    <row r="130" spans="1:11" ht="15.75" x14ac:dyDescent="0.25">
      <c r="A130" s="258">
        <v>111</v>
      </c>
      <c r="B130" s="259" t="s">
        <v>359</v>
      </c>
      <c r="C130" s="260">
        <v>0.25</v>
      </c>
      <c r="D130" s="260"/>
      <c r="E130" s="260"/>
      <c r="F130" s="261">
        <v>2015</v>
      </c>
      <c r="G130" s="261">
        <v>2015</v>
      </c>
      <c r="H130" s="261" t="s">
        <v>525</v>
      </c>
      <c r="I130" s="261" t="s">
        <v>119</v>
      </c>
      <c r="J130" s="261" t="s">
        <v>119</v>
      </c>
      <c r="K130" s="261" t="s">
        <v>119</v>
      </c>
    </row>
    <row r="131" spans="1:11" ht="15.75" x14ac:dyDescent="0.25">
      <c r="A131" s="258">
        <v>112</v>
      </c>
      <c r="B131" s="259" t="s">
        <v>360</v>
      </c>
      <c r="C131" s="260">
        <v>0.4</v>
      </c>
      <c r="D131" s="260"/>
      <c r="E131" s="260"/>
      <c r="F131" s="261">
        <v>2015</v>
      </c>
      <c r="G131" s="261">
        <v>2015</v>
      </c>
      <c r="H131" s="261" t="s">
        <v>525</v>
      </c>
      <c r="I131" s="261" t="s">
        <v>119</v>
      </c>
      <c r="J131" s="261" t="s">
        <v>119</v>
      </c>
      <c r="K131" s="261" t="s">
        <v>119</v>
      </c>
    </row>
    <row r="132" spans="1:11" ht="15.75" x14ac:dyDescent="0.25">
      <c r="A132" s="258">
        <v>113</v>
      </c>
      <c r="B132" s="259" t="s">
        <v>361</v>
      </c>
      <c r="C132" s="260">
        <v>0.4</v>
      </c>
      <c r="D132" s="260"/>
      <c r="E132" s="260"/>
      <c r="F132" s="261">
        <v>2015</v>
      </c>
      <c r="G132" s="261">
        <v>2015</v>
      </c>
      <c r="H132" s="261" t="s">
        <v>525</v>
      </c>
      <c r="I132" s="261" t="s">
        <v>119</v>
      </c>
      <c r="J132" s="261" t="s">
        <v>119</v>
      </c>
      <c r="K132" s="261" t="s">
        <v>119</v>
      </c>
    </row>
    <row r="133" spans="1:11" ht="15.75" x14ac:dyDescent="0.25">
      <c r="A133" s="258">
        <v>114</v>
      </c>
      <c r="B133" s="259" t="s">
        <v>362</v>
      </c>
      <c r="C133" s="260">
        <v>0.4</v>
      </c>
      <c r="D133" s="260"/>
      <c r="E133" s="260"/>
      <c r="F133" s="261">
        <v>2015</v>
      </c>
      <c r="G133" s="261">
        <v>2015</v>
      </c>
      <c r="H133" s="261" t="s">
        <v>525</v>
      </c>
      <c r="I133" s="261" t="s">
        <v>119</v>
      </c>
      <c r="J133" s="261" t="s">
        <v>119</v>
      </c>
      <c r="K133" s="261" t="s">
        <v>119</v>
      </c>
    </row>
    <row r="134" spans="1:11" ht="15.75" x14ac:dyDescent="0.25">
      <c r="A134" s="258">
        <v>115</v>
      </c>
      <c r="B134" s="259" t="s">
        <v>363</v>
      </c>
      <c r="C134" s="260">
        <v>0.1</v>
      </c>
      <c r="D134" s="260"/>
      <c r="E134" s="260"/>
      <c r="F134" s="261">
        <v>2015</v>
      </c>
      <c r="G134" s="261">
        <v>2015</v>
      </c>
      <c r="H134" s="261" t="s">
        <v>525</v>
      </c>
      <c r="I134" s="261" t="s">
        <v>119</v>
      </c>
      <c r="J134" s="261" t="s">
        <v>119</v>
      </c>
      <c r="K134" s="261" t="s">
        <v>119</v>
      </c>
    </row>
    <row r="135" spans="1:11" ht="15.75" x14ac:dyDescent="0.25">
      <c r="A135" s="258">
        <v>116</v>
      </c>
      <c r="B135" s="259" t="s">
        <v>364</v>
      </c>
      <c r="C135" s="260">
        <v>0.16</v>
      </c>
      <c r="D135" s="260"/>
      <c r="E135" s="260"/>
      <c r="F135" s="261">
        <v>2015</v>
      </c>
      <c r="G135" s="261">
        <v>2015</v>
      </c>
      <c r="H135" s="261" t="s">
        <v>525</v>
      </c>
      <c r="I135" s="261" t="s">
        <v>119</v>
      </c>
      <c r="J135" s="261" t="s">
        <v>119</v>
      </c>
      <c r="K135" s="261" t="s">
        <v>119</v>
      </c>
    </row>
    <row r="136" spans="1:11" ht="15.75" x14ac:dyDescent="0.25">
      <c r="A136" s="258">
        <v>117</v>
      </c>
      <c r="B136" s="259" t="s">
        <v>365</v>
      </c>
      <c r="C136" s="260">
        <v>0.16</v>
      </c>
      <c r="D136" s="260"/>
      <c r="E136" s="260"/>
      <c r="F136" s="261">
        <v>2015</v>
      </c>
      <c r="G136" s="261">
        <v>2015</v>
      </c>
      <c r="H136" s="261" t="s">
        <v>525</v>
      </c>
      <c r="I136" s="261" t="s">
        <v>119</v>
      </c>
      <c r="J136" s="261" t="s">
        <v>119</v>
      </c>
      <c r="K136" s="261" t="s">
        <v>119</v>
      </c>
    </row>
    <row r="137" spans="1:11" ht="15.75" x14ac:dyDescent="0.25">
      <c r="A137" s="258">
        <v>118</v>
      </c>
      <c r="B137" s="259" t="s">
        <v>366</v>
      </c>
      <c r="C137" s="260">
        <v>0.16</v>
      </c>
      <c r="D137" s="260"/>
      <c r="E137" s="260"/>
      <c r="F137" s="261">
        <v>2015</v>
      </c>
      <c r="G137" s="261">
        <v>2015</v>
      </c>
      <c r="H137" s="261" t="s">
        <v>525</v>
      </c>
      <c r="I137" s="261" t="s">
        <v>119</v>
      </c>
      <c r="J137" s="261" t="s">
        <v>119</v>
      </c>
      <c r="K137" s="261" t="s">
        <v>119</v>
      </c>
    </row>
    <row r="138" spans="1:11" ht="15.75" x14ac:dyDescent="0.25">
      <c r="A138" s="258">
        <v>119</v>
      </c>
      <c r="B138" s="259" t="s">
        <v>367</v>
      </c>
      <c r="C138" s="260">
        <v>0.16</v>
      </c>
      <c r="D138" s="260"/>
      <c r="E138" s="260"/>
      <c r="F138" s="261">
        <v>2015</v>
      </c>
      <c r="G138" s="261">
        <v>2015</v>
      </c>
      <c r="H138" s="261" t="s">
        <v>525</v>
      </c>
      <c r="I138" s="261" t="s">
        <v>119</v>
      </c>
      <c r="J138" s="261" t="s">
        <v>119</v>
      </c>
      <c r="K138" s="261" t="s">
        <v>119</v>
      </c>
    </row>
    <row r="139" spans="1:11" ht="15.75" x14ac:dyDescent="0.25">
      <c r="A139" s="258">
        <v>120</v>
      </c>
      <c r="B139" s="259" t="s">
        <v>368</v>
      </c>
      <c r="C139" s="260">
        <v>0.1</v>
      </c>
      <c r="D139" s="260"/>
      <c r="E139" s="260"/>
      <c r="F139" s="261">
        <v>2015</v>
      </c>
      <c r="G139" s="261">
        <v>2015</v>
      </c>
      <c r="H139" s="261" t="s">
        <v>525</v>
      </c>
      <c r="I139" s="261" t="s">
        <v>119</v>
      </c>
      <c r="J139" s="261" t="s">
        <v>119</v>
      </c>
      <c r="K139" s="261" t="s">
        <v>119</v>
      </c>
    </row>
    <row r="140" spans="1:11" ht="15.75" x14ac:dyDescent="0.25">
      <c r="A140" s="258">
        <v>121</v>
      </c>
      <c r="B140" s="259" t="s">
        <v>369</v>
      </c>
      <c r="C140" s="260">
        <v>6.3E-2</v>
      </c>
      <c r="D140" s="260"/>
      <c r="E140" s="260"/>
      <c r="F140" s="261">
        <v>2015</v>
      </c>
      <c r="G140" s="261">
        <v>2015</v>
      </c>
      <c r="H140" s="261" t="s">
        <v>525</v>
      </c>
      <c r="I140" s="261" t="s">
        <v>119</v>
      </c>
      <c r="J140" s="261" t="s">
        <v>119</v>
      </c>
      <c r="K140" s="261" t="s">
        <v>119</v>
      </c>
    </row>
    <row r="141" spans="1:11" ht="15.75" x14ac:dyDescent="0.25">
      <c r="A141" s="258">
        <v>122</v>
      </c>
      <c r="B141" s="259" t="s">
        <v>370</v>
      </c>
      <c r="C141" s="260">
        <v>6.3E-2</v>
      </c>
      <c r="D141" s="260"/>
      <c r="E141" s="260"/>
      <c r="F141" s="261">
        <v>2015</v>
      </c>
      <c r="G141" s="261">
        <v>2015</v>
      </c>
      <c r="H141" s="261" t="s">
        <v>525</v>
      </c>
      <c r="I141" s="261" t="s">
        <v>119</v>
      </c>
      <c r="J141" s="261" t="s">
        <v>119</v>
      </c>
      <c r="K141" s="261" t="s">
        <v>119</v>
      </c>
    </row>
    <row r="142" spans="1:11" ht="15.75" x14ac:dyDescent="0.25">
      <c r="A142" s="258">
        <v>123</v>
      </c>
      <c r="B142" s="259" t="s">
        <v>371</v>
      </c>
      <c r="C142" s="260">
        <v>0.25</v>
      </c>
      <c r="D142" s="260"/>
      <c r="E142" s="260"/>
      <c r="F142" s="261">
        <v>2015</v>
      </c>
      <c r="G142" s="261">
        <v>2015</v>
      </c>
      <c r="H142" s="261" t="s">
        <v>525</v>
      </c>
      <c r="I142" s="261" t="s">
        <v>119</v>
      </c>
      <c r="J142" s="261" t="s">
        <v>119</v>
      </c>
      <c r="K142" s="261" t="s">
        <v>119</v>
      </c>
    </row>
    <row r="143" spans="1:11" ht="15.75" x14ac:dyDescent="0.25">
      <c r="A143" s="258">
        <v>124</v>
      </c>
      <c r="B143" s="259" t="s">
        <v>372</v>
      </c>
      <c r="C143" s="260">
        <v>0.25</v>
      </c>
      <c r="D143" s="260"/>
      <c r="E143" s="260"/>
      <c r="F143" s="261">
        <v>2015</v>
      </c>
      <c r="G143" s="261">
        <v>2015</v>
      </c>
      <c r="H143" s="261" t="s">
        <v>525</v>
      </c>
      <c r="I143" s="261" t="s">
        <v>119</v>
      </c>
      <c r="J143" s="261" t="s">
        <v>119</v>
      </c>
      <c r="K143" s="261" t="s">
        <v>119</v>
      </c>
    </row>
    <row r="144" spans="1:11" ht="15.75" x14ac:dyDescent="0.25">
      <c r="A144" s="258">
        <v>125</v>
      </c>
      <c r="B144" s="259" t="s">
        <v>373</v>
      </c>
      <c r="C144" s="260">
        <v>0.25</v>
      </c>
      <c r="D144" s="260"/>
      <c r="E144" s="260"/>
      <c r="F144" s="261">
        <v>2015</v>
      </c>
      <c r="G144" s="261">
        <v>2015</v>
      </c>
      <c r="H144" s="261" t="s">
        <v>525</v>
      </c>
      <c r="I144" s="261" t="s">
        <v>119</v>
      </c>
      <c r="J144" s="261" t="s">
        <v>119</v>
      </c>
      <c r="K144" s="261" t="s">
        <v>119</v>
      </c>
    </row>
    <row r="145" spans="1:11" ht="15.75" x14ac:dyDescent="0.25">
      <c r="A145" s="258">
        <v>126</v>
      </c>
      <c r="B145" s="259" t="s">
        <v>374</v>
      </c>
      <c r="C145" s="260">
        <v>0.25</v>
      </c>
      <c r="D145" s="260"/>
      <c r="E145" s="260"/>
      <c r="F145" s="261">
        <v>2015</v>
      </c>
      <c r="G145" s="261">
        <v>2015</v>
      </c>
      <c r="H145" s="261" t="s">
        <v>525</v>
      </c>
      <c r="I145" s="261" t="s">
        <v>119</v>
      </c>
      <c r="J145" s="261" t="s">
        <v>119</v>
      </c>
      <c r="K145" s="261" t="s">
        <v>119</v>
      </c>
    </row>
    <row r="146" spans="1:11" ht="15.75" x14ac:dyDescent="0.25">
      <c r="A146" s="258">
        <v>127</v>
      </c>
      <c r="B146" s="259" t="s">
        <v>375</v>
      </c>
      <c r="C146" s="260">
        <v>0.25</v>
      </c>
      <c r="D146" s="260"/>
      <c r="E146" s="260"/>
      <c r="F146" s="261">
        <v>2015</v>
      </c>
      <c r="G146" s="261">
        <v>2015</v>
      </c>
      <c r="H146" s="261" t="s">
        <v>525</v>
      </c>
      <c r="I146" s="261" t="s">
        <v>119</v>
      </c>
      <c r="J146" s="261" t="s">
        <v>119</v>
      </c>
      <c r="K146" s="261" t="s">
        <v>119</v>
      </c>
    </row>
    <row r="147" spans="1:11" ht="15.75" x14ac:dyDescent="0.25">
      <c r="A147" s="258">
        <v>128</v>
      </c>
      <c r="B147" s="259" t="s">
        <v>376</v>
      </c>
      <c r="C147" s="260">
        <v>0.25</v>
      </c>
      <c r="D147" s="260"/>
      <c r="E147" s="260"/>
      <c r="F147" s="261">
        <v>2015</v>
      </c>
      <c r="G147" s="261">
        <v>2015</v>
      </c>
      <c r="H147" s="261" t="s">
        <v>525</v>
      </c>
      <c r="I147" s="261" t="s">
        <v>119</v>
      </c>
      <c r="J147" s="261" t="s">
        <v>119</v>
      </c>
      <c r="K147" s="261" t="s">
        <v>119</v>
      </c>
    </row>
    <row r="148" spans="1:11" ht="15.75" x14ac:dyDescent="0.25">
      <c r="A148" s="258">
        <v>129</v>
      </c>
      <c r="B148" s="259" t="s">
        <v>377</v>
      </c>
      <c r="C148" s="260">
        <v>0.25</v>
      </c>
      <c r="D148" s="260"/>
      <c r="E148" s="260"/>
      <c r="F148" s="261">
        <v>2015</v>
      </c>
      <c r="G148" s="261">
        <v>2015</v>
      </c>
      <c r="H148" s="261" t="s">
        <v>525</v>
      </c>
      <c r="I148" s="261" t="s">
        <v>119</v>
      </c>
      <c r="J148" s="261" t="s">
        <v>119</v>
      </c>
      <c r="K148" s="261" t="s">
        <v>119</v>
      </c>
    </row>
    <row r="149" spans="1:11" ht="15.75" x14ac:dyDescent="0.25">
      <c r="A149" s="258">
        <v>130</v>
      </c>
      <c r="B149" s="259" t="s">
        <v>378</v>
      </c>
      <c r="C149" s="260">
        <v>0.25</v>
      </c>
      <c r="D149" s="260"/>
      <c r="E149" s="260"/>
      <c r="F149" s="261">
        <v>2015</v>
      </c>
      <c r="G149" s="261">
        <v>2015</v>
      </c>
      <c r="H149" s="261" t="s">
        <v>525</v>
      </c>
      <c r="I149" s="261" t="s">
        <v>119</v>
      </c>
      <c r="J149" s="261" t="s">
        <v>119</v>
      </c>
      <c r="K149" s="261" t="s">
        <v>119</v>
      </c>
    </row>
    <row r="150" spans="1:11" ht="15.75" x14ac:dyDescent="0.25">
      <c r="A150" s="258">
        <v>131</v>
      </c>
      <c r="B150" s="259" t="s">
        <v>379</v>
      </c>
      <c r="C150" s="260">
        <v>0.16</v>
      </c>
      <c r="D150" s="260"/>
      <c r="E150" s="260"/>
      <c r="F150" s="261">
        <v>2015</v>
      </c>
      <c r="G150" s="261">
        <v>2015</v>
      </c>
      <c r="H150" s="261" t="s">
        <v>525</v>
      </c>
      <c r="I150" s="261" t="s">
        <v>119</v>
      </c>
      <c r="J150" s="261" t="s">
        <v>119</v>
      </c>
      <c r="K150" s="261" t="s">
        <v>119</v>
      </c>
    </row>
    <row r="151" spans="1:11" ht="15.75" x14ac:dyDescent="0.25">
      <c r="A151" s="258">
        <v>132</v>
      </c>
      <c r="B151" s="259" t="s">
        <v>380</v>
      </c>
      <c r="C151" s="260">
        <v>6.3E-2</v>
      </c>
      <c r="D151" s="260"/>
      <c r="E151" s="260"/>
      <c r="F151" s="261">
        <v>2015</v>
      </c>
      <c r="G151" s="261">
        <v>2015</v>
      </c>
      <c r="H151" s="261" t="s">
        <v>525</v>
      </c>
      <c r="I151" s="261" t="s">
        <v>119</v>
      </c>
      <c r="J151" s="261" t="s">
        <v>119</v>
      </c>
      <c r="K151" s="261" t="s">
        <v>119</v>
      </c>
    </row>
    <row r="152" spans="1:11" ht="15.75" x14ac:dyDescent="0.25">
      <c r="A152" s="258">
        <v>133</v>
      </c>
      <c r="B152" s="259" t="s">
        <v>381</v>
      </c>
      <c r="C152" s="260">
        <v>0.1</v>
      </c>
      <c r="D152" s="260"/>
      <c r="E152" s="260"/>
      <c r="F152" s="261">
        <v>2015</v>
      </c>
      <c r="G152" s="261">
        <v>2015</v>
      </c>
      <c r="H152" s="261" t="s">
        <v>525</v>
      </c>
      <c r="I152" s="261" t="s">
        <v>119</v>
      </c>
      <c r="J152" s="261" t="s">
        <v>119</v>
      </c>
      <c r="K152" s="261" t="s">
        <v>119</v>
      </c>
    </row>
    <row r="153" spans="1:11" ht="15.75" x14ac:dyDescent="0.25">
      <c r="A153" s="258">
        <v>134</v>
      </c>
      <c r="B153" s="259" t="s">
        <v>382</v>
      </c>
      <c r="C153" s="260">
        <v>0.1</v>
      </c>
      <c r="D153" s="260"/>
      <c r="E153" s="260"/>
      <c r="F153" s="261">
        <v>2015</v>
      </c>
      <c r="G153" s="261">
        <v>2015</v>
      </c>
      <c r="H153" s="261" t="s">
        <v>525</v>
      </c>
      <c r="I153" s="261" t="s">
        <v>119</v>
      </c>
      <c r="J153" s="261" t="s">
        <v>119</v>
      </c>
      <c r="K153" s="261" t="s">
        <v>119</v>
      </c>
    </row>
    <row r="154" spans="1:11" ht="15.75" x14ac:dyDescent="0.25">
      <c r="A154" s="258">
        <v>135</v>
      </c>
      <c r="B154" s="259" t="s">
        <v>383</v>
      </c>
      <c r="C154" s="260">
        <v>0.16</v>
      </c>
      <c r="D154" s="260"/>
      <c r="E154" s="260"/>
      <c r="F154" s="261">
        <v>2015</v>
      </c>
      <c r="G154" s="261">
        <v>2015</v>
      </c>
      <c r="H154" s="261" t="s">
        <v>525</v>
      </c>
      <c r="I154" s="261" t="s">
        <v>119</v>
      </c>
      <c r="J154" s="261" t="s">
        <v>119</v>
      </c>
      <c r="K154" s="261" t="s">
        <v>119</v>
      </c>
    </row>
    <row r="155" spans="1:11" ht="15.75" x14ac:dyDescent="0.25">
      <c r="A155" s="258">
        <v>136</v>
      </c>
      <c r="B155" s="259" t="s">
        <v>384</v>
      </c>
      <c r="C155" s="260">
        <v>0.25</v>
      </c>
      <c r="D155" s="260"/>
      <c r="E155" s="260"/>
      <c r="F155" s="261">
        <v>2015</v>
      </c>
      <c r="G155" s="261">
        <v>2015</v>
      </c>
      <c r="H155" s="261" t="s">
        <v>525</v>
      </c>
      <c r="I155" s="261" t="s">
        <v>119</v>
      </c>
      <c r="J155" s="261" t="s">
        <v>119</v>
      </c>
      <c r="K155" s="261" t="s">
        <v>119</v>
      </c>
    </row>
    <row r="156" spans="1:11" ht="15.75" x14ac:dyDescent="0.25">
      <c r="A156" s="258">
        <v>137</v>
      </c>
      <c r="B156" s="259" t="s">
        <v>385</v>
      </c>
      <c r="C156" s="260">
        <v>0.16</v>
      </c>
      <c r="D156" s="260"/>
      <c r="E156" s="260"/>
      <c r="F156" s="261">
        <v>2015</v>
      </c>
      <c r="G156" s="261">
        <v>2015</v>
      </c>
      <c r="H156" s="261" t="s">
        <v>525</v>
      </c>
      <c r="I156" s="261" t="s">
        <v>119</v>
      </c>
      <c r="J156" s="261" t="s">
        <v>119</v>
      </c>
      <c r="K156" s="261" t="s">
        <v>119</v>
      </c>
    </row>
    <row r="157" spans="1:11" ht="15.75" x14ac:dyDescent="0.25">
      <c r="A157" s="258">
        <v>138</v>
      </c>
      <c r="B157" s="259" t="s">
        <v>386</v>
      </c>
      <c r="C157" s="260">
        <v>0.1</v>
      </c>
      <c r="D157" s="260"/>
      <c r="E157" s="260"/>
      <c r="F157" s="261">
        <v>2015</v>
      </c>
      <c r="G157" s="261">
        <v>2015</v>
      </c>
      <c r="H157" s="261" t="s">
        <v>525</v>
      </c>
      <c r="I157" s="261" t="s">
        <v>119</v>
      </c>
      <c r="J157" s="261" t="s">
        <v>119</v>
      </c>
      <c r="K157" s="261" t="s">
        <v>119</v>
      </c>
    </row>
    <row r="158" spans="1:11" ht="15.75" x14ac:dyDescent="0.25">
      <c r="A158" s="258">
        <v>139</v>
      </c>
      <c r="B158" s="259" t="s">
        <v>387</v>
      </c>
      <c r="C158" s="260">
        <v>0.1</v>
      </c>
      <c r="D158" s="260"/>
      <c r="E158" s="260"/>
      <c r="F158" s="261">
        <v>2015</v>
      </c>
      <c r="G158" s="261">
        <v>2015</v>
      </c>
      <c r="H158" s="261" t="s">
        <v>525</v>
      </c>
      <c r="I158" s="261" t="s">
        <v>119</v>
      </c>
      <c r="J158" s="261" t="s">
        <v>119</v>
      </c>
      <c r="K158" s="261" t="s">
        <v>119</v>
      </c>
    </row>
    <row r="159" spans="1:11" ht="15.75" x14ac:dyDescent="0.25">
      <c r="A159" s="258">
        <v>140</v>
      </c>
      <c r="B159" s="259" t="s">
        <v>388</v>
      </c>
      <c r="C159" s="260">
        <v>0.03</v>
      </c>
      <c r="D159" s="260"/>
      <c r="E159" s="260"/>
      <c r="F159" s="261">
        <v>2015</v>
      </c>
      <c r="G159" s="261">
        <v>2015</v>
      </c>
      <c r="H159" s="261" t="s">
        <v>525</v>
      </c>
      <c r="I159" s="261" t="s">
        <v>119</v>
      </c>
      <c r="J159" s="261" t="s">
        <v>119</v>
      </c>
      <c r="K159" s="261" t="s">
        <v>119</v>
      </c>
    </row>
    <row r="160" spans="1:11" ht="15.75" x14ac:dyDescent="0.25">
      <c r="A160" s="258">
        <v>141</v>
      </c>
      <c r="B160" s="259" t="s">
        <v>389</v>
      </c>
      <c r="C160" s="260">
        <v>0.1</v>
      </c>
      <c r="D160" s="260"/>
      <c r="E160" s="260"/>
      <c r="F160" s="261">
        <v>2015</v>
      </c>
      <c r="G160" s="261">
        <v>2015</v>
      </c>
      <c r="H160" s="261" t="s">
        <v>525</v>
      </c>
      <c r="I160" s="261" t="s">
        <v>119</v>
      </c>
      <c r="J160" s="261" t="s">
        <v>119</v>
      </c>
      <c r="K160" s="261" t="s">
        <v>119</v>
      </c>
    </row>
    <row r="161" spans="1:11" ht="15.75" x14ac:dyDescent="0.25">
      <c r="A161" s="258">
        <v>142</v>
      </c>
      <c r="B161" s="259" t="s">
        <v>390</v>
      </c>
      <c r="C161" s="260">
        <v>0.25</v>
      </c>
      <c r="D161" s="260"/>
      <c r="E161" s="260"/>
      <c r="F161" s="261">
        <v>2015</v>
      </c>
      <c r="G161" s="261">
        <v>2015</v>
      </c>
      <c r="H161" s="261" t="s">
        <v>525</v>
      </c>
      <c r="I161" s="261" t="s">
        <v>119</v>
      </c>
      <c r="J161" s="261" t="s">
        <v>119</v>
      </c>
      <c r="K161" s="261" t="s">
        <v>119</v>
      </c>
    </row>
    <row r="162" spans="1:11" ht="15.75" x14ac:dyDescent="0.25">
      <c r="A162" s="258">
        <v>143</v>
      </c>
      <c r="B162" s="259" t="s">
        <v>391</v>
      </c>
      <c r="C162" s="260">
        <v>0.1</v>
      </c>
      <c r="D162" s="260"/>
      <c r="E162" s="260"/>
      <c r="F162" s="261">
        <v>2015</v>
      </c>
      <c r="G162" s="261">
        <v>2015</v>
      </c>
      <c r="H162" s="261" t="s">
        <v>525</v>
      </c>
      <c r="I162" s="261" t="s">
        <v>119</v>
      </c>
      <c r="J162" s="261" t="s">
        <v>119</v>
      </c>
      <c r="K162" s="261" t="s">
        <v>119</v>
      </c>
    </row>
    <row r="163" spans="1:11" ht="15.75" x14ac:dyDescent="0.25">
      <c r="A163" s="258">
        <v>144</v>
      </c>
      <c r="B163" s="259" t="s">
        <v>392</v>
      </c>
      <c r="C163" s="260">
        <v>0.1</v>
      </c>
      <c r="D163" s="260"/>
      <c r="E163" s="260"/>
      <c r="F163" s="261">
        <v>2015</v>
      </c>
      <c r="G163" s="261">
        <v>2015</v>
      </c>
      <c r="H163" s="261" t="s">
        <v>525</v>
      </c>
      <c r="I163" s="261" t="s">
        <v>119</v>
      </c>
      <c r="J163" s="261" t="s">
        <v>119</v>
      </c>
      <c r="K163" s="261" t="s">
        <v>119</v>
      </c>
    </row>
    <row r="164" spans="1:11" ht="15.75" x14ac:dyDescent="0.25">
      <c r="A164" s="258">
        <v>145</v>
      </c>
      <c r="B164" s="259" t="s">
        <v>393</v>
      </c>
      <c r="C164" s="260">
        <v>0.4</v>
      </c>
      <c r="D164" s="260"/>
      <c r="E164" s="260"/>
      <c r="F164" s="261">
        <v>2015</v>
      </c>
      <c r="G164" s="261">
        <v>2015</v>
      </c>
      <c r="H164" s="261" t="s">
        <v>525</v>
      </c>
      <c r="I164" s="261" t="s">
        <v>119</v>
      </c>
      <c r="J164" s="261" t="s">
        <v>119</v>
      </c>
      <c r="K164" s="261" t="s">
        <v>119</v>
      </c>
    </row>
    <row r="165" spans="1:11" ht="15.75" x14ac:dyDescent="0.25">
      <c r="A165" s="258">
        <v>146</v>
      </c>
      <c r="B165" s="259" t="s">
        <v>394</v>
      </c>
      <c r="C165" s="260">
        <v>0.4</v>
      </c>
      <c r="D165" s="260"/>
      <c r="E165" s="260"/>
      <c r="F165" s="261">
        <v>2015</v>
      </c>
      <c r="G165" s="261">
        <v>2015</v>
      </c>
      <c r="H165" s="261" t="s">
        <v>525</v>
      </c>
      <c r="I165" s="261" t="s">
        <v>119</v>
      </c>
      <c r="J165" s="261" t="s">
        <v>119</v>
      </c>
      <c r="K165" s="261" t="s">
        <v>119</v>
      </c>
    </row>
    <row r="166" spans="1:11" ht="15.75" x14ac:dyDescent="0.25">
      <c r="A166" s="258">
        <v>147</v>
      </c>
      <c r="B166" s="259" t="s">
        <v>395</v>
      </c>
      <c r="C166" s="260"/>
      <c r="D166" s="260"/>
      <c r="E166" s="260"/>
      <c r="F166" s="261">
        <v>2015</v>
      </c>
      <c r="G166" s="261">
        <v>2015</v>
      </c>
      <c r="H166" s="261" t="s">
        <v>525</v>
      </c>
      <c r="I166" s="261" t="s">
        <v>119</v>
      </c>
      <c r="J166" s="261" t="s">
        <v>119</v>
      </c>
      <c r="K166" s="261" t="s">
        <v>119</v>
      </c>
    </row>
    <row r="167" spans="1:11" ht="15.75" x14ac:dyDescent="0.25">
      <c r="A167" s="258">
        <v>148</v>
      </c>
      <c r="B167" s="259" t="s">
        <v>396</v>
      </c>
      <c r="C167" s="260"/>
      <c r="D167" s="260"/>
      <c r="E167" s="260"/>
      <c r="F167" s="261">
        <v>2015</v>
      </c>
      <c r="G167" s="261">
        <v>2015</v>
      </c>
      <c r="H167" s="261" t="s">
        <v>525</v>
      </c>
      <c r="I167" s="261" t="s">
        <v>119</v>
      </c>
      <c r="J167" s="261" t="s">
        <v>119</v>
      </c>
      <c r="K167" s="261" t="s">
        <v>119</v>
      </c>
    </row>
    <row r="168" spans="1:11" ht="15.75" x14ac:dyDescent="0.25">
      <c r="A168" s="258">
        <v>149</v>
      </c>
      <c r="B168" s="259" t="s">
        <v>397</v>
      </c>
      <c r="C168" s="260"/>
      <c r="D168" s="260"/>
      <c r="E168" s="260"/>
      <c r="F168" s="261">
        <v>2015</v>
      </c>
      <c r="G168" s="261">
        <v>2015</v>
      </c>
      <c r="H168" s="261" t="s">
        <v>525</v>
      </c>
      <c r="I168" s="261" t="s">
        <v>119</v>
      </c>
      <c r="J168" s="261" t="s">
        <v>119</v>
      </c>
      <c r="K168" s="261" t="s">
        <v>119</v>
      </c>
    </row>
    <row r="169" spans="1:11" ht="15.75" x14ac:dyDescent="0.25">
      <c r="A169" s="258">
        <v>150</v>
      </c>
      <c r="B169" s="259" t="s">
        <v>398</v>
      </c>
      <c r="C169" s="260">
        <v>0.4</v>
      </c>
      <c r="D169" s="260"/>
      <c r="E169" s="260"/>
      <c r="F169" s="261">
        <v>2015</v>
      </c>
      <c r="G169" s="261">
        <v>2015</v>
      </c>
      <c r="H169" s="261" t="s">
        <v>525</v>
      </c>
      <c r="I169" s="261" t="s">
        <v>119</v>
      </c>
      <c r="J169" s="261" t="s">
        <v>119</v>
      </c>
      <c r="K169" s="261" t="s">
        <v>119</v>
      </c>
    </row>
    <row r="170" spans="1:11" ht="15.75" x14ac:dyDescent="0.25">
      <c r="A170" s="258">
        <v>151</v>
      </c>
      <c r="B170" s="259" t="s">
        <v>399</v>
      </c>
      <c r="C170" s="260">
        <v>6.3E-2</v>
      </c>
      <c r="D170" s="260"/>
      <c r="E170" s="260"/>
      <c r="F170" s="261">
        <v>2015</v>
      </c>
      <c r="G170" s="261">
        <v>2015</v>
      </c>
      <c r="H170" s="261" t="s">
        <v>525</v>
      </c>
      <c r="I170" s="261" t="s">
        <v>119</v>
      </c>
      <c r="J170" s="261" t="s">
        <v>119</v>
      </c>
      <c r="K170" s="261" t="s">
        <v>119</v>
      </c>
    </row>
    <row r="171" spans="1:11" ht="15.75" x14ac:dyDescent="0.25">
      <c r="A171" s="258">
        <v>152</v>
      </c>
      <c r="B171" s="259" t="s">
        <v>400</v>
      </c>
      <c r="C171" s="260">
        <v>0.16</v>
      </c>
      <c r="D171" s="260"/>
      <c r="E171" s="260"/>
      <c r="F171" s="261">
        <v>2015</v>
      </c>
      <c r="G171" s="261">
        <v>2015</v>
      </c>
      <c r="H171" s="261" t="s">
        <v>525</v>
      </c>
      <c r="I171" s="261" t="s">
        <v>119</v>
      </c>
      <c r="J171" s="261" t="s">
        <v>119</v>
      </c>
      <c r="K171" s="261" t="s">
        <v>119</v>
      </c>
    </row>
    <row r="172" spans="1:11" ht="15.75" x14ac:dyDescent="0.25">
      <c r="A172" s="258">
        <v>153</v>
      </c>
      <c r="B172" s="259" t="s">
        <v>401</v>
      </c>
      <c r="C172" s="260">
        <v>0.16</v>
      </c>
      <c r="D172" s="260"/>
      <c r="E172" s="260"/>
      <c r="F172" s="261">
        <v>2015</v>
      </c>
      <c r="G172" s="261">
        <v>2015</v>
      </c>
      <c r="H172" s="261" t="s">
        <v>525</v>
      </c>
      <c r="I172" s="261" t="s">
        <v>119</v>
      </c>
      <c r="J172" s="261" t="s">
        <v>119</v>
      </c>
      <c r="K172" s="261" t="s">
        <v>119</v>
      </c>
    </row>
    <row r="173" spans="1:11" ht="15.75" x14ac:dyDescent="0.25">
      <c r="A173" s="258">
        <v>154</v>
      </c>
      <c r="B173" s="259" t="s">
        <v>402</v>
      </c>
      <c r="C173" s="260">
        <v>0.25</v>
      </c>
      <c r="D173" s="260"/>
      <c r="E173" s="260"/>
      <c r="F173" s="261">
        <v>2015</v>
      </c>
      <c r="G173" s="261">
        <v>2015</v>
      </c>
      <c r="H173" s="261" t="s">
        <v>525</v>
      </c>
      <c r="I173" s="261" t="s">
        <v>119</v>
      </c>
      <c r="J173" s="261" t="s">
        <v>119</v>
      </c>
      <c r="K173" s="261" t="s">
        <v>119</v>
      </c>
    </row>
    <row r="174" spans="1:11" ht="15.75" x14ac:dyDescent="0.25">
      <c r="A174" s="258">
        <v>155</v>
      </c>
      <c r="B174" s="259" t="s">
        <v>403</v>
      </c>
      <c r="C174" s="260">
        <v>0.25</v>
      </c>
      <c r="D174" s="260"/>
      <c r="E174" s="260"/>
      <c r="F174" s="261">
        <v>2015</v>
      </c>
      <c r="G174" s="261">
        <v>2015</v>
      </c>
      <c r="H174" s="261" t="s">
        <v>525</v>
      </c>
      <c r="I174" s="261" t="s">
        <v>119</v>
      </c>
      <c r="J174" s="261" t="s">
        <v>119</v>
      </c>
      <c r="K174" s="261" t="s">
        <v>119</v>
      </c>
    </row>
    <row r="175" spans="1:11" ht="15.75" x14ac:dyDescent="0.25">
      <c r="A175" s="258">
        <v>156</v>
      </c>
      <c r="B175" s="259" t="s">
        <v>404</v>
      </c>
      <c r="C175" s="260">
        <v>0.16</v>
      </c>
      <c r="D175" s="260"/>
      <c r="E175" s="260"/>
      <c r="F175" s="261">
        <v>2015</v>
      </c>
      <c r="G175" s="261">
        <v>2015</v>
      </c>
      <c r="H175" s="261" t="s">
        <v>525</v>
      </c>
      <c r="I175" s="261" t="s">
        <v>119</v>
      </c>
      <c r="J175" s="261" t="s">
        <v>119</v>
      </c>
      <c r="K175" s="261" t="s">
        <v>119</v>
      </c>
    </row>
    <row r="176" spans="1:11" ht="15.75" x14ac:dyDescent="0.25">
      <c r="A176" s="258">
        <v>157</v>
      </c>
      <c r="B176" s="259" t="s">
        <v>405</v>
      </c>
      <c r="C176" s="260">
        <v>0.1</v>
      </c>
      <c r="D176" s="260"/>
      <c r="E176" s="260"/>
      <c r="F176" s="261">
        <v>2015</v>
      </c>
      <c r="G176" s="261">
        <v>2015</v>
      </c>
      <c r="H176" s="261" t="s">
        <v>525</v>
      </c>
      <c r="I176" s="261" t="s">
        <v>119</v>
      </c>
      <c r="J176" s="261" t="s">
        <v>119</v>
      </c>
      <c r="K176" s="261" t="s">
        <v>119</v>
      </c>
    </row>
    <row r="177" spans="1:11" ht="15.75" x14ac:dyDescent="0.25">
      <c r="A177" s="258">
        <v>158</v>
      </c>
      <c r="B177" s="259" t="s">
        <v>406</v>
      </c>
      <c r="C177" s="260">
        <v>0.1</v>
      </c>
      <c r="D177" s="260"/>
      <c r="E177" s="260"/>
      <c r="F177" s="261">
        <v>2015</v>
      </c>
      <c r="G177" s="261">
        <v>2015</v>
      </c>
      <c r="H177" s="261" t="s">
        <v>525</v>
      </c>
      <c r="I177" s="261" t="s">
        <v>119</v>
      </c>
      <c r="J177" s="261" t="s">
        <v>119</v>
      </c>
      <c r="K177" s="261" t="s">
        <v>119</v>
      </c>
    </row>
    <row r="178" spans="1:11" ht="15.75" x14ac:dyDescent="0.25">
      <c r="A178" s="258">
        <v>159</v>
      </c>
      <c r="B178" s="259" t="s">
        <v>407</v>
      </c>
      <c r="C178" s="260">
        <v>0.1</v>
      </c>
      <c r="D178" s="260"/>
      <c r="E178" s="260"/>
      <c r="F178" s="261">
        <v>2015</v>
      </c>
      <c r="G178" s="261">
        <v>2015</v>
      </c>
      <c r="H178" s="261" t="s">
        <v>525</v>
      </c>
      <c r="I178" s="261" t="s">
        <v>119</v>
      </c>
      <c r="J178" s="261" t="s">
        <v>119</v>
      </c>
      <c r="K178" s="261" t="s">
        <v>119</v>
      </c>
    </row>
    <row r="179" spans="1:11" ht="15.75" x14ac:dyDescent="0.25">
      <c r="A179" s="258">
        <v>160</v>
      </c>
      <c r="B179" s="259" t="s">
        <v>408</v>
      </c>
      <c r="C179" s="260">
        <v>0.25</v>
      </c>
      <c r="D179" s="260"/>
      <c r="E179" s="260"/>
      <c r="F179" s="261">
        <v>2015</v>
      </c>
      <c r="G179" s="261">
        <v>2015</v>
      </c>
      <c r="H179" s="261" t="s">
        <v>525</v>
      </c>
      <c r="I179" s="261" t="s">
        <v>119</v>
      </c>
      <c r="J179" s="261" t="s">
        <v>119</v>
      </c>
      <c r="K179" s="261" t="s">
        <v>119</v>
      </c>
    </row>
    <row r="180" spans="1:11" ht="15.75" x14ac:dyDescent="0.25">
      <c r="A180" s="258">
        <v>161</v>
      </c>
      <c r="B180" s="259" t="s">
        <v>409</v>
      </c>
      <c r="C180" s="260">
        <v>0.25</v>
      </c>
      <c r="D180" s="260"/>
      <c r="E180" s="260"/>
      <c r="F180" s="261">
        <v>2015</v>
      </c>
      <c r="G180" s="261">
        <v>2015</v>
      </c>
      <c r="H180" s="261" t="s">
        <v>525</v>
      </c>
      <c r="I180" s="261" t="s">
        <v>119</v>
      </c>
      <c r="J180" s="261" t="s">
        <v>119</v>
      </c>
      <c r="K180" s="261" t="s">
        <v>119</v>
      </c>
    </row>
    <row r="181" spans="1:11" ht="15.75" x14ac:dyDescent="0.25">
      <c r="A181" s="258">
        <v>162</v>
      </c>
      <c r="B181" s="259" t="s">
        <v>410</v>
      </c>
      <c r="C181" s="260">
        <v>6.3E-2</v>
      </c>
      <c r="D181" s="260"/>
      <c r="E181" s="260"/>
      <c r="F181" s="261">
        <v>2015</v>
      </c>
      <c r="G181" s="261">
        <v>2015</v>
      </c>
      <c r="H181" s="261" t="s">
        <v>525</v>
      </c>
      <c r="I181" s="261" t="s">
        <v>119</v>
      </c>
      <c r="J181" s="261" t="s">
        <v>119</v>
      </c>
      <c r="K181" s="261" t="s">
        <v>119</v>
      </c>
    </row>
    <row r="182" spans="1:11" ht="15.75" x14ac:dyDescent="0.25">
      <c r="A182" s="258">
        <v>163</v>
      </c>
      <c r="B182" s="259" t="s">
        <v>411</v>
      </c>
      <c r="C182" s="260"/>
      <c r="D182" s="260"/>
      <c r="E182" s="260"/>
      <c r="F182" s="261">
        <v>2015</v>
      </c>
      <c r="G182" s="261">
        <v>2015</v>
      </c>
      <c r="H182" s="261" t="s">
        <v>525</v>
      </c>
      <c r="I182" s="261" t="s">
        <v>119</v>
      </c>
      <c r="J182" s="261" t="s">
        <v>119</v>
      </c>
      <c r="K182" s="261" t="s">
        <v>119</v>
      </c>
    </row>
    <row r="183" spans="1:11" ht="15.75" x14ac:dyDescent="0.25">
      <c r="A183" s="258">
        <v>164</v>
      </c>
      <c r="B183" s="259" t="s">
        <v>412</v>
      </c>
      <c r="C183" s="260">
        <v>0.25</v>
      </c>
      <c r="D183" s="260"/>
      <c r="E183" s="260"/>
      <c r="F183" s="261">
        <v>2015</v>
      </c>
      <c r="G183" s="261">
        <v>2015</v>
      </c>
      <c r="H183" s="261" t="s">
        <v>525</v>
      </c>
      <c r="I183" s="261" t="s">
        <v>119</v>
      </c>
      <c r="J183" s="261" t="s">
        <v>119</v>
      </c>
      <c r="K183" s="261" t="s">
        <v>119</v>
      </c>
    </row>
    <row r="184" spans="1:11" ht="15.75" x14ac:dyDescent="0.25">
      <c r="A184" s="258">
        <v>165</v>
      </c>
      <c r="B184" s="259" t="s">
        <v>413</v>
      </c>
      <c r="C184" s="260">
        <v>6.3E-2</v>
      </c>
      <c r="D184" s="260"/>
      <c r="E184" s="260"/>
      <c r="F184" s="261">
        <v>2015</v>
      </c>
      <c r="G184" s="261">
        <v>2015</v>
      </c>
      <c r="H184" s="261" t="s">
        <v>525</v>
      </c>
      <c r="I184" s="261" t="s">
        <v>119</v>
      </c>
      <c r="J184" s="261" t="s">
        <v>119</v>
      </c>
      <c r="K184" s="261" t="s">
        <v>119</v>
      </c>
    </row>
    <row r="185" spans="1:11" ht="15.75" x14ac:dyDescent="0.25">
      <c r="A185" s="258">
        <v>166</v>
      </c>
      <c r="B185" s="259" t="s">
        <v>414</v>
      </c>
      <c r="C185" s="260">
        <v>0.16</v>
      </c>
      <c r="D185" s="260"/>
      <c r="E185" s="260"/>
      <c r="F185" s="261">
        <v>2015</v>
      </c>
      <c r="G185" s="261">
        <v>2015</v>
      </c>
      <c r="H185" s="261" t="s">
        <v>525</v>
      </c>
      <c r="I185" s="261" t="s">
        <v>119</v>
      </c>
      <c r="J185" s="261" t="s">
        <v>119</v>
      </c>
      <c r="K185" s="261" t="s">
        <v>119</v>
      </c>
    </row>
    <row r="186" spans="1:11" ht="15.75" x14ac:dyDescent="0.25">
      <c r="A186" s="258">
        <v>167</v>
      </c>
      <c r="B186" s="259" t="s">
        <v>415</v>
      </c>
      <c r="C186" s="260">
        <v>0.25</v>
      </c>
      <c r="D186" s="260"/>
      <c r="E186" s="260"/>
      <c r="F186" s="261">
        <v>2015</v>
      </c>
      <c r="G186" s="261">
        <v>2015</v>
      </c>
      <c r="H186" s="261" t="s">
        <v>525</v>
      </c>
      <c r="I186" s="261" t="s">
        <v>119</v>
      </c>
      <c r="J186" s="261" t="s">
        <v>119</v>
      </c>
      <c r="K186" s="261" t="s">
        <v>119</v>
      </c>
    </row>
    <row r="187" spans="1:11" ht="15.75" x14ac:dyDescent="0.25">
      <c r="A187" s="258">
        <v>168</v>
      </c>
      <c r="B187" s="259" t="s">
        <v>416</v>
      </c>
      <c r="C187" s="260">
        <v>0.1</v>
      </c>
      <c r="D187" s="260"/>
      <c r="E187" s="260"/>
      <c r="F187" s="261">
        <v>2015</v>
      </c>
      <c r="G187" s="261">
        <v>2015</v>
      </c>
      <c r="H187" s="261" t="s">
        <v>525</v>
      </c>
      <c r="I187" s="261" t="s">
        <v>119</v>
      </c>
      <c r="J187" s="261" t="s">
        <v>119</v>
      </c>
      <c r="K187" s="261" t="s">
        <v>119</v>
      </c>
    </row>
    <row r="188" spans="1:11" ht="15.75" x14ac:dyDescent="0.25">
      <c r="A188" s="258">
        <v>169</v>
      </c>
      <c r="B188" s="259" t="s">
        <v>417</v>
      </c>
      <c r="C188" s="260">
        <v>0.16</v>
      </c>
      <c r="D188" s="260"/>
      <c r="E188" s="260"/>
      <c r="F188" s="261">
        <v>2015</v>
      </c>
      <c r="G188" s="261">
        <v>2015</v>
      </c>
      <c r="H188" s="261" t="s">
        <v>525</v>
      </c>
      <c r="I188" s="261" t="s">
        <v>119</v>
      </c>
      <c r="J188" s="261" t="s">
        <v>119</v>
      </c>
      <c r="K188" s="261" t="s">
        <v>119</v>
      </c>
    </row>
    <row r="189" spans="1:11" ht="15.75" x14ac:dyDescent="0.25">
      <c r="A189" s="258">
        <v>170</v>
      </c>
      <c r="B189" s="259" t="s">
        <v>418</v>
      </c>
      <c r="C189" s="260">
        <v>0.16</v>
      </c>
      <c r="D189" s="260"/>
      <c r="E189" s="260"/>
      <c r="F189" s="261">
        <v>2015</v>
      </c>
      <c r="G189" s="261">
        <v>2015</v>
      </c>
      <c r="H189" s="261" t="s">
        <v>525</v>
      </c>
      <c r="I189" s="261" t="s">
        <v>119</v>
      </c>
      <c r="J189" s="261" t="s">
        <v>119</v>
      </c>
      <c r="K189" s="261" t="s">
        <v>119</v>
      </c>
    </row>
    <row r="190" spans="1:11" ht="15.75" x14ac:dyDescent="0.25">
      <c r="A190" s="258">
        <v>171</v>
      </c>
      <c r="B190" s="259" t="s">
        <v>419</v>
      </c>
      <c r="C190" s="260">
        <v>0.25</v>
      </c>
      <c r="D190" s="260"/>
      <c r="E190" s="260"/>
      <c r="F190" s="261">
        <v>2015</v>
      </c>
      <c r="G190" s="261">
        <v>2015</v>
      </c>
      <c r="H190" s="261" t="s">
        <v>525</v>
      </c>
      <c r="I190" s="261" t="s">
        <v>119</v>
      </c>
      <c r="J190" s="261" t="s">
        <v>119</v>
      </c>
      <c r="K190" s="261" t="s">
        <v>119</v>
      </c>
    </row>
    <row r="191" spans="1:11" ht="15.75" x14ac:dyDescent="0.25">
      <c r="A191" s="258">
        <v>172</v>
      </c>
      <c r="B191" s="259" t="s">
        <v>420</v>
      </c>
      <c r="C191" s="260">
        <v>6.3E-2</v>
      </c>
      <c r="D191" s="260"/>
      <c r="E191" s="260"/>
      <c r="F191" s="261">
        <v>2015</v>
      </c>
      <c r="G191" s="261">
        <v>2015</v>
      </c>
      <c r="H191" s="261" t="s">
        <v>525</v>
      </c>
      <c r="I191" s="261" t="s">
        <v>119</v>
      </c>
      <c r="J191" s="261" t="s">
        <v>119</v>
      </c>
      <c r="K191" s="261" t="s">
        <v>119</v>
      </c>
    </row>
    <row r="192" spans="1:11" ht="15.75" x14ac:dyDescent="0.25">
      <c r="A192" s="258">
        <v>173</v>
      </c>
      <c r="B192" s="259" t="s">
        <v>421</v>
      </c>
      <c r="C192" s="260">
        <v>0.25</v>
      </c>
      <c r="D192" s="260"/>
      <c r="E192" s="260"/>
      <c r="F192" s="261">
        <v>2015</v>
      </c>
      <c r="G192" s="261">
        <v>2015</v>
      </c>
      <c r="H192" s="261" t="s">
        <v>525</v>
      </c>
      <c r="I192" s="261" t="s">
        <v>119</v>
      </c>
      <c r="J192" s="261" t="s">
        <v>119</v>
      </c>
      <c r="K192" s="261" t="s">
        <v>119</v>
      </c>
    </row>
    <row r="193" spans="1:11" ht="15.75" x14ac:dyDescent="0.25">
      <c r="A193" s="258">
        <v>174</v>
      </c>
      <c r="B193" s="259" t="s">
        <v>422</v>
      </c>
      <c r="C193" s="260">
        <v>2.5000000000000001E-2</v>
      </c>
      <c r="D193" s="260"/>
      <c r="E193" s="260"/>
      <c r="F193" s="261">
        <v>2015</v>
      </c>
      <c r="G193" s="261">
        <v>2015</v>
      </c>
      <c r="H193" s="261" t="s">
        <v>525</v>
      </c>
      <c r="I193" s="261" t="s">
        <v>119</v>
      </c>
      <c r="J193" s="261" t="s">
        <v>119</v>
      </c>
      <c r="K193" s="261" t="s">
        <v>119</v>
      </c>
    </row>
    <row r="194" spans="1:11" ht="15.75" x14ac:dyDescent="0.25">
      <c r="A194" s="258">
        <v>175</v>
      </c>
      <c r="B194" s="259" t="s">
        <v>423</v>
      </c>
      <c r="C194" s="260">
        <v>2.5000000000000001E-2</v>
      </c>
      <c r="D194" s="260"/>
      <c r="E194" s="260"/>
      <c r="F194" s="261">
        <v>2015</v>
      </c>
      <c r="G194" s="261">
        <v>2015</v>
      </c>
      <c r="H194" s="261" t="s">
        <v>525</v>
      </c>
      <c r="I194" s="261" t="s">
        <v>119</v>
      </c>
      <c r="J194" s="261" t="s">
        <v>119</v>
      </c>
      <c r="K194" s="261" t="s">
        <v>119</v>
      </c>
    </row>
    <row r="195" spans="1:11" ht="15.75" x14ac:dyDescent="0.25">
      <c r="A195" s="258">
        <v>176</v>
      </c>
      <c r="B195" s="259" t="s">
        <v>424</v>
      </c>
      <c r="C195" s="260">
        <v>0.1</v>
      </c>
      <c r="D195" s="260"/>
      <c r="E195" s="260"/>
      <c r="F195" s="261">
        <v>2015</v>
      </c>
      <c r="G195" s="261">
        <v>2015</v>
      </c>
      <c r="H195" s="261" t="s">
        <v>525</v>
      </c>
      <c r="I195" s="261" t="s">
        <v>119</v>
      </c>
      <c r="J195" s="261" t="s">
        <v>119</v>
      </c>
      <c r="K195" s="261" t="s">
        <v>119</v>
      </c>
    </row>
    <row r="196" spans="1:11" ht="15.75" x14ac:dyDescent="0.25">
      <c r="A196" s="258">
        <v>177</v>
      </c>
      <c r="B196" s="259" t="s">
        <v>425</v>
      </c>
      <c r="C196" s="260">
        <v>0.1</v>
      </c>
      <c r="D196" s="260"/>
      <c r="E196" s="260"/>
      <c r="F196" s="261">
        <v>2015</v>
      </c>
      <c r="G196" s="261">
        <v>2015</v>
      </c>
      <c r="H196" s="261" t="s">
        <v>525</v>
      </c>
      <c r="I196" s="261" t="s">
        <v>119</v>
      </c>
      <c r="J196" s="261" t="s">
        <v>119</v>
      </c>
      <c r="K196" s="261" t="s">
        <v>119</v>
      </c>
    </row>
    <row r="197" spans="1:11" ht="15.75" x14ac:dyDescent="0.25">
      <c r="A197" s="258">
        <v>178</v>
      </c>
      <c r="B197" s="259" t="s">
        <v>426</v>
      </c>
      <c r="C197" s="260">
        <v>0.4</v>
      </c>
      <c r="D197" s="260"/>
      <c r="E197" s="260"/>
      <c r="F197" s="261">
        <v>2015</v>
      </c>
      <c r="G197" s="261">
        <v>2015</v>
      </c>
      <c r="H197" s="261" t="s">
        <v>525</v>
      </c>
      <c r="I197" s="261" t="s">
        <v>119</v>
      </c>
      <c r="J197" s="261" t="s">
        <v>119</v>
      </c>
      <c r="K197" s="261" t="s">
        <v>119</v>
      </c>
    </row>
    <row r="198" spans="1:11" ht="15.75" x14ac:dyDescent="0.25">
      <c r="A198" s="258">
        <v>179</v>
      </c>
      <c r="B198" s="259" t="s">
        <v>427</v>
      </c>
      <c r="C198" s="260">
        <v>0.4</v>
      </c>
      <c r="D198" s="260"/>
      <c r="E198" s="260"/>
      <c r="F198" s="261">
        <v>2015</v>
      </c>
      <c r="G198" s="261">
        <v>2015</v>
      </c>
      <c r="H198" s="261" t="s">
        <v>525</v>
      </c>
      <c r="I198" s="261" t="s">
        <v>119</v>
      </c>
      <c r="J198" s="261" t="s">
        <v>119</v>
      </c>
      <c r="K198" s="261" t="s">
        <v>119</v>
      </c>
    </row>
    <row r="199" spans="1:11" ht="15.75" x14ac:dyDescent="0.25">
      <c r="A199" s="258">
        <v>180</v>
      </c>
      <c r="B199" s="259" t="s">
        <v>533</v>
      </c>
      <c r="C199" s="260"/>
      <c r="D199" s="260"/>
      <c r="E199" s="260"/>
      <c r="F199" s="261">
        <v>2015</v>
      </c>
      <c r="G199" s="261">
        <v>2015</v>
      </c>
      <c r="H199" s="261" t="s">
        <v>525</v>
      </c>
      <c r="I199" s="261" t="s">
        <v>119</v>
      </c>
      <c r="J199" s="261" t="s">
        <v>119</v>
      </c>
      <c r="K199" s="261" t="s">
        <v>119</v>
      </c>
    </row>
    <row r="200" spans="1:11" ht="15.75" x14ac:dyDescent="0.25">
      <c r="A200" s="258">
        <v>181</v>
      </c>
      <c r="B200" s="259" t="s">
        <v>429</v>
      </c>
      <c r="C200" s="260">
        <v>0.1</v>
      </c>
      <c r="D200" s="260"/>
      <c r="E200" s="260"/>
      <c r="F200" s="261">
        <v>2015</v>
      </c>
      <c r="G200" s="261">
        <v>2015</v>
      </c>
      <c r="H200" s="261" t="s">
        <v>525</v>
      </c>
      <c r="I200" s="261" t="s">
        <v>119</v>
      </c>
      <c r="J200" s="261" t="s">
        <v>119</v>
      </c>
      <c r="K200" s="261" t="s">
        <v>119</v>
      </c>
    </row>
    <row r="201" spans="1:11" ht="15.75" x14ac:dyDescent="0.25">
      <c r="A201" s="258">
        <v>182</v>
      </c>
      <c r="B201" s="259" t="s">
        <v>430</v>
      </c>
      <c r="C201" s="260"/>
      <c r="D201" s="260"/>
      <c r="E201" s="260"/>
      <c r="F201" s="261">
        <v>2015</v>
      </c>
      <c r="G201" s="261">
        <v>2015</v>
      </c>
      <c r="H201" s="261" t="s">
        <v>525</v>
      </c>
      <c r="I201" s="261" t="s">
        <v>119</v>
      </c>
      <c r="J201" s="261" t="s">
        <v>119</v>
      </c>
      <c r="K201" s="261" t="s">
        <v>119</v>
      </c>
    </row>
    <row r="202" spans="1:11" ht="15.75" x14ac:dyDescent="0.25">
      <c r="A202" s="258">
        <v>183</v>
      </c>
      <c r="B202" s="259" t="s">
        <v>431</v>
      </c>
      <c r="C202" s="260"/>
      <c r="D202" s="260"/>
      <c r="E202" s="260"/>
      <c r="F202" s="261">
        <v>2015</v>
      </c>
      <c r="G202" s="261">
        <v>2015</v>
      </c>
      <c r="H202" s="261" t="s">
        <v>525</v>
      </c>
      <c r="I202" s="261" t="s">
        <v>119</v>
      </c>
      <c r="J202" s="261" t="s">
        <v>119</v>
      </c>
      <c r="K202" s="261" t="s">
        <v>119</v>
      </c>
    </row>
    <row r="203" spans="1:11" ht="15.75" x14ac:dyDescent="0.25">
      <c r="A203" s="258">
        <v>184</v>
      </c>
      <c r="B203" s="259" t="s">
        <v>432</v>
      </c>
      <c r="C203" s="260"/>
      <c r="D203" s="260"/>
      <c r="E203" s="260"/>
      <c r="F203" s="261">
        <v>2015</v>
      </c>
      <c r="G203" s="261">
        <v>2015</v>
      </c>
      <c r="H203" s="261" t="s">
        <v>525</v>
      </c>
      <c r="I203" s="261" t="s">
        <v>119</v>
      </c>
      <c r="J203" s="261" t="s">
        <v>119</v>
      </c>
      <c r="K203" s="261" t="s">
        <v>119</v>
      </c>
    </row>
    <row r="204" spans="1:11" ht="15.75" x14ac:dyDescent="0.25">
      <c r="A204" s="258">
        <v>185</v>
      </c>
      <c r="B204" s="259" t="s">
        <v>433</v>
      </c>
      <c r="C204" s="260">
        <v>0.16</v>
      </c>
      <c r="D204" s="260"/>
      <c r="E204" s="260"/>
      <c r="F204" s="261">
        <v>2015</v>
      </c>
      <c r="G204" s="261">
        <v>2015</v>
      </c>
      <c r="H204" s="261" t="s">
        <v>525</v>
      </c>
      <c r="I204" s="261" t="s">
        <v>119</v>
      </c>
      <c r="J204" s="261" t="s">
        <v>119</v>
      </c>
      <c r="K204" s="261" t="s">
        <v>119</v>
      </c>
    </row>
    <row r="205" spans="1:11" ht="15.75" x14ac:dyDescent="0.25">
      <c r="A205" s="258">
        <v>186</v>
      </c>
      <c r="B205" s="259" t="s">
        <v>434</v>
      </c>
      <c r="C205" s="260">
        <v>0.4</v>
      </c>
      <c r="D205" s="260"/>
      <c r="E205" s="260"/>
      <c r="F205" s="261">
        <v>2015</v>
      </c>
      <c r="G205" s="261">
        <v>2015</v>
      </c>
      <c r="H205" s="261" t="s">
        <v>525</v>
      </c>
      <c r="I205" s="261" t="s">
        <v>119</v>
      </c>
      <c r="J205" s="261" t="s">
        <v>119</v>
      </c>
      <c r="K205" s="261" t="s">
        <v>119</v>
      </c>
    </row>
    <row r="206" spans="1:11" ht="15.75" x14ac:dyDescent="0.25">
      <c r="A206" s="258">
        <v>187</v>
      </c>
      <c r="B206" s="259" t="s">
        <v>435</v>
      </c>
      <c r="C206" s="260">
        <v>0.25</v>
      </c>
      <c r="D206" s="260"/>
      <c r="E206" s="260"/>
      <c r="F206" s="261">
        <v>2015</v>
      </c>
      <c r="G206" s="261">
        <v>2015</v>
      </c>
      <c r="H206" s="261" t="s">
        <v>525</v>
      </c>
      <c r="I206" s="261" t="s">
        <v>119</v>
      </c>
      <c r="J206" s="261" t="s">
        <v>119</v>
      </c>
      <c r="K206" s="261" t="s">
        <v>119</v>
      </c>
    </row>
    <row r="207" spans="1:11" ht="15.75" x14ac:dyDescent="0.25">
      <c r="A207" s="258">
        <v>188</v>
      </c>
      <c r="B207" s="259" t="s">
        <v>436</v>
      </c>
      <c r="C207" s="260">
        <v>0.16</v>
      </c>
      <c r="D207" s="260"/>
      <c r="E207" s="260"/>
      <c r="F207" s="261">
        <v>2015</v>
      </c>
      <c r="G207" s="261">
        <v>2015</v>
      </c>
      <c r="H207" s="261" t="s">
        <v>525</v>
      </c>
      <c r="I207" s="261" t="s">
        <v>119</v>
      </c>
      <c r="J207" s="261" t="s">
        <v>119</v>
      </c>
      <c r="K207" s="261" t="s">
        <v>119</v>
      </c>
    </row>
    <row r="208" spans="1:11" ht="15.75" x14ac:dyDescent="0.25">
      <c r="A208" s="258">
        <v>189</v>
      </c>
      <c r="B208" s="259" t="s">
        <v>437</v>
      </c>
      <c r="C208" s="260">
        <v>0.1</v>
      </c>
      <c r="D208" s="260"/>
      <c r="E208" s="260"/>
      <c r="F208" s="261">
        <v>2015</v>
      </c>
      <c r="G208" s="261">
        <v>2015</v>
      </c>
      <c r="H208" s="261" t="s">
        <v>525</v>
      </c>
      <c r="I208" s="261" t="s">
        <v>119</v>
      </c>
      <c r="J208" s="261" t="s">
        <v>119</v>
      </c>
      <c r="K208" s="261" t="s">
        <v>119</v>
      </c>
    </row>
    <row r="209" spans="1:11" ht="15.75" x14ac:dyDescent="0.25">
      <c r="A209" s="258">
        <v>190</v>
      </c>
      <c r="B209" s="259" t="s">
        <v>438</v>
      </c>
      <c r="C209" s="260">
        <v>0.16</v>
      </c>
      <c r="D209" s="260"/>
      <c r="E209" s="260"/>
      <c r="F209" s="261">
        <v>2015</v>
      </c>
      <c r="G209" s="261">
        <v>2015</v>
      </c>
      <c r="H209" s="261" t="s">
        <v>525</v>
      </c>
      <c r="I209" s="261" t="s">
        <v>119</v>
      </c>
      <c r="J209" s="261" t="s">
        <v>119</v>
      </c>
      <c r="K209" s="261" t="s">
        <v>119</v>
      </c>
    </row>
    <row r="210" spans="1:11" ht="15.75" x14ac:dyDescent="0.25">
      <c r="A210" s="258">
        <v>191</v>
      </c>
      <c r="B210" s="259" t="s">
        <v>439</v>
      </c>
      <c r="C210" s="260">
        <v>0.25</v>
      </c>
      <c r="D210" s="260"/>
      <c r="E210" s="260"/>
      <c r="F210" s="261">
        <v>2015</v>
      </c>
      <c r="G210" s="261">
        <v>2015</v>
      </c>
      <c r="H210" s="261" t="s">
        <v>525</v>
      </c>
      <c r="I210" s="261" t="s">
        <v>119</v>
      </c>
      <c r="J210" s="261" t="s">
        <v>119</v>
      </c>
      <c r="K210" s="261" t="s">
        <v>119</v>
      </c>
    </row>
    <row r="211" spans="1:11" ht="15.75" x14ac:dyDescent="0.25">
      <c r="A211" s="258">
        <v>192</v>
      </c>
      <c r="B211" s="259" t="s">
        <v>228</v>
      </c>
      <c r="C211" s="260"/>
      <c r="D211" s="260"/>
      <c r="E211" s="260"/>
      <c r="F211" s="261">
        <v>2015</v>
      </c>
      <c r="G211" s="261"/>
      <c r="H211" s="261" t="s">
        <v>525</v>
      </c>
      <c r="I211" s="261" t="s">
        <v>119</v>
      </c>
      <c r="J211" s="261" t="s">
        <v>119</v>
      </c>
      <c r="K211" s="261" t="s">
        <v>119</v>
      </c>
    </row>
    <row r="212" spans="1:11" ht="15.75" x14ac:dyDescent="0.25">
      <c r="A212" s="258">
        <v>193</v>
      </c>
      <c r="B212" s="259" t="s">
        <v>440</v>
      </c>
      <c r="C212" s="260"/>
      <c r="D212" s="260"/>
      <c r="E212" s="260"/>
      <c r="F212" s="261">
        <v>2012</v>
      </c>
      <c r="G212" s="261">
        <v>2020</v>
      </c>
      <c r="H212" s="261" t="s">
        <v>525</v>
      </c>
      <c r="I212" s="261" t="s">
        <v>525</v>
      </c>
      <c r="J212" s="261" t="s">
        <v>525</v>
      </c>
      <c r="K212" s="261" t="s">
        <v>525</v>
      </c>
    </row>
    <row r="213" spans="1:11" ht="15.75" x14ac:dyDescent="0.25">
      <c r="A213" s="258">
        <v>194</v>
      </c>
      <c r="B213" s="259" t="s">
        <v>441</v>
      </c>
      <c r="C213" s="260"/>
      <c r="D213" s="260"/>
      <c r="E213" s="260"/>
      <c r="F213" s="261"/>
      <c r="G213" s="261">
        <v>2015</v>
      </c>
      <c r="H213" s="261" t="s">
        <v>525</v>
      </c>
      <c r="I213" s="261" t="s">
        <v>119</v>
      </c>
      <c r="J213" s="261" t="s">
        <v>525</v>
      </c>
      <c r="K213" s="261" t="s">
        <v>525</v>
      </c>
    </row>
    <row r="214" spans="1:11" ht="15.75" x14ac:dyDescent="0.25">
      <c r="A214" s="258">
        <v>195</v>
      </c>
      <c r="B214" s="259" t="s">
        <v>442</v>
      </c>
      <c r="C214" s="260"/>
      <c r="D214" s="260"/>
      <c r="E214" s="260"/>
      <c r="F214" s="261"/>
      <c r="G214" s="261">
        <v>2015</v>
      </c>
      <c r="H214" s="261" t="s">
        <v>525</v>
      </c>
      <c r="I214" s="261" t="s">
        <v>525</v>
      </c>
      <c r="J214" s="261" t="s">
        <v>525</v>
      </c>
      <c r="K214" s="261" t="s">
        <v>525</v>
      </c>
    </row>
    <row r="215" spans="1:11" ht="15.75" x14ac:dyDescent="0.25">
      <c r="A215" s="258">
        <v>196</v>
      </c>
      <c r="B215" s="259" t="s">
        <v>443</v>
      </c>
      <c r="C215" s="260"/>
      <c r="D215" s="260"/>
      <c r="E215" s="260"/>
      <c r="F215" s="261"/>
      <c r="G215" s="261">
        <v>2015</v>
      </c>
      <c r="H215" s="261" t="s">
        <v>525</v>
      </c>
      <c r="I215" s="261" t="s">
        <v>119</v>
      </c>
      <c r="J215" s="261" t="s">
        <v>525</v>
      </c>
      <c r="K215" s="261" t="s">
        <v>525</v>
      </c>
    </row>
    <row r="216" spans="1:11" ht="15.75" x14ac:dyDescent="0.25">
      <c r="A216" s="258">
        <v>197</v>
      </c>
      <c r="B216" s="259" t="s">
        <v>444</v>
      </c>
      <c r="C216" s="260"/>
      <c r="D216" s="260"/>
      <c r="E216" s="260"/>
      <c r="F216" s="261"/>
      <c r="G216" s="261">
        <v>2015</v>
      </c>
      <c r="H216" s="261" t="s">
        <v>525</v>
      </c>
      <c r="I216" s="261" t="s">
        <v>119</v>
      </c>
      <c r="J216" s="261" t="s">
        <v>525</v>
      </c>
      <c r="K216" s="261" t="s">
        <v>525</v>
      </c>
    </row>
    <row r="217" spans="1:11" ht="15.75" x14ac:dyDescent="0.25">
      <c r="A217" s="258">
        <v>198</v>
      </c>
      <c r="B217" s="259" t="s">
        <v>445</v>
      </c>
      <c r="C217" s="260"/>
      <c r="D217" s="260"/>
      <c r="E217" s="260"/>
      <c r="F217" s="261"/>
      <c r="G217" s="261">
        <v>2015</v>
      </c>
      <c r="H217" s="261" t="s">
        <v>525</v>
      </c>
      <c r="I217" s="261" t="s">
        <v>119</v>
      </c>
      <c r="J217" s="261" t="s">
        <v>525</v>
      </c>
      <c r="K217" s="261" t="s">
        <v>525</v>
      </c>
    </row>
    <row r="218" spans="1:11" ht="15.75" x14ac:dyDescent="0.25">
      <c r="A218" s="258">
        <v>199</v>
      </c>
      <c r="B218" s="259" t="s">
        <v>446</v>
      </c>
      <c r="C218" s="260"/>
      <c r="D218" s="260"/>
      <c r="E218" s="260"/>
      <c r="F218" s="261"/>
      <c r="G218" s="261">
        <v>2015</v>
      </c>
      <c r="H218" s="261" t="s">
        <v>119</v>
      </c>
      <c r="I218" s="261" t="s">
        <v>119</v>
      </c>
      <c r="J218" s="261" t="s">
        <v>525</v>
      </c>
      <c r="K218" s="261" t="s">
        <v>525</v>
      </c>
    </row>
    <row r="219" spans="1:11" ht="31.5" x14ac:dyDescent="0.25">
      <c r="A219" s="258">
        <v>200</v>
      </c>
      <c r="B219" s="259" t="s">
        <v>534</v>
      </c>
      <c r="C219" s="260"/>
      <c r="D219" s="260"/>
      <c r="E219" s="260"/>
      <c r="F219" s="261">
        <v>2015</v>
      </c>
      <c r="G219" s="261">
        <v>2015</v>
      </c>
      <c r="H219" s="261" t="s">
        <v>119</v>
      </c>
      <c r="I219" s="261" t="s">
        <v>527</v>
      </c>
      <c r="J219" s="261" t="s">
        <v>525</v>
      </c>
      <c r="K219" s="261" t="s">
        <v>525</v>
      </c>
    </row>
    <row r="220" spans="1:11" ht="15.75" x14ac:dyDescent="0.25">
      <c r="A220" s="258">
        <v>201</v>
      </c>
      <c r="B220" s="259" t="s">
        <v>535</v>
      </c>
      <c r="C220" s="260"/>
      <c r="D220" s="260"/>
      <c r="E220" s="260"/>
      <c r="F220" s="261">
        <v>2015</v>
      </c>
      <c r="G220" s="261">
        <v>2015</v>
      </c>
      <c r="H220" s="261" t="s">
        <v>119</v>
      </c>
      <c r="I220" s="261" t="s">
        <v>527</v>
      </c>
      <c r="J220" s="261" t="s">
        <v>525</v>
      </c>
      <c r="K220" s="261" t="s">
        <v>525</v>
      </c>
    </row>
    <row r="221" spans="1:11" ht="15.75" x14ac:dyDescent="0.25">
      <c r="A221" s="258">
        <v>202</v>
      </c>
      <c r="B221" s="259" t="s">
        <v>536</v>
      </c>
      <c r="C221" s="260"/>
      <c r="D221" s="260"/>
      <c r="E221" s="260"/>
      <c r="F221" s="261">
        <v>2015</v>
      </c>
      <c r="G221" s="261">
        <v>2015</v>
      </c>
      <c r="H221" s="261" t="s">
        <v>119</v>
      </c>
      <c r="I221" s="261" t="s">
        <v>527</v>
      </c>
      <c r="J221" s="261" t="s">
        <v>525</v>
      </c>
      <c r="K221" s="261" t="s">
        <v>525</v>
      </c>
    </row>
    <row r="222" spans="1:11" ht="15.75" x14ac:dyDescent="0.25">
      <c r="A222" s="258">
        <v>203</v>
      </c>
      <c r="B222" s="259" t="s">
        <v>537</v>
      </c>
      <c r="C222" s="260"/>
      <c r="D222" s="260"/>
      <c r="E222" s="260"/>
      <c r="F222" s="261">
        <v>2015</v>
      </c>
      <c r="G222" s="261">
        <v>2015</v>
      </c>
      <c r="H222" s="261" t="s">
        <v>525</v>
      </c>
      <c r="I222" s="261" t="s">
        <v>119</v>
      </c>
      <c r="J222" s="261" t="s">
        <v>525</v>
      </c>
      <c r="K222" s="261" t="s">
        <v>525</v>
      </c>
    </row>
    <row r="223" spans="1:11" ht="15.75" x14ac:dyDescent="0.25">
      <c r="A223" s="258">
        <v>204</v>
      </c>
      <c r="B223" s="259" t="s">
        <v>538</v>
      </c>
      <c r="C223" s="260"/>
      <c r="D223" s="260"/>
      <c r="E223" s="260"/>
      <c r="F223" s="261">
        <v>2015</v>
      </c>
      <c r="G223" s="261">
        <v>2015</v>
      </c>
      <c r="H223" s="261" t="s">
        <v>525</v>
      </c>
      <c r="I223" s="261" t="s">
        <v>527</v>
      </c>
      <c r="J223" s="261" t="s">
        <v>525</v>
      </c>
      <c r="K223" s="261" t="s">
        <v>525</v>
      </c>
    </row>
    <row r="224" spans="1:11" ht="15.75" x14ac:dyDescent="0.25">
      <c r="A224" s="258">
        <v>205</v>
      </c>
      <c r="B224" s="259" t="s">
        <v>539</v>
      </c>
      <c r="C224" s="260"/>
      <c r="D224" s="260"/>
      <c r="E224" s="260"/>
      <c r="F224" s="261">
        <v>2015</v>
      </c>
      <c r="G224" s="261">
        <v>2015</v>
      </c>
      <c r="H224" s="261" t="s">
        <v>119</v>
      </c>
      <c r="I224" s="261" t="s">
        <v>527</v>
      </c>
      <c r="J224" s="261" t="s">
        <v>525</v>
      </c>
      <c r="K224" s="261" t="s">
        <v>525</v>
      </c>
    </row>
    <row r="225" spans="1:11" ht="15.75" x14ac:dyDescent="0.25">
      <c r="A225" s="258">
        <v>206</v>
      </c>
      <c r="B225" s="259" t="s">
        <v>540</v>
      </c>
      <c r="C225" s="260"/>
      <c r="D225" s="260"/>
      <c r="E225" s="260"/>
      <c r="F225" s="261">
        <v>2015</v>
      </c>
      <c r="G225" s="261">
        <v>2015</v>
      </c>
      <c r="H225" s="261" t="s">
        <v>119</v>
      </c>
      <c r="I225" s="261" t="s">
        <v>527</v>
      </c>
      <c r="J225" s="261" t="s">
        <v>525</v>
      </c>
      <c r="K225" s="261" t="s">
        <v>525</v>
      </c>
    </row>
    <row r="226" spans="1:11" ht="15.75" x14ac:dyDescent="0.25">
      <c r="A226" s="258"/>
      <c r="B226" s="259"/>
      <c r="C226" s="260"/>
      <c r="D226" s="260"/>
      <c r="E226" s="260"/>
      <c r="F226" s="261"/>
      <c r="G226" s="261"/>
      <c r="H226" s="261"/>
      <c r="I226" s="261"/>
      <c r="J226" s="261"/>
      <c r="K226" s="261"/>
    </row>
  </sheetData>
  <autoFilter ref="A17:K21"/>
  <mergeCells count="16">
    <mergeCell ref="F15:F16"/>
    <mergeCell ref="G15:G16"/>
    <mergeCell ref="H15:H16"/>
    <mergeCell ref="I15:I16"/>
    <mergeCell ref="J15:J16"/>
    <mergeCell ref="K15:K16"/>
    <mergeCell ref="A6:K6"/>
    <mergeCell ref="I10:K10"/>
    <mergeCell ref="A14:A16"/>
    <mergeCell ref="B14:B16"/>
    <mergeCell ref="C14:E14"/>
    <mergeCell ref="F14:G14"/>
    <mergeCell ref="H14:K14"/>
    <mergeCell ref="C15:C16"/>
    <mergeCell ref="D15:D16"/>
    <mergeCell ref="E15:E16"/>
  </mergeCells>
  <pageMargins left="0.62992125984251968" right="0.23622047244094491" top="0.35433070866141736" bottom="0.35433070866141736" header="0.31496062992125984" footer="0.31496062992125984"/>
  <pageSetup paperSize="9" scale="20" fitToWidth="0" orientation="portrait" r:id="rId1"/>
  <headerFooter alignWithMargins="0"/>
  <rowBreaks count="1" manualBreakCount="1">
    <brk id="28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44"/>
  <sheetViews>
    <sheetView view="pageBreakPreview" zoomScale="55" zoomScaleNormal="75" zoomScaleSheetLayoutView="55" zoomScalePageLayoutView="55" workbookViewId="0">
      <selection activeCell="D20" sqref="D20"/>
    </sheetView>
  </sheetViews>
  <sheetFormatPr defaultRowHeight="15.75" x14ac:dyDescent="0.25"/>
  <cols>
    <col min="1" max="1" width="6.28515625" style="212" customWidth="1"/>
    <col min="2" max="2" width="62.85546875" style="60" customWidth="1"/>
    <col min="3" max="22" width="11.140625" style="60" customWidth="1"/>
    <col min="23" max="23" width="13.42578125" style="60" customWidth="1"/>
    <col min="24" max="24" width="13.85546875" style="60" customWidth="1"/>
    <col min="25" max="26" width="12.140625" style="60" customWidth="1"/>
    <col min="27" max="27" width="14.85546875" style="60" customWidth="1"/>
    <col min="28" max="28" width="14.28515625" style="60" customWidth="1"/>
    <col min="29" max="29" width="18" style="60" customWidth="1"/>
    <col min="30" max="30" width="16" style="60" customWidth="1"/>
    <col min="31" max="31" width="12.140625" style="60" customWidth="1"/>
    <col min="32" max="32" width="15.5703125" style="60" customWidth="1"/>
    <col min="33" max="36" width="12.140625" style="60" customWidth="1"/>
    <col min="37" max="37" width="0.42578125" style="60" customWidth="1"/>
    <col min="38" max="256" width="9.140625" style="60"/>
    <col min="257" max="257" width="6.28515625" style="60" customWidth="1"/>
    <col min="258" max="258" width="62.85546875" style="60" customWidth="1"/>
    <col min="259" max="278" width="11.140625" style="60" customWidth="1"/>
    <col min="279" max="279" width="13.42578125" style="60" customWidth="1"/>
    <col min="280" max="280" width="13.85546875" style="60" customWidth="1"/>
    <col min="281" max="282" width="12.140625" style="60" customWidth="1"/>
    <col min="283" max="283" width="14.85546875" style="60" customWidth="1"/>
    <col min="284" max="284" width="14.28515625" style="60" customWidth="1"/>
    <col min="285" max="285" width="18" style="60" customWidth="1"/>
    <col min="286" max="286" width="16" style="60" customWidth="1"/>
    <col min="287" max="287" width="12.140625" style="60" customWidth="1"/>
    <col min="288" max="288" width="15.5703125" style="60" customWidth="1"/>
    <col min="289" max="292" width="12.140625" style="60" customWidth="1"/>
    <col min="293" max="293" width="0.42578125" style="60" customWidth="1"/>
    <col min="294" max="512" width="9.140625" style="60"/>
    <col min="513" max="513" width="6.28515625" style="60" customWidth="1"/>
    <col min="514" max="514" width="62.85546875" style="60" customWidth="1"/>
    <col min="515" max="534" width="11.140625" style="60" customWidth="1"/>
    <col min="535" max="535" width="13.42578125" style="60" customWidth="1"/>
    <col min="536" max="536" width="13.85546875" style="60" customWidth="1"/>
    <col min="537" max="538" width="12.140625" style="60" customWidth="1"/>
    <col min="539" max="539" width="14.85546875" style="60" customWidth="1"/>
    <col min="540" max="540" width="14.28515625" style="60" customWidth="1"/>
    <col min="541" max="541" width="18" style="60" customWidth="1"/>
    <col min="542" max="542" width="16" style="60" customWidth="1"/>
    <col min="543" max="543" width="12.140625" style="60" customWidth="1"/>
    <col min="544" max="544" width="15.5703125" style="60" customWidth="1"/>
    <col min="545" max="548" width="12.140625" style="60" customWidth="1"/>
    <col min="549" max="549" width="0.42578125" style="60" customWidth="1"/>
    <col min="550" max="768" width="9.140625" style="60"/>
    <col min="769" max="769" width="6.28515625" style="60" customWidth="1"/>
    <col min="770" max="770" width="62.85546875" style="60" customWidth="1"/>
    <col min="771" max="790" width="11.140625" style="60" customWidth="1"/>
    <col min="791" max="791" width="13.42578125" style="60" customWidth="1"/>
    <col min="792" max="792" width="13.85546875" style="60" customWidth="1"/>
    <col min="793" max="794" width="12.140625" style="60" customWidth="1"/>
    <col min="795" max="795" width="14.85546875" style="60" customWidth="1"/>
    <col min="796" max="796" width="14.28515625" style="60" customWidth="1"/>
    <col min="797" max="797" width="18" style="60" customWidth="1"/>
    <col min="798" max="798" width="16" style="60" customWidth="1"/>
    <col min="799" max="799" width="12.140625" style="60" customWidth="1"/>
    <col min="800" max="800" width="15.5703125" style="60" customWidth="1"/>
    <col min="801" max="804" width="12.140625" style="60" customWidth="1"/>
    <col min="805" max="805" width="0.42578125" style="60" customWidth="1"/>
    <col min="806" max="1024" width="9.140625" style="60"/>
    <col min="1025" max="1025" width="6.28515625" style="60" customWidth="1"/>
    <col min="1026" max="1026" width="62.85546875" style="60" customWidth="1"/>
    <col min="1027" max="1046" width="11.140625" style="60" customWidth="1"/>
    <col min="1047" max="1047" width="13.42578125" style="60" customWidth="1"/>
    <col min="1048" max="1048" width="13.85546875" style="60" customWidth="1"/>
    <col min="1049" max="1050" width="12.140625" style="60" customWidth="1"/>
    <col min="1051" max="1051" width="14.85546875" style="60" customWidth="1"/>
    <col min="1052" max="1052" width="14.28515625" style="60" customWidth="1"/>
    <col min="1053" max="1053" width="18" style="60" customWidth="1"/>
    <col min="1054" max="1054" width="16" style="60" customWidth="1"/>
    <col min="1055" max="1055" width="12.140625" style="60" customWidth="1"/>
    <col min="1056" max="1056" width="15.5703125" style="60" customWidth="1"/>
    <col min="1057" max="1060" width="12.140625" style="60" customWidth="1"/>
    <col min="1061" max="1061" width="0.42578125" style="60" customWidth="1"/>
    <col min="1062" max="1280" width="9.140625" style="60"/>
    <col min="1281" max="1281" width="6.28515625" style="60" customWidth="1"/>
    <col min="1282" max="1282" width="62.85546875" style="60" customWidth="1"/>
    <col min="1283" max="1302" width="11.140625" style="60" customWidth="1"/>
    <col min="1303" max="1303" width="13.42578125" style="60" customWidth="1"/>
    <col min="1304" max="1304" width="13.85546875" style="60" customWidth="1"/>
    <col min="1305" max="1306" width="12.140625" style="60" customWidth="1"/>
    <col min="1307" max="1307" width="14.85546875" style="60" customWidth="1"/>
    <col min="1308" max="1308" width="14.28515625" style="60" customWidth="1"/>
    <col min="1309" max="1309" width="18" style="60" customWidth="1"/>
    <col min="1310" max="1310" width="16" style="60" customWidth="1"/>
    <col min="1311" max="1311" width="12.140625" style="60" customWidth="1"/>
    <col min="1312" max="1312" width="15.5703125" style="60" customWidth="1"/>
    <col min="1313" max="1316" width="12.140625" style="60" customWidth="1"/>
    <col min="1317" max="1317" width="0.42578125" style="60" customWidth="1"/>
    <col min="1318" max="1536" width="9.140625" style="60"/>
    <col min="1537" max="1537" width="6.28515625" style="60" customWidth="1"/>
    <col min="1538" max="1538" width="62.85546875" style="60" customWidth="1"/>
    <col min="1539" max="1558" width="11.140625" style="60" customWidth="1"/>
    <col min="1559" max="1559" width="13.42578125" style="60" customWidth="1"/>
    <col min="1560" max="1560" width="13.85546875" style="60" customWidth="1"/>
    <col min="1561" max="1562" width="12.140625" style="60" customWidth="1"/>
    <col min="1563" max="1563" width="14.85546875" style="60" customWidth="1"/>
    <col min="1564" max="1564" width="14.28515625" style="60" customWidth="1"/>
    <col min="1565" max="1565" width="18" style="60" customWidth="1"/>
    <col min="1566" max="1566" width="16" style="60" customWidth="1"/>
    <col min="1567" max="1567" width="12.140625" style="60" customWidth="1"/>
    <col min="1568" max="1568" width="15.5703125" style="60" customWidth="1"/>
    <col min="1569" max="1572" width="12.140625" style="60" customWidth="1"/>
    <col min="1573" max="1573" width="0.42578125" style="60" customWidth="1"/>
    <col min="1574" max="1792" width="9.140625" style="60"/>
    <col min="1793" max="1793" width="6.28515625" style="60" customWidth="1"/>
    <col min="1794" max="1794" width="62.85546875" style="60" customWidth="1"/>
    <col min="1795" max="1814" width="11.140625" style="60" customWidth="1"/>
    <col min="1815" max="1815" width="13.42578125" style="60" customWidth="1"/>
    <col min="1816" max="1816" width="13.85546875" style="60" customWidth="1"/>
    <col min="1817" max="1818" width="12.140625" style="60" customWidth="1"/>
    <col min="1819" max="1819" width="14.85546875" style="60" customWidth="1"/>
    <col min="1820" max="1820" width="14.28515625" style="60" customWidth="1"/>
    <col min="1821" max="1821" width="18" style="60" customWidth="1"/>
    <col min="1822" max="1822" width="16" style="60" customWidth="1"/>
    <col min="1823" max="1823" width="12.140625" style="60" customWidth="1"/>
    <col min="1824" max="1824" width="15.5703125" style="60" customWidth="1"/>
    <col min="1825" max="1828" width="12.140625" style="60" customWidth="1"/>
    <col min="1829" max="1829" width="0.42578125" style="60" customWidth="1"/>
    <col min="1830" max="2048" width="9.140625" style="60"/>
    <col min="2049" max="2049" width="6.28515625" style="60" customWidth="1"/>
    <col min="2050" max="2050" width="62.85546875" style="60" customWidth="1"/>
    <col min="2051" max="2070" width="11.140625" style="60" customWidth="1"/>
    <col min="2071" max="2071" width="13.42578125" style="60" customWidth="1"/>
    <col min="2072" max="2072" width="13.85546875" style="60" customWidth="1"/>
    <col min="2073" max="2074" width="12.140625" style="60" customWidth="1"/>
    <col min="2075" max="2075" width="14.85546875" style="60" customWidth="1"/>
    <col min="2076" max="2076" width="14.28515625" style="60" customWidth="1"/>
    <col min="2077" max="2077" width="18" style="60" customWidth="1"/>
    <col min="2078" max="2078" width="16" style="60" customWidth="1"/>
    <col min="2079" max="2079" width="12.140625" style="60" customWidth="1"/>
    <col min="2080" max="2080" width="15.5703125" style="60" customWidth="1"/>
    <col min="2081" max="2084" width="12.140625" style="60" customWidth="1"/>
    <col min="2085" max="2085" width="0.42578125" style="60" customWidth="1"/>
    <col min="2086" max="2304" width="9.140625" style="60"/>
    <col min="2305" max="2305" width="6.28515625" style="60" customWidth="1"/>
    <col min="2306" max="2306" width="62.85546875" style="60" customWidth="1"/>
    <col min="2307" max="2326" width="11.140625" style="60" customWidth="1"/>
    <col min="2327" max="2327" width="13.42578125" style="60" customWidth="1"/>
    <col min="2328" max="2328" width="13.85546875" style="60" customWidth="1"/>
    <col min="2329" max="2330" width="12.140625" style="60" customWidth="1"/>
    <col min="2331" max="2331" width="14.85546875" style="60" customWidth="1"/>
    <col min="2332" max="2332" width="14.28515625" style="60" customWidth="1"/>
    <col min="2333" max="2333" width="18" style="60" customWidth="1"/>
    <col min="2334" max="2334" width="16" style="60" customWidth="1"/>
    <col min="2335" max="2335" width="12.140625" style="60" customWidth="1"/>
    <col min="2336" max="2336" width="15.5703125" style="60" customWidth="1"/>
    <col min="2337" max="2340" width="12.140625" style="60" customWidth="1"/>
    <col min="2341" max="2341" width="0.42578125" style="60" customWidth="1"/>
    <col min="2342" max="2560" width="9.140625" style="60"/>
    <col min="2561" max="2561" width="6.28515625" style="60" customWidth="1"/>
    <col min="2562" max="2562" width="62.85546875" style="60" customWidth="1"/>
    <col min="2563" max="2582" width="11.140625" style="60" customWidth="1"/>
    <col min="2583" max="2583" width="13.42578125" style="60" customWidth="1"/>
    <col min="2584" max="2584" width="13.85546875" style="60" customWidth="1"/>
    <col min="2585" max="2586" width="12.140625" style="60" customWidth="1"/>
    <col min="2587" max="2587" width="14.85546875" style="60" customWidth="1"/>
    <col min="2588" max="2588" width="14.28515625" style="60" customWidth="1"/>
    <col min="2589" max="2589" width="18" style="60" customWidth="1"/>
    <col min="2590" max="2590" width="16" style="60" customWidth="1"/>
    <col min="2591" max="2591" width="12.140625" style="60" customWidth="1"/>
    <col min="2592" max="2592" width="15.5703125" style="60" customWidth="1"/>
    <col min="2593" max="2596" width="12.140625" style="60" customWidth="1"/>
    <col min="2597" max="2597" width="0.42578125" style="60" customWidth="1"/>
    <col min="2598" max="2816" width="9.140625" style="60"/>
    <col min="2817" max="2817" width="6.28515625" style="60" customWidth="1"/>
    <col min="2818" max="2818" width="62.85546875" style="60" customWidth="1"/>
    <col min="2819" max="2838" width="11.140625" style="60" customWidth="1"/>
    <col min="2839" max="2839" width="13.42578125" style="60" customWidth="1"/>
    <col min="2840" max="2840" width="13.85546875" style="60" customWidth="1"/>
    <col min="2841" max="2842" width="12.140625" style="60" customWidth="1"/>
    <col min="2843" max="2843" width="14.85546875" style="60" customWidth="1"/>
    <col min="2844" max="2844" width="14.28515625" style="60" customWidth="1"/>
    <col min="2845" max="2845" width="18" style="60" customWidth="1"/>
    <col min="2846" max="2846" width="16" style="60" customWidth="1"/>
    <col min="2847" max="2847" width="12.140625" style="60" customWidth="1"/>
    <col min="2848" max="2848" width="15.5703125" style="60" customWidth="1"/>
    <col min="2849" max="2852" width="12.140625" style="60" customWidth="1"/>
    <col min="2853" max="2853" width="0.42578125" style="60" customWidth="1"/>
    <col min="2854" max="3072" width="9.140625" style="60"/>
    <col min="3073" max="3073" width="6.28515625" style="60" customWidth="1"/>
    <col min="3074" max="3074" width="62.85546875" style="60" customWidth="1"/>
    <col min="3075" max="3094" width="11.140625" style="60" customWidth="1"/>
    <col min="3095" max="3095" width="13.42578125" style="60" customWidth="1"/>
    <col min="3096" max="3096" width="13.85546875" style="60" customWidth="1"/>
    <col min="3097" max="3098" width="12.140625" style="60" customWidth="1"/>
    <col min="3099" max="3099" width="14.85546875" style="60" customWidth="1"/>
    <col min="3100" max="3100" width="14.28515625" style="60" customWidth="1"/>
    <col min="3101" max="3101" width="18" style="60" customWidth="1"/>
    <col min="3102" max="3102" width="16" style="60" customWidth="1"/>
    <col min="3103" max="3103" width="12.140625" style="60" customWidth="1"/>
    <col min="3104" max="3104" width="15.5703125" style="60" customWidth="1"/>
    <col min="3105" max="3108" width="12.140625" style="60" customWidth="1"/>
    <col min="3109" max="3109" width="0.42578125" style="60" customWidth="1"/>
    <col min="3110" max="3328" width="9.140625" style="60"/>
    <col min="3329" max="3329" width="6.28515625" style="60" customWidth="1"/>
    <col min="3330" max="3330" width="62.85546875" style="60" customWidth="1"/>
    <col min="3331" max="3350" width="11.140625" style="60" customWidth="1"/>
    <col min="3351" max="3351" width="13.42578125" style="60" customWidth="1"/>
    <col min="3352" max="3352" width="13.85546875" style="60" customWidth="1"/>
    <col min="3353" max="3354" width="12.140625" style="60" customWidth="1"/>
    <col min="3355" max="3355" width="14.85546875" style="60" customWidth="1"/>
    <col min="3356" max="3356" width="14.28515625" style="60" customWidth="1"/>
    <col min="3357" max="3357" width="18" style="60" customWidth="1"/>
    <col min="3358" max="3358" width="16" style="60" customWidth="1"/>
    <col min="3359" max="3359" width="12.140625" style="60" customWidth="1"/>
    <col min="3360" max="3360" width="15.5703125" style="60" customWidth="1"/>
    <col min="3361" max="3364" width="12.140625" style="60" customWidth="1"/>
    <col min="3365" max="3365" width="0.42578125" style="60" customWidth="1"/>
    <col min="3366" max="3584" width="9.140625" style="60"/>
    <col min="3585" max="3585" width="6.28515625" style="60" customWidth="1"/>
    <col min="3586" max="3586" width="62.85546875" style="60" customWidth="1"/>
    <col min="3587" max="3606" width="11.140625" style="60" customWidth="1"/>
    <col min="3607" max="3607" width="13.42578125" style="60" customWidth="1"/>
    <col min="3608" max="3608" width="13.85546875" style="60" customWidth="1"/>
    <col min="3609" max="3610" width="12.140625" style="60" customWidth="1"/>
    <col min="3611" max="3611" width="14.85546875" style="60" customWidth="1"/>
    <col min="3612" max="3612" width="14.28515625" style="60" customWidth="1"/>
    <col min="3613" max="3613" width="18" style="60" customWidth="1"/>
    <col min="3614" max="3614" width="16" style="60" customWidth="1"/>
    <col min="3615" max="3615" width="12.140625" style="60" customWidth="1"/>
    <col min="3616" max="3616" width="15.5703125" style="60" customWidth="1"/>
    <col min="3617" max="3620" width="12.140625" style="60" customWidth="1"/>
    <col min="3621" max="3621" width="0.42578125" style="60" customWidth="1"/>
    <col min="3622" max="3840" width="9.140625" style="60"/>
    <col min="3841" max="3841" width="6.28515625" style="60" customWidth="1"/>
    <col min="3842" max="3842" width="62.85546875" style="60" customWidth="1"/>
    <col min="3843" max="3862" width="11.140625" style="60" customWidth="1"/>
    <col min="3863" max="3863" width="13.42578125" style="60" customWidth="1"/>
    <col min="3864" max="3864" width="13.85546875" style="60" customWidth="1"/>
    <col min="3865" max="3866" width="12.140625" style="60" customWidth="1"/>
    <col min="3867" max="3867" width="14.85546875" style="60" customWidth="1"/>
    <col min="3868" max="3868" width="14.28515625" style="60" customWidth="1"/>
    <col min="3869" max="3869" width="18" style="60" customWidth="1"/>
    <col min="3870" max="3870" width="16" style="60" customWidth="1"/>
    <col min="3871" max="3871" width="12.140625" style="60" customWidth="1"/>
    <col min="3872" max="3872" width="15.5703125" style="60" customWidth="1"/>
    <col min="3873" max="3876" width="12.140625" style="60" customWidth="1"/>
    <col min="3877" max="3877" width="0.42578125" style="60" customWidth="1"/>
    <col min="3878" max="4096" width="9.140625" style="60"/>
    <col min="4097" max="4097" width="6.28515625" style="60" customWidth="1"/>
    <col min="4098" max="4098" width="62.85546875" style="60" customWidth="1"/>
    <col min="4099" max="4118" width="11.140625" style="60" customWidth="1"/>
    <col min="4119" max="4119" width="13.42578125" style="60" customWidth="1"/>
    <col min="4120" max="4120" width="13.85546875" style="60" customWidth="1"/>
    <col min="4121" max="4122" width="12.140625" style="60" customWidth="1"/>
    <col min="4123" max="4123" width="14.85546875" style="60" customWidth="1"/>
    <col min="4124" max="4124" width="14.28515625" style="60" customWidth="1"/>
    <col min="4125" max="4125" width="18" style="60" customWidth="1"/>
    <col min="4126" max="4126" width="16" style="60" customWidth="1"/>
    <col min="4127" max="4127" width="12.140625" style="60" customWidth="1"/>
    <col min="4128" max="4128" width="15.5703125" style="60" customWidth="1"/>
    <col min="4129" max="4132" width="12.140625" style="60" customWidth="1"/>
    <col min="4133" max="4133" width="0.42578125" style="60" customWidth="1"/>
    <col min="4134" max="4352" width="9.140625" style="60"/>
    <col min="4353" max="4353" width="6.28515625" style="60" customWidth="1"/>
    <col min="4354" max="4354" width="62.85546875" style="60" customWidth="1"/>
    <col min="4355" max="4374" width="11.140625" style="60" customWidth="1"/>
    <col min="4375" max="4375" width="13.42578125" style="60" customWidth="1"/>
    <col min="4376" max="4376" width="13.85546875" style="60" customWidth="1"/>
    <col min="4377" max="4378" width="12.140625" style="60" customWidth="1"/>
    <col min="4379" max="4379" width="14.85546875" style="60" customWidth="1"/>
    <col min="4380" max="4380" width="14.28515625" style="60" customWidth="1"/>
    <col min="4381" max="4381" width="18" style="60" customWidth="1"/>
    <col min="4382" max="4382" width="16" style="60" customWidth="1"/>
    <col min="4383" max="4383" width="12.140625" style="60" customWidth="1"/>
    <col min="4384" max="4384" width="15.5703125" style="60" customWidth="1"/>
    <col min="4385" max="4388" width="12.140625" style="60" customWidth="1"/>
    <col min="4389" max="4389" width="0.42578125" style="60" customWidth="1"/>
    <col min="4390" max="4608" width="9.140625" style="60"/>
    <col min="4609" max="4609" width="6.28515625" style="60" customWidth="1"/>
    <col min="4610" max="4610" width="62.85546875" style="60" customWidth="1"/>
    <col min="4611" max="4630" width="11.140625" style="60" customWidth="1"/>
    <col min="4631" max="4631" width="13.42578125" style="60" customWidth="1"/>
    <col min="4632" max="4632" width="13.85546875" style="60" customWidth="1"/>
    <col min="4633" max="4634" width="12.140625" style="60" customWidth="1"/>
    <col min="4635" max="4635" width="14.85546875" style="60" customWidth="1"/>
    <col min="4636" max="4636" width="14.28515625" style="60" customWidth="1"/>
    <col min="4637" max="4637" width="18" style="60" customWidth="1"/>
    <col min="4638" max="4638" width="16" style="60" customWidth="1"/>
    <col min="4639" max="4639" width="12.140625" style="60" customWidth="1"/>
    <col min="4640" max="4640" width="15.5703125" style="60" customWidth="1"/>
    <col min="4641" max="4644" width="12.140625" style="60" customWidth="1"/>
    <col min="4645" max="4645" width="0.42578125" style="60" customWidth="1"/>
    <col min="4646" max="4864" width="9.140625" style="60"/>
    <col min="4865" max="4865" width="6.28515625" style="60" customWidth="1"/>
    <col min="4866" max="4866" width="62.85546875" style="60" customWidth="1"/>
    <col min="4867" max="4886" width="11.140625" style="60" customWidth="1"/>
    <col min="4887" max="4887" width="13.42578125" style="60" customWidth="1"/>
    <col min="4888" max="4888" width="13.85546875" style="60" customWidth="1"/>
    <col min="4889" max="4890" width="12.140625" style="60" customWidth="1"/>
    <col min="4891" max="4891" width="14.85546875" style="60" customWidth="1"/>
    <col min="4892" max="4892" width="14.28515625" style="60" customWidth="1"/>
    <col min="4893" max="4893" width="18" style="60" customWidth="1"/>
    <col min="4894" max="4894" width="16" style="60" customWidth="1"/>
    <col min="4895" max="4895" width="12.140625" style="60" customWidth="1"/>
    <col min="4896" max="4896" width="15.5703125" style="60" customWidth="1"/>
    <col min="4897" max="4900" width="12.140625" style="60" customWidth="1"/>
    <col min="4901" max="4901" width="0.42578125" style="60" customWidth="1"/>
    <col min="4902" max="5120" width="9.140625" style="60"/>
    <col min="5121" max="5121" width="6.28515625" style="60" customWidth="1"/>
    <col min="5122" max="5122" width="62.85546875" style="60" customWidth="1"/>
    <col min="5123" max="5142" width="11.140625" style="60" customWidth="1"/>
    <col min="5143" max="5143" width="13.42578125" style="60" customWidth="1"/>
    <col min="5144" max="5144" width="13.85546875" style="60" customWidth="1"/>
    <col min="5145" max="5146" width="12.140625" style="60" customWidth="1"/>
    <col min="5147" max="5147" width="14.85546875" style="60" customWidth="1"/>
    <col min="5148" max="5148" width="14.28515625" style="60" customWidth="1"/>
    <col min="5149" max="5149" width="18" style="60" customWidth="1"/>
    <col min="5150" max="5150" width="16" style="60" customWidth="1"/>
    <col min="5151" max="5151" width="12.140625" style="60" customWidth="1"/>
    <col min="5152" max="5152" width="15.5703125" style="60" customWidth="1"/>
    <col min="5153" max="5156" width="12.140625" style="60" customWidth="1"/>
    <col min="5157" max="5157" width="0.42578125" style="60" customWidth="1"/>
    <col min="5158" max="5376" width="9.140625" style="60"/>
    <col min="5377" max="5377" width="6.28515625" style="60" customWidth="1"/>
    <col min="5378" max="5378" width="62.85546875" style="60" customWidth="1"/>
    <col min="5379" max="5398" width="11.140625" style="60" customWidth="1"/>
    <col min="5399" max="5399" width="13.42578125" style="60" customWidth="1"/>
    <col min="5400" max="5400" width="13.85546875" style="60" customWidth="1"/>
    <col min="5401" max="5402" width="12.140625" style="60" customWidth="1"/>
    <col min="5403" max="5403" width="14.85546875" style="60" customWidth="1"/>
    <col min="5404" max="5404" width="14.28515625" style="60" customWidth="1"/>
    <col min="5405" max="5405" width="18" style="60" customWidth="1"/>
    <col min="5406" max="5406" width="16" style="60" customWidth="1"/>
    <col min="5407" max="5407" width="12.140625" style="60" customWidth="1"/>
    <col min="5408" max="5408" width="15.5703125" style="60" customWidth="1"/>
    <col min="5409" max="5412" width="12.140625" style="60" customWidth="1"/>
    <col min="5413" max="5413" width="0.42578125" style="60" customWidth="1"/>
    <col min="5414" max="5632" width="9.140625" style="60"/>
    <col min="5633" max="5633" width="6.28515625" style="60" customWidth="1"/>
    <col min="5634" max="5634" width="62.85546875" style="60" customWidth="1"/>
    <col min="5635" max="5654" width="11.140625" style="60" customWidth="1"/>
    <col min="5655" max="5655" width="13.42578125" style="60" customWidth="1"/>
    <col min="5656" max="5656" width="13.85546875" style="60" customWidth="1"/>
    <col min="5657" max="5658" width="12.140625" style="60" customWidth="1"/>
    <col min="5659" max="5659" width="14.85546875" style="60" customWidth="1"/>
    <col min="5660" max="5660" width="14.28515625" style="60" customWidth="1"/>
    <col min="5661" max="5661" width="18" style="60" customWidth="1"/>
    <col min="5662" max="5662" width="16" style="60" customWidth="1"/>
    <col min="5663" max="5663" width="12.140625" style="60" customWidth="1"/>
    <col min="5664" max="5664" width="15.5703125" style="60" customWidth="1"/>
    <col min="5665" max="5668" width="12.140625" style="60" customWidth="1"/>
    <col min="5669" max="5669" width="0.42578125" style="60" customWidth="1"/>
    <col min="5670" max="5888" width="9.140625" style="60"/>
    <col min="5889" max="5889" width="6.28515625" style="60" customWidth="1"/>
    <col min="5890" max="5890" width="62.85546875" style="60" customWidth="1"/>
    <col min="5891" max="5910" width="11.140625" style="60" customWidth="1"/>
    <col min="5911" max="5911" width="13.42578125" style="60" customWidth="1"/>
    <col min="5912" max="5912" width="13.85546875" style="60" customWidth="1"/>
    <col min="5913" max="5914" width="12.140625" style="60" customWidth="1"/>
    <col min="5915" max="5915" width="14.85546875" style="60" customWidth="1"/>
    <col min="5916" max="5916" width="14.28515625" style="60" customWidth="1"/>
    <col min="5917" max="5917" width="18" style="60" customWidth="1"/>
    <col min="5918" max="5918" width="16" style="60" customWidth="1"/>
    <col min="5919" max="5919" width="12.140625" style="60" customWidth="1"/>
    <col min="5920" max="5920" width="15.5703125" style="60" customWidth="1"/>
    <col min="5921" max="5924" width="12.140625" style="60" customWidth="1"/>
    <col min="5925" max="5925" width="0.42578125" style="60" customWidth="1"/>
    <col min="5926" max="6144" width="9.140625" style="60"/>
    <col min="6145" max="6145" width="6.28515625" style="60" customWidth="1"/>
    <col min="6146" max="6146" width="62.85546875" style="60" customWidth="1"/>
    <col min="6147" max="6166" width="11.140625" style="60" customWidth="1"/>
    <col min="6167" max="6167" width="13.42578125" style="60" customWidth="1"/>
    <col min="6168" max="6168" width="13.85546875" style="60" customWidth="1"/>
    <col min="6169" max="6170" width="12.140625" style="60" customWidth="1"/>
    <col min="6171" max="6171" width="14.85546875" style="60" customWidth="1"/>
    <col min="6172" max="6172" width="14.28515625" style="60" customWidth="1"/>
    <col min="6173" max="6173" width="18" style="60" customWidth="1"/>
    <col min="6174" max="6174" width="16" style="60" customWidth="1"/>
    <col min="6175" max="6175" width="12.140625" style="60" customWidth="1"/>
    <col min="6176" max="6176" width="15.5703125" style="60" customWidth="1"/>
    <col min="6177" max="6180" width="12.140625" style="60" customWidth="1"/>
    <col min="6181" max="6181" width="0.42578125" style="60" customWidth="1"/>
    <col min="6182" max="6400" width="9.140625" style="60"/>
    <col min="6401" max="6401" width="6.28515625" style="60" customWidth="1"/>
    <col min="6402" max="6402" width="62.85546875" style="60" customWidth="1"/>
    <col min="6403" max="6422" width="11.140625" style="60" customWidth="1"/>
    <col min="6423" max="6423" width="13.42578125" style="60" customWidth="1"/>
    <col min="6424" max="6424" width="13.85546875" style="60" customWidth="1"/>
    <col min="6425" max="6426" width="12.140625" style="60" customWidth="1"/>
    <col min="6427" max="6427" width="14.85546875" style="60" customWidth="1"/>
    <col min="6428" max="6428" width="14.28515625" style="60" customWidth="1"/>
    <col min="6429" max="6429" width="18" style="60" customWidth="1"/>
    <col min="6430" max="6430" width="16" style="60" customWidth="1"/>
    <col min="6431" max="6431" width="12.140625" style="60" customWidth="1"/>
    <col min="6432" max="6432" width="15.5703125" style="60" customWidth="1"/>
    <col min="6433" max="6436" width="12.140625" style="60" customWidth="1"/>
    <col min="6437" max="6437" width="0.42578125" style="60" customWidth="1"/>
    <col min="6438" max="6656" width="9.140625" style="60"/>
    <col min="6657" max="6657" width="6.28515625" style="60" customWidth="1"/>
    <col min="6658" max="6658" width="62.85546875" style="60" customWidth="1"/>
    <col min="6659" max="6678" width="11.140625" style="60" customWidth="1"/>
    <col min="6679" max="6679" width="13.42578125" style="60" customWidth="1"/>
    <col min="6680" max="6680" width="13.85546875" style="60" customWidth="1"/>
    <col min="6681" max="6682" width="12.140625" style="60" customWidth="1"/>
    <col min="6683" max="6683" width="14.85546875" style="60" customWidth="1"/>
    <col min="6684" max="6684" width="14.28515625" style="60" customWidth="1"/>
    <col min="6685" max="6685" width="18" style="60" customWidth="1"/>
    <col min="6686" max="6686" width="16" style="60" customWidth="1"/>
    <col min="6687" max="6687" width="12.140625" style="60" customWidth="1"/>
    <col min="6688" max="6688" width="15.5703125" style="60" customWidth="1"/>
    <col min="6689" max="6692" width="12.140625" style="60" customWidth="1"/>
    <col min="6693" max="6693" width="0.42578125" style="60" customWidth="1"/>
    <col min="6694" max="6912" width="9.140625" style="60"/>
    <col min="6913" max="6913" width="6.28515625" style="60" customWidth="1"/>
    <col min="6914" max="6914" width="62.85546875" style="60" customWidth="1"/>
    <col min="6915" max="6934" width="11.140625" style="60" customWidth="1"/>
    <col min="6935" max="6935" width="13.42578125" style="60" customWidth="1"/>
    <col min="6936" max="6936" width="13.85546875" style="60" customWidth="1"/>
    <col min="6937" max="6938" width="12.140625" style="60" customWidth="1"/>
    <col min="6939" max="6939" width="14.85546875" style="60" customWidth="1"/>
    <col min="6940" max="6940" width="14.28515625" style="60" customWidth="1"/>
    <col min="6941" max="6941" width="18" style="60" customWidth="1"/>
    <col min="6942" max="6942" width="16" style="60" customWidth="1"/>
    <col min="6943" max="6943" width="12.140625" style="60" customWidth="1"/>
    <col min="6944" max="6944" width="15.5703125" style="60" customWidth="1"/>
    <col min="6945" max="6948" width="12.140625" style="60" customWidth="1"/>
    <col min="6949" max="6949" width="0.42578125" style="60" customWidth="1"/>
    <col min="6950" max="7168" width="9.140625" style="60"/>
    <col min="7169" max="7169" width="6.28515625" style="60" customWidth="1"/>
    <col min="7170" max="7170" width="62.85546875" style="60" customWidth="1"/>
    <col min="7171" max="7190" width="11.140625" style="60" customWidth="1"/>
    <col min="7191" max="7191" width="13.42578125" style="60" customWidth="1"/>
    <col min="7192" max="7192" width="13.85546875" style="60" customWidth="1"/>
    <col min="7193" max="7194" width="12.140625" style="60" customWidth="1"/>
    <col min="7195" max="7195" width="14.85546875" style="60" customWidth="1"/>
    <col min="7196" max="7196" width="14.28515625" style="60" customWidth="1"/>
    <col min="7197" max="7197" width="18" style="60" customWidth="1"/>
    <col min="7198" max="7198" width="16" style="60" customWidth="1"/>
    <col min="7199" max="7199" width="12.140625" style="60" customWidth="1"/>
    <col min="7200" max="7200" width="15.5703125" style="60" customWidth="1"/>
    <col min="7201" max="7204" width="12.140625" style="60" customWidth="1"/>
    <col min="7205" max="7205" width="0.42578125" style="60" customWidth="1"/>
    <col min="7206" max="7424" width="9.140625" style="60"/>
    <col min="7425" max="7425" width="6.28515625" style="60" customWidth="1"/>
    <col min="7426" max="7426" width="62.85546875" style="60" customWidth="1"/>
    <col min="7427" max="7446" width="11.140625" style="60" customWidth="1"/>
    <col min="7447" max="7447" width="13.42578125" style="60" customWidth="1"/>
    <col min="7448" max="7448" width="13.85546875" style="60" customWidth="1"/>
    <col min="7449" max="7450" width="12.140625" style="60" customWidth="1"/>
    <col min="7451" max="7451" width="14.85546875" style="60" customWidth="1"/>
    <col min="7452" max="7452" width="14.28515625" style="60" customWidth="1"/>
    <col min="7453" max="7453" width="18" style="60" customWidth="1"/>
    <col min="7454" max="7454" width="16" style="60" customWidth="1"/>
    <col min="7455" max="7455" width="12.140625" style="60" customWidth="1"/>
    <col min="7456" max="7456" width="15.5703125" style="60" customWidth="1"/>
    <col min="7457" max="7460" width="12.140625" style="60" customWidth="1"/>
    <col min="7461" max="7461" width="0.42578125" style="60" customWidth="1"/>
    <col min="7462" max="7680" width="9.140625" style="60"/>
    <col min="7681" max="7681" width="6.28515625" style="60" customWidth="1"/>
    <col min="7682" max="7682" width="62.85546875" style="60" customWidth="1"/>
    <col min="7683" max="7702" width="11.140625" style="60" customWidth="1"/>
    <col min="7703" max="7703" width="13.42578125" style="60" customWidth="1"/>
    <col min="7704" max="7704" width="13.85546875" style="60" customWidth="1"/>
    <col min="7705" max="7706" width="12.140625" style="60" customWidth="1"/>
    <col min="7707" max="7707" width="14.85546875" style="60" customWidth="1"/>
    <col min="7708" max="7708" width="14.28515625" style="60" customWidth="1"/>
    <col min="7709" max="7709" width="18" style="60" customWidth="1"/>
    <col min="7710" max="7710" width="16" style="60" customWidth="1"/>
    <col min="7711" max="7711" width="12.140625" style="60" customWidth="1"/>
    <col min="7712" max="7712" width="15.5703125" style="60" customWidth="1"/>
    <col min="7713" max="7716" width="12.140625" style="60" customWidth="1"/>
    <col min="7717" max="7717" width="0.42578125" style="60" customWidth="1"/>
    <col min="7718" max="7936" width="9.140625" style="60"/>
    <col min="7937" max="7937" width="6.28515625" style="60" customWidth="1"/>
    <col min="7938" max="7938" width="62.85546875" style="60" customWidth="1"/>
    <col min="7939" max="7958" width="11.140625" style="60" customWidth="1"/>
    <col min="7959" max="7959" width="13.42578125" style="60" customWidth="1"/>
    <col min="7960" max="7960" width="13.85546875" style="60" customWidth="1"/>
    <col min="7961" max="7962" width="12.140625" style="60" customWidth="1"/>
    <col min="7963" max="7963" width="14.85546875" style="60" customWidth="1"/>
    <col min="7964" max="7964" width="14.28515625" style="60" customWidth="1"/>
    <col min="7965" max="7965" width="18" style="60" customWidth="1"/>
    <col min="7966" max="7966" width="16" style="60" customWidth="1"/>
    <col min="7967" max="7967" width="12.140625" style="60" customWidth="1"/>
    <col min="7968" max="7968" width="15.5703125" style="60" customWidth="1"/>
    <col min="7969" max="7972" width="12.140625" style="60" customWidth="1"/>
    <col min="7973" max="7973" width="0.42578125" style="60" customWidth="1"/>
    <col min="7974" max="8192" width="9.140625" style="60"/>
    <col min="8193" max="8193" width="6.28515625" style="60" customWidth="1"/>
    <col min="8194" max="8194" width="62.85546875" style="60" customWidth="1"/>
    <col min="8195" max="8214" width="11.140625" style="60" customWidth="1"/>
    <col min="8215" max="8215" width="13.42578125" style="60" customWidth="1"/>
    <col min="8216" max="8216" width="13.85546875" style="60" customWidth="1"/>
    <col min="8217" max="8218" width="12.140625" style="60" customWidth="1"/>
    <col min="8219" max="8219" width="14.85546875" style="60" customWidth="1"/>
    <col min="8220" max="8220" width="14.28515625" style="60" customWidth="1"/>
    <col min="8221" max="8221" width="18" style="60" customWidth="1"/>
    <col min="8222" max="8222" width="16" style="60" customWidth="1"/>
    <col min="8223" max="8223" width="12.140625" style="60" customWidth="1"/>
    <col min="8224" max="8224" width="15.5703125" style="60" customWidth="1"/>
    <col min="8225" max="8228" width="12.140625" style="60" customWidth="1"/>
    <col min="8229" max="8229" width="0.42578125" style="60" customWidth="1"/>
    <col min="8230" max="8448" width="9.140625" style="60"/>
    <col min="8449" max="8449" width="6.28515625" style="60" customWidth="1"/>
    <col min="8450" max="8450" width="62.85546875" style="60" customWidth="1"/>
    <col min="8451" max="8470" width="11.140625" style="60" customWidth="1"/>
    <col min="8471" max="8471" width="13.42578125" style="60" customWidth="1"/>
    <col min="8472" max="8472" width="13.85546875" style="60" customWidth="1"/>
    <col min="8473" max="8474" width="12.140625" style="60" customWidth="1"/>
    <col min="8475" max="8475" width="14.85546875" style="60" customWidth="1"/>
    <col min="8476" max="8476" width="14.28515625" style="60" customWidth="1"/>
    <col min="8477" max="8477" width="18" style="60" customWidth="1"/>
    <col min="8478" max="8478" width="16" style="60" customWidth="1"/>
    <col min="8479" max="8479" width="12.140625" style="60" customWidth="1"/>
    <col min="8480" max="8480" width="15.5703125" style="60" customWidth="1"/>
    <col min="8481" max="8484" width="12.140625" style="60" customWidth="1"/>
    <col min="8485" max="8485" width="0.42578125" style="60" customWidth="1"/>
    <col min="8486" max="8704" width="9.140625" style="60"/>
    <col min="8705" max="8705" width="6.28515625" style="60" customWidth="1"/>
    <col min="8706" max="8706" width="62.85546875" style="60" customWidth="1"/>
    <col min="8707" max="8726" width="11.140625" style="60" customWidth="1"/>
    <col min="8727" max="8727" width="13.42578125" style="60" customWidth="1"/>
    <col min="8728" max="8728" width="13.85546875" style="60" customWidth="1"/>
    <col min="8729" max="8730" width="12.140625" style="60" customWidth="1"/>
    <col min="8731" max="8731" width="14.85546875" style="60" customWidth="1"/>
    <col min="8732" max="8732" width="14.28515625" style="60" customWidth="1"/>
    <col min="8733" max="8733" width="18" style="60" customWidth="1"/>
    <col min="8734" max="8734" width="16" style="60" customWidth="1"/>
    <col min="8735" max="8735" width="12.140625" style="60" customWidth="1"/>
    <col min="8736" max="8736" width="15.5703125" style="60" customWidth="1"/>
    <col min="8737" max="8740" width="12.140625" style="60" customWidth="1"/>
    <col min="8741" max="8741" width="0.42578125" style="60" customWidth="1"/>
    <col min="8742" max="8960" width="9.140625" style="60"/>
    <col min="8961" max="8961" width="6.28515625" style="60" customWidth="1"/>
    <col min="8962" max="8962" width="62.85546875" style="60" customWidth="1"/>
    <col min="8963" max="8982" width="11.140625" style="60" customWidth="1"/>
    <col min="8983" max="8983" width="13.42578125" style="60" customWidth="1"/>
    <col min="8984" max="8984" width="13.85546875" style="60" customWidth="1"/>
    <col min="8985" max="8986" width="12.140625" style="60" customWidth="1"/>
    <col min="8987" max="8987" width="14.85546875" style="60" customWidth="1"/>
    <col min="8988" max="8988" width="14.28515625" style="60" customWidth="1"/>
    <col min="8989" max="8989" width="18" style="60" customWidth="1"/>
    <col min="8990" max="8990" width="16" style="60" customWidth="1"/>
    <col min="8991" max="8991" width="12.140625" style="60" customWidth="1"/>
    <col min="8992" max="8992" width="15.5703125" style="60" customWidth="1"/>
    <col min="8993" max="8996" width="12.140625" style="60" customWidth="1"/>
    <col min="8997" max="8997" width="0.42578125" style="60" customWidth="1"/>
    <col min="8998" max="9216" width="9.140625" style="60"/>
    <col min="9217" max="9217" width="6.28515625" style="60" customWidth="1"/>
    <col min="9218" max="9218" width="62.85546875" style="60" customWidth="1"/>
    <col min="9219" max="9238" width="11.140625" style="60" customWidth="1"/>
    <col min="9239" max="9239" width="13.42578125" style="60" customWidth="1"/>
    <col min="9240" max="9240" width="13.85546875" style="60" customWidth="1"/>
    <col min="9241" max="9242" width="12.140625" style="60" customWidth="1"/>
    <col min="9243" max="9243" width="14.85546875" style="60" customWidth="1"/>
    <col min="9244" max="9244" width="14.28515625" style="60" customWidth="1"/>
    <col min="9245" max="9245" width="18" style="60" customWidth="1"/>
    <col min="9246" max="9246" width="16" style="60" customWidth="1"/>
    <col min="9247" max="9247" width="12.140625" style="60" customWidth="1"/>
    <col min="9248" max="9248" width="15.5703125" style="60" customWidth="1"/>
    <col min="9249" max="9252" width="12.140625" style="60" customWidth="1"/>
    <col min="9253" max="9253" width="0.42578125" style="60" customWidth="1"/>
    <col min="9254" max="9472" width="9.140625" style="60"/>
    <col min="9473" max="9473" width="6.28515625" style="60" customWidth="1"/>
    <col min="9474" max="9474" width="62.85546875" style="60" customWidth="1"/>
    <col min="9475" max="9494" width="11.140625" style="60" customWidth="1"/>
    <col min="9495" max="9495" width="13.42578125" style="60" customWidth="1"/>
    <col min="9496" max="9496" width="13.85546875" style="60" customWidth="1"/>
    <col min="9497" max="9498" width="12.140625" style="60" customWidth="1"/>
    <col min="9499" max="9499" width="14.85546875" style="60" customWidth="1"/>
    <col min="9500" max="9500" width="14.28515625" style="60" customWidth="1"/>
    <col min="9501" max="9501" width="18" style="60" customWidth="1"/>
    <col min="9502" max="9502" width="16" style="60" customWidth="1"/>
    <col min="9503" max="9503" width="12.140625" style="60" customWidth="1"/>
    <col min="9504" max="9504" width="15.5703125" style="60" customWidth="1"/>
    <col min="9505" max="9508" width="12.140625" style="60" customWidth="1"/>
    <col min="9509" max="9509" width="0.42578125" style="60" customWidth="1"/>
    <col min="9510" max="9728" width="9.140625" style="60"/>
    <col min="9729" max="9729" width="6.28515625" style="60" customWidth="1"/>
    <col min="9730" max="9730" width="62.85546875" style="60" customWidth="1"/>
    <col min="9731" max="9750" width="11.140625" style="60" customWidth="1"/>
    <col min="9751" max="9751" width="13.42578125" style="60" customWidth="1"/>
    <col min="9752" max="9752" width="13.85546875" style="60" customWidth="1"/>
    <col min="9753" max="9754" width="12.140625" style="60" customWidth="1"/>
    <col min="9755" max="9755" width="14.85546875" style="60" customWidth="1"/>
    <col min="9756" max="9756" width="14.28515625" style="60" customWidth="1"/>
    <col min="9757" max="9757" width="18" style="60" customWidth="1"/>
    <col min="9758" max="9758" width="16" style="60" customWidth="1"/>
    <col min="9759" max="9759" width="12.140625" style="60" customWidth="1"/>
    <col min="9760" max="9760" width="15.5703125" style="60" customWidth="1"/>
    <col min="9761" max="9764" width="12.140625" style="60" customWidth="1"/>
    <col min="9765" max="9765" width="0.42578125" style="60" customWidth="1"/>
    <col min="9766" max="9984" width="9.140625" style="60"/>
    <col min="9985" max="9985" width="6.28515625" style="60" customWidth="1"/>
    <col min="9986" max="9986" width="62.85546875" style="60" customWidth="1"/>
    <col min="9987" max="10006" width="11.140625" style="60" customWidth="1"/>
    <col min="10007" max="10007" width="13.42578125" style="60" customWidth="1"/>
    <col min="10008" max="10008" width="13.85546875" style="60" customWidth="1"/>
    <col min="10009" max="10010" width="12.140625" style="60" customWidth="1"/>
    <col min="10011" max="10011" width="14.85546875" style="60" customWidth="1"/>
    <col min="10012" max="10012" width="14.28515625" style="60" customWidth="1"/>
    <col min="10013" max="10013" width="18" style="60" customWidth="1"/>
    <col min="10014" max="10014" width="16" style="60" customWidth="1"/>
    <col min="10015" max="10015" width="12.140625" style="60" customWidth="1"/>
    <col min="10016" max="10016" width="15.5703125" style="60" customWidth="1"/>
    <col min="10017" max="10020" width="12.140625" style="60" customWidth="1"/>
    <col min="10021" max="10021" width="0.42578125" style="60" customWidth="1"/>
    <col min="10022" max="10240" width="9.140625" style="60"/>
    <col min="10241" max="10241" width="6.28515625" style="60" customWidth="1"/>
    <col min="10242" max="10242" width="62.85546875" style="60" customWidth="1"/>
    <col min="10243" max="10262" width="11.140625" style="60" customWidth="1"/>
    <col min="10263" max="10263" width="13.42578125" style="60" customWidth="1"/>
    <col min="10264" max="10264" width="13.85546875" style="60" customWidth="1"/>
    <col min="10265" max="10266" width="12.140625" style="60" customWidth="1"/>
    <col min="10267" max="10267" width="14.85546875" style="60" customWidth="1"/>
    <col min="10268" max="10268" width="14.28515625" style="60" customWidth="1"/>
    <col min="10269" max="10269" width="18" style="60" customWidth="1"/>
    <col min="10270" max="10270" width="16" style="60" customWidth="1"/>
    <col min="10271" max="10271" width="12.140625" style="60" customWidth="1"/>
    <col min="10272" max="10272" width="15.5703125" style="60" customWidth="1"/>
    <col min="10273" max="10276" width="12.140625" style="60" customWidth="1"/>
    <col min="10277" max="10277" width="0.42578125" style="60" customWidth="1"/>
    <col min="10278" max="10496" width="9.140625" style="60"/>
    <col min="10497" max="10497" width="6.28515625" style="60" customWidth="1"/>
    <col min="10498" max="10498" width="62.85546875" style="60" customWidth="1"/>
    <col min="10499" max="10518" width="11.140625" style="60" customWidth="1"/>
    <col min="10519" max="10519" width="13.42578125" style="60" customWidth="1"/>
    <col min="10520" max="10520" width="13.85546875" style="60" customWidth="1"/>
    <col min="10521" max="10522" width="12.140625" style="60" customWidth="1"/>
    <col min="10523" max="10523" width="14.85546875" style="60" customWidth="1"/>
    <col min="10524" max="10524" width="14.28515625" style="60" customWidth="1"/>
    <col min="10525" max="10525" width="18" style="60" customWidth="1"/>
    <col min="10526" max="10526" width="16" style="60" customWidth="1"/>
    <col min="10527" max="10527" width="12.140625" style="60" customWidth="1"/>
    <col min="10528" max="10528" width="15.5703125" style="60" customWidth="1"/>
    <col min="10529" max="10532" width="12.140625" style="60" customWidth="1"/>
    <col min="10533" max="10533" width="0.42578125" style="60" customWidth="1"/>
    <col min="10534" max="10752" width="9.140625" style="60"/>
    <col min="10753" max="10753" width="6.28515625" style="60" customWidth="1"/>
    <col min="10754" max="10754" width="62.85546875" style="60" customWidth="1"/>
    <col min="10755" max="10774" width="11.140625" style="60" customWidth="1"/>
    <col min="10775" max="10775" width="13.42578125" style="60" customWidth="1"/>
    <col min="10776" max="10776" width="13.85546875" style="60" customWidth="1"/>
    <col min="10777" max="10778" width="12.140625" style="60" customWidth="1"/>
    <col min="10779" max="10779" width="14.85546875" style="60" customWidth="1"/>
    <col min="10780" max="10780" width="14.28515625" style="60" customWidth="1"/>
    <col min="10781" max="10781" width="18" style="60" customWidth="1"/>
    <col min="10782" max="10782" width="16" style="60" customWidth="1"/>
    <col min="10783" max="10783" width="12.140625" style="60" customWidth="1"/>
    <col min="10784" max="10784" width="15.5703125" style="60" customWidth="1"/>
    <col min="10785" max="10788" width="12.140625" style="60" customWidth="1"/>
    <col min="10789" max="10789" width="0.42578125" style="60" customWidth="1"/>
    <col min="10790" max="11008" width="9.140625" style="60"/>
    <col min="11009" max="11009" width="6.28515625" style="60" customWidth="1"/>
    <col min="11010" max="11010" width="62.85546875" style="60" customWidth="1"/>
    <col min="11011" max="11030" width="11.140625" style="60" customWidth="1"/>
    <col min="11031" max="11031" width="13.42578125" style="60" customWidth="1"/>
    <col min="11032" max="11032" width="13.85546875" style="60" customWidth="1"/>
    <col min="11033" max="11034" width="12.140625" style="60" customWidth="1"/>
    <col min="11035" max="11035" width="14.85546875" style="60" customWidth="1"/>
    <col min="11036" max="11036" width="14.28515625" style="60" customWidth="1"/>
    <col min="11037" max="11037" width="18" style="60" customWidth="1"/>
    <col min="11038" max="11038" width="16" style="60" customWidth="1"/>
    <col min="11039" max="11039" width="12.140625" style="60" customWidth="1"/>
    <col min="11040" max="11040" width="15.5703125" style="60" customWidth="1"/>
    <col min="11041" max="11044" width="12.140625" style="60" customWidth="1"/>
    <col min="11045" max="11045" width="0.42578125" style="60" customWidth="1"/>
    <col min="11046" max="11264" width="9.140625" style="60"/>
    <col min="11265" max="11265" width="6.28515625" style="60" customWidth="1"/>
    <col min="11266" max="11266" width="62.85546875" style="60" customWidth="1"/>
    <col min="11267" max="11286" width="11.140625" style="60" customWidth="1"/>
    <col min="11287" max="11287" width="13.42578125" style="60" customWidth="1"/>
    <col min="11288" max="11288" width="13.85546875" style="60" customWidth="1"/>
    <col min="11289" max="11290" width="12.140625" style="60" customWidth="1"/>
    <col min="11291" max="11291" width="14.85546875" style="60" customWidth="1"/>
    <col min="11292" max="11292" width="14.28515625" style="60" customWidth="1"/>
    <col min="11293" max="11293" width="18" style="60" customWidth="1"/>
    <col min="11294" max="11294" width="16" style="60" customWidth="1"/>
    <col min="11295" max="11295" width="12.140625" style="60" customWidth="1"/>
    <col min="11296" max="11296" width="15.5703125" style="60" customWidth="1"/>
    <col min="11297" max="11300" width="12.140625" style="60" customWidth="1"/>
    <col min="11301" max="11301" width="0.42578125" style="60" customWidth="1"/>
    <col min="11302" max="11520" width="9.140625" style="60"/>
    <col min="11521" max="11521" width="6.28515625" style="60" customWidth="1"/>
    <col min="11522" max="11522" width="62.85546875" style="60" customWidth="1"/>
    <col min="11523" max="11542" width="11.140625" style="60" customWidth="1"/>
    <col min="11543" max="11543" width="13.42578125" style="60" customWidth="1"/>
    <col min="11544" max="11544" width="13.85546875" style="60" customWidth="1"/>
    <col min="11545" max="11546" width="12.140625" style="60" customWidth="1"/>
    <col min="11547" max="11547" width="14.85546875" style="60" customWidth="1"/>
    <col min="11548" max="11548" width="14.28515625" style="60" customWidth="1"/>
    <col min="11549" max="11549" width="18" style="60" customWidth="1"/>
    <col min="11550" max="11550" width="16" style="60" customWidth="1"/>
    <col min="11551" max="11551" width="12.140625" style="60" customWidth="1"/>
    <col min="11552" max="11552" width="15.5703125" style="60" customWidth="1"/>
    <col min="11553" max="11556" width="12.140625" style="60" customWidth="1"/>
    <col min="11557" max="11557" width="0.42578125" style="60" customWidth="1"/>
    <col min="11558" max="11776" width="9.140625" style="60"/>
    <col min="11777" max="11777" width="6.28515625" style="60" customWidth="1"/>
    <col min="11778" max="11778" width="62.85546875" style="60" customWidth="1"/>
    <col min="11779" max="11798" width="11.140625" style="60" customWidth="1"/>
    <col min="11799" max="11799" width="13.42578125" style="60" customWidth="1"/>
    <col min="11800" max="11800" width="13.85546875" style="60" customWidth="1"/>
    <col min="11801" max="11802" width="12.140625" style="60" customWidth="1"/>
    <col min="11803" max="11803" width="14.85546875" style="60" customWidth="1"/>
    <col min="11804" max="11804" width="14.28515625" style="60" customWidth="1"/>
    <col min="11805" max="11805" width="18" style="60" customWidth="1"/>
    <col min="11806" max="11806" width="16" style="60" customWidth="1"/>
    <col min="11807" max="11807" width="12.140625" style="60" customWidth="1"/>
    <col min="11808" max="11808" width="15.5703125" style="60" customWidth="1"/>
    <col min="11809" max="11812" width="12.140625" style="60" customWidth="1"/>
    <col min="11813" max="11813" width="0.42578125" style="60" customWidth="1"/>
    <col min="11814" max="12032" width="9.140625" style="60"/>
    <col min="12033" max="12033" width="6.28515625" style="60" customWidth="1"/>
    <col min="12034" max="12034" width="62.85546875" style="60" customWidth="1"/>
    <col min="12035" max="12054" width="11.140625" style="60" customWidth="1"/>
    <col min="12055" max="12055" width="13.42578125" style="60" customWidth="1"/>
    <col min="12056" max="12056" width="13.85546875" style="60" customWidth="1"/>
    <col min="12057" max="12058" width="12.140625" style="60" customWidth="1"/>
    <col min="12059" max="12059" width="14.85546875" style="60" customWidth="1"/>
    <col min="12060" max="12060" width="14.28515625" style="60" customWidth="1"/>
    <col min="12061" max="12061" width="18" style="60" customWidth="1"/>
    <col min="12062" max="12062" width="16" style="60" customWidth="1"/>
    <col min="12063" max="12063" width="12.140625" style="60" customWidth="1"/>
    <col min="12064" max="12064" width="15.5703125" style="60" customWidth="1"/>
    <col min="12065" max="12068" width="12.140625" style="60" customWidth="1"/>
    <col min="12069" max="12069" width="0.42578125" style="60" customWidth="1"/>
    <col min="12070" max="12288" width="9.140625" style="60"/>
    <col min="12289" max="12289" width="6.28515625" style="60" customWidth="1"/>
    <col min="12290" max="12290" width="62.85546875" style="60" customWidth="1"/>
    <col min="12291" max="12310" width="11.140625" style="60" customWidth="1"/>
    <col min="12311" max="12311" width="13.42578125" style="60" customWidth="1"/>
    <col min="12312" max="12312" width="13.85546875" style="60" customWidth="1"/>
    <col min="12313" max="12314" width="12.140625" style="60" customWidth="1"/>
    <col min="12315" max="12315" width="14.85546875" style="60" customWidth="1"/>
    <col min="12316" max="12316" width="14.28515625" style="60" customWidth="1"/>
    <col min="12317" max="12317" width="18" style="60" customWidth="1"/>
    <col min="12318" max="12318" width="16" style="60" customWidth="1"/>
    <col min="12319" max="12319" width="12.140625" style="60" customWidth="1"/>
    <col min="12320" max="12320" width="15.5703125" style="60" customWidth="1"/>
    <col min="12321" max="12324" width="12.140625" style="60" customWidth="1"/>
    <col min="12325" max="12325" width="0.42578125" style="60" customWidth="1"/>
    <col min="12326" max="12544" width="9.140625" style="60"/>
    <col min="12545" max="12545" width="6.28515625" style="60" customWidth="1"/>
    <col min="12546" max="12546" width="62.85546875" style="60" customWidth="1"/>
    <col min="12547" max="12566" width="11.140625" style="60" customWidth="1"/>
    <col min="12567" max="12567" width="13.42578125" style="60" customWidth="1"/>
    <col min="12568" max="12568" width="13.85546875" style="60" customWidth="1"/>
    <col min="12569" max="12570" width="12.140625" style="60" customWidth="1"/>
    <col min="12571" max="12571" width="14.85546875" style="60" customWidth="1"/>
    <col min="12572" max="12572" width="14.28515625" style="60" customWidth="1"/>
    <col min="12573" max="12573" width="18" style="60" customWidth="1"/>
    <col min="12574" max="12574" width="16" style="60" customWidth="1"/>
    <col min="12575" max="12575" width="12.140625" style="60" customWidth="1"/>
    <col min="12576" max="12576" width="15.5703125" style="60" customWidth="1"/>
    <col min="12577" max="12580" width="12.140625" style="60" customWidth="1"/>
    <col min="12581" max="12581" width="0.42578125" style="60" customWidth="1"/>
    <col min="12582" max="12800" width="9.140625" style="60"/>
    <col min="12801" max="12801" width="6.28515625" style="60" customWidth="1"/>
    <col min="12802" max="12802" width="62.85546875" style="60" customWidth="1"/>
    <col min="12803" max="12822" width="11.140625" style="60" customWidth="1"/>
    <col min="12823" max="12823" width="13.42578125" style="60" customWidth="1"/>
    <col min="12824" max="12824" width="13.85546875" style="60" customWidth="1"/>
    <col min="12825" max="12826" width="12.140625" style="60" customWidth="1"/>
    <col min="12827" max="12827" width="14.85546875" style="60" customWidth="1"/>
    <col min="12828" max="12828" width="14.28515625" style="60" customWidth="1"/>
    <col min="12829" max="12829" width="18" style="60" customWidth="1"/>
    <col min="12830" max="12830" width="16" style="60" customWidth="1"/>
    <col min="12831" max="12831" width="12.140625" style="60" customWidth="1"/>
    <col min="12832" max="12832" width="15.5703125" style="60" customWidth="1"/>
    <col min="12833" max="12836" width="12.140625" style="60" customWidth="1"/>
    <col min="12837" max="12837" width="0.42578125" style="60" customWidth="1"/>
    <col min="12838" max="13056" width="9.140625" style="60"/>
    <col min="13057" max="13057" width="6.28515625" style="60" customWidth="1"/>
    <col min="13058" max="13058" width="62.85546875" style="60" customWidth="1"/>
    <col min="13059" max="13078" width="11.140625" style="60" customWidth="1"/>
    <col min="13079" max="13079" width="13.42578125" style="60" customWidth="1"/>
    <col min="13080" max="13080" width="13.85546875" style="60" customWidth="1"/>
    <col min="13081" max="13082" width="12.140625" style="60" customWidth="1"/>
    <col min="13083" max="13083" width="14.85546875" style="60" customWidth="1"/>
    <col min="13084" max="13084" width="14.28515625" style="60" customWidth="1"/>
    <col min="13085" max="13085" width="18" style="60" customWidth="1"/>
    <col min="13086" max="13086" width="16" style="60" customWidth="1"/>
    <col min="13087" max="13087" width="12.140625" style="60" customWidth="1"/>
    <col min="13088" max="13088" width="15.5703125" style="60" customWidth="1"/>
    <col min="13089" max="13092" width="12.140625" style="60" customWidth="1"/>
    <col min="13093" max="13093" width="0.42578125" style="60" customWidth="1"/>
    <col min="13094" max="13312" width="9.140625" style="60"/>
    <col min="13313" max="13313" width="6.28515625" style="60" customWidth="1"/>
    <col min="13314" max="13314" width="62.85546875" style="60" customWidth="1"/>
    <col min="13315" max="13334" width="11.140625" style="60" customWidth="1"/>
    <col min="13335" max="13335" width="13.42578125" style="60" customWidth="1"/>
    <col min="13336" max="13336" width="13.85546875" style="60" customWidth="1"/>
    <col min="13337" max="13338" width="12.140625" style="60" customWidth="1"/>
    <col min="13339" max="13339" width="14.85546875" style="60" customWidth="1"/>
    <col min="13340" max="13340" width="14.28515625" style="60" customWidth="1"/>
    <col min="13341" max="13341" width="18" style="60" customWidth="1"/>
    <col min="13342" max="13342" width="16" style="60" customWidth="1"/>
    <col min="13343" max="13343" width="12.140625" style="60" customWidth="1"/>
    <col min="13344" max="13344" width="15.5703125" style="60" customWidth="1"/>
    <col min="13345" max="13348" width="12.140625" style="60" customWidth="1"/>
    <col min="13349" max="13349" width="0.42578125" style="60" customWidth="1"/>
    <col min="13350" max="13568" width="9.140625" style="60"/>
    <col min="13569" max="13569" width="6.28515625" style="60" customWidth="1"/>
    <col min="13570" max="13570" width="62.85546875" style="60" customWidth="1"/>
    <col min="13571" max="13590" width="11.140625" style="60" customWidth="1"/>
    <col min="13591" max="13591" width="13.42578125" style="60" customWidth="1"/>
    <col min="13592" max="13592" width="13.85546875" style="60" customWidth="1"/>
    <col min="13593" max="13594" width="12.140625" style="60" customWidth="1"/>
    <col min="13595" max="13595" width="14.85546875" style="60" customWidth="1"/>
    <col min="13596" max="13596" width="14.28515625" style="60" customWidth="1"/>
    <col min="13597" max="13597" width="18" style="60" customWidth="1"/>
    <col min="13598" max="13598" width="16" style="60" customWidth="1"/>
    <col min="13599" max="13599" width="12.140625" style="60" customWidth="1"/>
    <col min="13600" max="13600" width="15.5703125" style="60" customWidth="1"/>
    <col min="13601" max="13604" width="12.140625" style="60" customWidth="1"/>
    <col min="13605" max="13605" width="0.42578125" style="60" customWidth="1"/>
    <col min="13606" max="13824" width="9.140625" style="60"/>
    <col min="13825" max="13825" width="6.28515625" style="60" customWidth="1"/>
    <col min="13826" max="13826" width="62.85546875" style="60" customWidth="1"/>
    <col min="13827" max="13846" width="11.140625" style="60" customWidth="1"/>
    <col min="13847" max="13847" width="13.42578125" style="60" customWidth="1"/>
    <col min="13848" max="13848" width="13.85546875" style="60" customWidth="1"/>
    <col min="13849" max="13850" width="12.140625" style="60" customWidth="1"/>
    <col min="13851" max="13851" width="14.85546875" style="60" customWidth="1"/>
    <col min="13852" max="13852" width="14.28515625" style="60" customWidth="1"/>
    <col min="13853" max="13853" width="18" style="60" customWidth="1"/>
    <col min="13854" max="13854" width="16" style="60" customWidth="1"/>
    <col min="13855" max="13855" width="12.140625" style="60" customWidth="1"/>
    <col min="13856" max="13856" width="15.5703125" style="60" customWidth="1"/>
    <col min="13857" max="13860" width="12.140625" style="60" customWidth="1"/>
    <col min="13861" max="13861" width="0.42578125" style="60" customWidth="1"/>
    <col min="13862" max="14080" width="9.140625" style="60"/>
    <col min="14081" max="14081" width="6.28515625" style="60" customWidth="1"/>
    <col min="14082" max="14082" width="62.85546875" style="60" customWidth="1"/>
    <col min="14083" max="14102" width="11.140625" style="60" customWidth="1"/>
    <col min="14103" max="14103" width="13.42578125" style="60" customWidth="1"/>
    <col min="14104" max="14104" width="13.85546875" style="60" customWidth="1"/>
    <col min="14105" max="14106" width="12.140625" style="60" customWidth="1"/>
    <col min="14107" max="14107" width="14.85546875" style="60" customWidth="1"/>
    <col min="14108" max="14108" width="14.28515625" style="60" customWidth="1"/>
    <col min="14109" max="14109" width="18" style="60" customWidth="1"/>
    <col min="14110" max="14110" width="16" style="60" customWidth="1"/>
    <col min="14111" max="14111" width="12.140625" style="60" customWidth="1"/>
    <col min="14112" max="14112" width="15.5703125" style="60" customWidth="1"/>
    <col min="14113" max="14116" width="12.140625" style="60" customWidth="1"/>
    <col min="14117" max="14117" width="0.42578125" style="60" customWidth="1"/>
    <col min="14118" max="14336" width="9.140625" style="60"/>
    <col min="14337" max="14337" width="6.28515625" style="60" customWidth="1"/>
    <col min="14338" max="14338" width="62.85546875" style="60" customWidth="1"/>
    <col min="14339" max="14358" width="11.140625" style="60" customWidth="1"/>
    <col min="14359" max="14359" width="13.42578125" style="60" customWidth="1"/>
    <col min="14360" max="14360" width="13.85546875" style="60" customWidth="1"/>
    <col min="14361" max="14362" width="12.140625" style="60" customWidth="1"/>
    <col min="14363" max="14363" width="14.85546875" style="60" customWidth="1"/>
    <col min="14364" max="14364" width="14.28515625" style="60" customWidth="1"/>
    <col min="14365" max="14365" width="18" style="60" customWidth="1"/>
    <col min="14366" max="14366" width="16" style="60" customWidth="1"/>
    <col min="14367" max="14367" width="12.140625" style="60" customWidth="1"/>
    <col min="14368" max="14368" width="15.5703125" style="60" customWidth="1"/>
    <col min="14369" max="14372" width="12.140625" style="60" customWidth="1"/>
    <col min="14373" max="14373" width="0.42578125" style="60" customWidth="1"/>
    <col min="14374" max="14592" width="9.140625" style="60"/>
    <col min="14593" max="14593" width="6.28515625" style="60" customWidth="1"/>
    <col min="14594" max="14594" width="62.85546875" style="60" customWidth="1"/>
    <col min="14595" max="14614" width="11.140625" style="60" customWidth="1"/>
    <col min="14615" max="14615" width="13.42578125" style="60" customWidth="1"/>
    <col min="14616" max="14616" width="13.85546875" style="60" customWidth="1"/>
    <col min="14617" max="14618" width="12.140625" style="60" customWidth="1"/>
    <col min="14619" max="14619" width="14.85546875" style="60" customWidth="1"/>
    <col min="14620" max="14620" width="14.28515625" style="60" customWidth="1"/>
    <col min="14621" max="14621" width="18" style="60" customWidth="1"/>
    <col min="14622" max="14622" width="16" style="60" customWidth="1"/>
    <col min="14623" max="14623" width="12.140625" style="60" customWidth="1"/>
    <col min="14624" max="14624" width="15.5703125" style="60" customWidth="1"/>
    <col min="14625" max="14628" width="12.140625" style="60" customWidth="1"/>
    <col min="14629" max="14629" width="0.42578125" style="60" customWidth="1"/>
    <col min="14630" max="14848" width="9.140625" style="60"/>
    <col min="14849" max="14849" width="6.28515625" style="60" customWidth="1"/>
    <col min="14850" max="14850" width="62.85546875" style="60" customWidth="1"/>
    <col min="14851" max="14870" width="11.140625" style="60" customWidth="1"/>
    <col min="14871" max="14871" width="13.42578125" style="60" customWidth="1"/>
    <col min="14872" max="14872" width="13.85546875" style="60" customWidth="1"/>
    <col min="14873" max="14874" width="12.140625" style="60" customWidth="1"/>
    <col min="14875" max="14875" width="14.85546875" style="60" customWidth="1"/>
    <col min="14876" max="14876" width="14.28515625" style="60" customWidth="1"/>
    <col min="14877" max="14877" width="18" style="60" customWidth="1"/>
    <col min="14878" max="14878" width="16" style="60" customWidth="1"/>
    <col min="14879" max="14879" width="12.140625" style="60" customWidth="1"/>
    <col min="14880" max="14880" width="15.5703125" style="60" customWidth="1"/>
    <col min="14881" max="14884" width="12.140625" style="60" customWidth="1"/>
    <col min="14885" max="14885" width="0.42578125" style="60" customWidth="1"/>
    <col min="14886" max="15104" width="9.140625" style="60"/>
    <col min="15105" max="15105" width="6.28515625" style="60" customWidth="1"/>
    <col min="15106" max="15106" width="62.85546875" style="60" customWidth="1"/>
    <col min="15107" max="15126" width="11.140625" style="60" customWidth="1"/>
    <col min="15127" max="15127" width="13.42578125" style="60" customWidth="1"/>
    <col min="15128" max="15128" width="13.85546875" style="60" customWidth="1"/>
    <col min="15129" max="15130" width="12.140625" style="60" customWidth="1"/>
    <col min="15131" max="15131" width="14.85546875" style="60" customWidth="1"/>
    <col min="15132" max="15132" width="14.28515625" style="60" customWidth="1"/>
    <col min="15133" max="15133" width="18" style="60" customWidth="1"/>
    <col min="15134" max="15134" width="16" style="60" customWidth="1"/>
    <col min="15135" max="15135" width="12.140625" style="60" customWidth="1"/>
    <col min="15136" max="15136" width="15.5703125" style="60" customWidth="1"/>
    <col min="15137" max="15140" width="12.140625" style="60" customWidth="1"/>
    <col min="15141" max="15141" width="0.42578125" style="60" customWidth="1"/>
    <col min="15142" max="15360" width="9.140625" style="60"/>
    <col min="15361" max="15361" width="6.28515625" style="60" customWidth="1"/>
    <col min="15362" max="15362" width="62.85546875" style="60" customWidth="1"/>
    <col min="15363" max="15382" width="11.140625" style="60" customWidth="1"/>
    <col min="15383" max="15383" width="13.42578125" style="60" customWidth="1"/>
    <col min="15384" max="15384" width="13.85546875" style="60" customWidth="1"/>
    <col min="15385" max="15386" width="12.140625" style="60" customWidth="1"/>
    <col min="15387" max="15387" width="14.85546875" style="60" customWidth="1"/>
    <col min="15388" max="15388" width="14.28515625" style="60" customWidth="1"/>
    <col min="15389" max="15389" width="18" style="60" customWidth="1"/>
    <col min="15390" max="15390" width="16" style="60" customWidth="1"/>
    <col min="15391" max="15391" width="12.140625" style="60" customWidth="1"/>
    <col min="15392" max="15392" width="15.5703125" style="60" customWidth="1"/>
    <col min="15393" max="15396" width="12.140625" style="60" customWidth="1"/>
    <col min="15397" max="15397" width="0.42578125" style="60" customWidth="1"/>
    <col min="15398" max="15616" width="9.140625" style="60"/>
    <col min="15617" max="15617" width="6.28515625" style="60" customWidth="1"/>
    <col min="15618" max="15618" width="62.85546875" style="60" customWidth="1"/>
    <col min="15619" max="15638" width="11.140625" style="60" customWidth="1"/>
    <col min="15639" max="15639" width="13.42578125" style="60" customWidth="1"/>
    <col min="15640" max="15640" width="13.85546875" style="60" customWidth="1"/>
    <col min="15641" max="15642" width="12.140625" style="60" customWidth="1"/>
    <col min="15643" max="15643" width="14.85546875" style="60" customWidth="1"/>
    <col min="15644" max="15644" width="14.28515625" style="60" customWidth="1"/>
    <col min="15645" max="15645" width="18" style="60" customWidth="1"/>
    <col min="15646" max="15646" width="16" style="60" customWidth="1"/>
    <col min="15647" max="15647" width="12.140625" style="60" customWidth="1"/>
    <col min="15648" max="15648" width="15.5703125" style="60" customWidth="1"/>
    <col min="15649" max="15652" width="12.140625" style="60" customWidth="1"/>
    <col min="15653" max="15653" width="0.42578125" style="60" customWidth="1"/>
    <col min="15654" max="15872" width="9.140625" style="60"/>
    <col min="15873" max="15873" width="6.28515625" style="60" customWidth="1"/>
    <col min="15874" max="15874" width="62.85546875" style="60" customWidth="1"/>
    <col min="15875" max="15894" width="11.140625" style="60" customWidth="1"/>
    <col min="15895" max="15895" width="13.42578125" style="60" customWidth="1"/>
    <col min="15896" max="15896" width="13.85546875" style="60" customWidth="1"/>
    <col min="15897" max="15898" width="12.140625" style="60" customWidth="1"/>
    <col min="15899" max="15899" width="14.85546875" style="60" customWidth="1"/>
    <col min="15900" max="15900" width="14.28515625" style="60" customWidth="1"/>
    <col min="15901" max="15901" width="18" style="60" customWidth="1"/>
    <col min="15902" max="15902" width="16" style="60" customWidth="1"/>
    <col min="15903" max="15903" width="12.140625" style="60" customWidth="1"/>
    <col min="15904" max="15904" width="15.5703125" style="60" customWidth="1"/>
    <col min="15905" max="15908" width="12.140625" style="60" customWidth="1"/>
    <col min="15909" max="15909" width="0.42578125" style="60" customWidth="1"/>
    <col min="15910" max="16128" width="9.140625" style="60"/>
    <col min="16129" max="16129" width="6.28515625" style="60" customWidth="1"/>
    <col min="16130" max="16130" width="62.85546875" style="60" customWidth="1"/>
    <col min="16131" max="16150" width="11.140625" style="60" customWidth="1"/>
    <col min="16151" max="16151" width="13.42578125" style="60" customWidth="1"/>
    <col min="16152" max="16152" width="13.85546875" style="60" customWidth="1"/>
    <col min="16153" max="16154" width="12.140625" style="60" customWidth="1"/>
    <col min="16155" max="16155" width="14.85546875" style="60" customWidth="1"/>
    <col min="16156" max="16156" width="14.28515625" style="60" customWidth="1"/>
    <col min="16157" max="16157" width="18" style="60" customWidth="1"/>
    <col min="16158" max="16158" width="16" style="60" customWidth="1"/>
    <col min="16159" max="16159" width="12.140625" style="60" customWidth="1"/>
    <col min="16160" max="16160" width="15.5703125" style="60" customWidth="1"/>
    <col min="16161" max="16164" width="12.140625" style="60" customWidth="1"/>
    <col min="16165" max="16165" width="0.42578125" style="60" customWidth="1"/>
    <col min="16166" max="16384" width="9.140625" style="60"/>
  </cols>
  <sheetData>
    <row r="1" spans="1:37" x14ac:dyDescent="0.25">
      <c r="A1" s="129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131"/>
      <c r="S1" s="50"/>
      <c r="T1" s="50"/>
      <c r="U1" s="50"/>
      <c r="V1" s="50"/>
      <c r="W1" s="132"/>
      <c r="AJ1" s="132" t="s">
        <v>456</v>
      </c>
    </row>
    <row r="2" spans="1:37" x14ac:dyDescent="0.25">
      <c r="A2" s="129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131"/>
      <c r="S2" s="50"/>
      <c r="T2" s="50"/>
      <c r="U2" s="50"/>
      <c r="V2" s="50"/>
      <c r="W2" s="132"/>
      <c r="AJ2" s="132" t="s">
        <v>1</v>
      </c>
    </row>
    <row r="3" spans="1:37" x14ac:dyDescent="0.25">
      <c r="A3" s="129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131"/>
      <c r="S3" s="50"/>
      <c r="T3" s="50"/>
      <c r="U3" s="50"/>
      <c r="V3" s="50"/>
      <c r="W3" s="132"/>
      <c r="AJ3" s="132" t="s">
        <v>197</v>
      </c>
    </row>
    <row r="4" spans="1:37" hidden="1" x14ac:dyDescent="0.25">
      <c r="A4" s="129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131"/>
      <c r="S4" s="50"/>
      <c r="T4" s="50"/>
      <c r="U4" s="50"/>
      <c r="V4" s="50"/>
      <c r="W4" s="50"/>
    </row>
    <row r="5" spans="1:37" ht="39" customHeight="1" x14ac:dyDescent="0.25">
      <c r="A5" s="133" t="s">
        <v>457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</row>
    <row r="6" spans="1:37" ht="42.75" customHeight="1" x14ac:dyDescent="0.3">
      <c r="A6" s="135"/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8"/>
      <c r="AG6" s="178"/>
      <c r="AH6" s="178"/>
      <c r="AI6" s="179"/>
      <c r="AJ6" s="180" t="s">
        <v>458</v>
      </c>
      <c r="AK6" s="181"/>
    </row>
    <row r="7" spans="1:37" ht="42.75" customHeight="1" x14ac:dyDescent="0.3">
      <c r="A7" s="135"/>
      <c r="B7" s="177"/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177"/>
      <c r="Q7" s="177"/>
      <c r="R7" s="177"/>
      <c r="S7" s="177"/>
      <c r="T7" s="177"/>
      <c r="U7" s="177"/>
      <c r="V7" s="177"/>
      <c r="W7" s="177"/>
      <c r="X7" s="177"/>
      <c r="Y7" s="177"/>
      <c r="Z7" s="177"/>
      <c r="AA7" s="177"/>
      <c r="AB7" s="177"/>
      <c r="AC7" s="177"/>
      <c r="AD7" s="177"/>
      <c r="AE7" s="177"/>
      <c r="AF7" s="178"/>
      <c r="AG7" s="178"/>
      <c r="AH7" s="178"/>
      <c r="AI7" s="179"/>
      <c r="AJ7" s="180" t="s">
        <v>5</v>
      </c>
      <c r="AK7" s="181"/>
    </row>
    <row r="8" spans="1:37" ht="51.75" customHeight="1" x14ac:dyDescent="0.3">
      <c r="A8" s="129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AF8" s="50"/>
      <c r="AG8" s="50"/>
      <c r="AH8" s="50"/>
      <c r="AI8" s="182"/>
      <c r="AJ8" s="180" t="s">
        <v>6</v>
      </c>
      <c r="AK8" s="181"/>
    </row>
    <row r="9" spans="1:37" ht="18.75" x14ac:dyDescent="0.3">
      <c r="A9" s="134"/>
      <c r="B9" s="134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50"/>
      <c r="T9" s="50"/>
      <c r="U9" s="50"/>
      <c r="V9" s="50"/>
      <c r="W9" s="132"/>
      <c r="AF9" s="50"/>
      <c r="AG9" s="50"/>
      <c r="AH9" s="50"/>
      <c r="AI9" s="182"/>
      <c r="AJ9" s="180" t="s">
        <v>7</v>
      </c>
      <c r="AK9" s="181"/>
    </row>
    <row r="10" spans="1:37" ht="20.25" customHeight="1" x14ac:dyDescent="0.25">
      <c r="A10" s="129"/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132"/>
      <c r="S10" s="50"/>
      <c r="T10" s="50"/>
      <c r="U10" s="50"/>
      <c r="V10" s="50"/>
      <c r="W10" s="50"/>
      <c r="AF10" s="50"/>
      <c r="AG10" s="50"/>
      <c r="AH10" s="50"/>
      <c r="AI10" s="50"/>
      <c r="AJ10" s="132" t="s">
        <v>103</v>
      </c>
    </row>
    <row r="11" spans="1:37" ht="15.75" customHeight="1" x14ac:dyDescent="0.25">
      <c r="A11" s="183" t="s">
        <v>201</v>
      </c>
      <c r="B11" s="141" t="s">
        <v>8</v>
      </c>
      <c r="C11" s="184" t="s">
        <v>459</v>
      </c>
      <c r="D11" s="185"/>
      <c r="E11" s="185"/>
      <c r="F11" s="185"/>
      <c r="G11" s="186"/>
      <c r="H11" s="184" t="s">
        <v>460</v>
      </c>
      <c r="I11" s="185"/>
      <c r="J11" s="185"/>
      <c r="K11" s="185"/>
      <c r="L11" s="186"/>
      <c r="M11" s="184" t="s">
        <v>461</v>
      </c>
      <c r="N11" s="185"/>
      <c r="O11" s="185"/>
      <c r="P11" s="185"/>
      <c r="Q11" s="186"/>
      <c r="R11" s="184" t="s">
        <v>462</v>
      </c>
      <c r="S11" s="185"/>
      <c r="T11" s="185"/>
      <c r="U11" s="185"/>
      <c r="V11" s="186"/>
      <c r="W11" s="187" t="s">
        <v>463</v>
      </c>
      <c r="X11" s="188"/>
      <c r="Y11" s="188"/>
      <c r="Z11" s="188"/>
      <c r="AA11" s="188"/>
      <c r="AB11" s="188"/>
      <c r="AC11" s="188"/>
      <c r="AD11" s="188"/>
      <c r="AE11" s="188"/>
      <c r="AF11" s="188"/>
      <c r="AG11" s="188"/>
      <c r="AH11" s="188"/>
      <c r="AI11" s="188"/>
      <c r="AJ11" s="189"/>
    </row>
    <row r="12" spans="1:37" ht="15.75" customHeight="1" x14ac:dyDescent="0.25">
      <c r="A12" s="183"/>
      <c r="B12" s="141"/>
      <c r="C12" s="190"/>
      <c r="D12" s="191"/>
      <c r="E12" s="191"/>
      <c r="F12" s="191"/>
      <c r="G12" s="192"/>
      <c r="H12" s="190"/>
      <c r="I12" s="191"/>
      <c r="J12" s="191"/>
      <c r="K12" s="191"/>
      <c r="L12" s="192"/>
      <c r="M12" s="190"/>
      <c r="N12" s="191"/>
      <c r="O12" s="191"/>
      <c r="P12" s="191"/>
      <c r="Q12" s="192"/>
      <c r="R12" s="190"/>
      <c r="S12" s="191"/>
      <c r="T12" s="191"/>
      <c r="U12" s="191"/>
      <c r="V12" s="192"/>
      <c r="W12" s="193" t="s">
        <v>464</v>
      </c>
      <c r="X12" s="194"/>
      <c r="Y12" s="194"/>
      <c r="Z12" s="195"/>
      <c r="AA12" s="187" t="s">
        <v>465</v>
      </c>
      <c r="AB12" s="188"/>
      <c r="AC12" s="188"/>
      <c r="AD12" s="189"/>
      <c r="AE12" s="187" t="s">
        <v>466</v>
      </c>
      <c r="AF12" s="188"/>
      <c r="AG12" s="188"/>
      <c r="AH12" s="188"/>
      <c r="AI12" s="189"/>
      <c r="AJ12" s="141" t="s">
        <v>467</v>
      </c>
    </row>
    <row r="13" spans="1:37" ht="63" x14ac:dyDescent="0.25">
      <c r="A13" s="183"/>
      <c r="B13" s="141"/>
      <c r="C13" s="162" t="s">
        <v>468</v>
      </c>
      <c r="D13" s="162" t="s">
        <v>469</v>
      </c>
      <c r="E13" s="162" t="s">
        <v>470</v>
      </c>
      <c r="F13" s="162" t="s">
        <v>471</v>
      </c>
      <c r="G13" s="162" t="s">
        <v>472</v>
      </c>
      <c r="H13" s="162" t="s">
        <v>468</v>
      </c>
      <c r="I13" s="162" t="s">
        <v>469</v>
      </c>
      <c r="J13" s="162" t="s">
        <v>470</v>
      </c>
      <c r="K13" s="162" t="s">
        <v>471</v>
      </c>
      <c r="L13" s="162" t="s">
        <v>472</v>
      </c>
      <c r="M13" s="162" t="s">
        <v>468</v>
      </c>
      <c r="N13" s="162" t="s">
        <v>469</v>
      </c>
      <c r="O13" s="162" t="s">
        <v>470</v>
      </c>
      <c r="P13" s="162" t="s">
        <v>471</v>
      </c>
      <c r="Q13" s="162" t="s">
        <v>472</v>
      </c>
      <c r="R13" s="162" t="s">
        <v>468</v>
      </c>
      <c r="S13" s="155" t="s">
        <v>469</v>
      </c>
      <c r="T13" s="162" t="s">
        <v>470</v>
      </c>
      <c r="U13" s="162" t="s">
        <v>471</v>
      </c>
      <c r="V13" s="162" t="s">
        <v>472</v>
      </c>
      <c r="W13" s="196" t="s">
        <v>473</v>
      </c>
      <c r="X13" s="197" t="s">
        <v>474</v>
      </c>
      <c r="Y13" s="162" t="s">
        <v>475</v>
      </c>
      <c r="Z13" s="162" t="s">
        <v>476</v>
      </c>
      <c r="AA13" s="198" t="s">
        <v>473</v>
      </c>
      <c r="AB13" s="199" t="s">
        <v>477</v>
      </c>
      <c r="AC13" s="199" t="s">
        <v>478</v>
      </c>
      <c r="AD13" s="199" t="s">
        <v>479</v>
      </c>
      <c r="AE13" s="198" t="s">
        <v>480</v>
      </c>
      <c r="AF13" s="199" t="s">
        <v>477</v>
      </c>
      <c r="AG13" s="200" t="s">
        <v>481</v>
      </c>
      <c r="AH13" s="200" t="s">
        <v>482</v>
      </c>
      <c r="AI13" s="199" t="s">
        <v>483</v>
      </c>
      <c r="AJ13" s="201"/>
    </row>
    <row r="14" spans="1:37" s="138" customFormat="1" x14ac:dyDescent="0.25">
      <c r="A14" s="148"/>
      <c r="B14" s="149" t="s">
        <v>484</v>
      </c>
      <c r="C14" s="150">
        <f t="shared" ref="C14:V14" si="0">C15+C76</f>
        <v>230.00000028679997</v>
      </c>
      <c r="D14" s="150">
        <f t="shared" si="0"/>
        <v>9.9505197608320017</v>
      </c>
      <c r="E14" s="150">
        <f t="shared" si="0"/>
        <v>114.29000362778002</v>
      </c>
      <c r="F14" s="150">
        <f t="shared" si="0"/>
        <v>81.892491083443986</v>
      </c>
      <c r="G14" s="150">
        <f t="shared" si="0"/>
        <v>23.866985814744012</v>
      </c>
      <c r="H14" s="150">
        <f t="shared" si="0"/>
        <v>212.50966204150001</v>
      </c>
      <c r="I14" s="150">
        <f t="shared" si="0"/>
        <v>4.2091374364399998</v>
      </c>
      <c r="J14" s="150">
        <f t="shared" si="0"/>
        <v>89.148957996180002</v>
      </c>
      <c r="K14" s="150">
        <f t="shared" si="0"/>
        <v>98.172960150747429</v>
      </c>
      <c r="L14" s="150">
        <f t="shared" si="0"/>
        <v>20.978606458132507</v>
      </c>
      <c r="M14" s="150">
        <f t="shared" si="0"/>
        <v>-17.490338245300009</v>
      </c>
      <c r="N14" s="150">
        <f t="shared" si="0"/>
        <v>-5.7413823243920028</v>
      </c>
      <c r="O14" s="150">
        <f t="shared" si="0"/>
        <v>-25.141045631600033</v>
      </c>
      <c r="P14" s="150">
        <f t="shared" si="0"/>
        <v>16.280469067303521</v>
      </c>
      <c r="Q14" s="150">
        <f t="shared" si="0"/>
        <v>-2.8883793566115017</v>
      </c>
      <c r="R14" s="150">
        <f t="shared" si="0"/>
        <v>188.85504228420001</v>
      </c>
      <c r="S14" s="150">
        <f t="shared" si="0"/>
        <v>3.2730509999999997</v>
      </c>
      <c r="T14" s="150">
        <f t="shared" si="0"/>
        <v>92.955482474199968</v>
      </c>
      <c r="U14" s="150">
        <f t="shared" si="0"/>
        <v>67.661425729999991</v>
      </c>
      <c r="V14" s="150">
        <f t="shared" si="0"/>
        <v>24.965083629999995</v>
      </c>
      <c r="W14" s="152"/>
      <c r="X14" s="152"/>
      <c r="Y14" s="152"/>
      <c r="Z14" s="152"/>
      <c r="AA14" s="148"/>
      <c r="AB14" s="148"/>
      <c r="AC14" s="148"/>
      <c r="AD14" s="148"/>
      <c r="AE14" s="148"/>
      <c r="AF14" s="148"/>
      <c r="AG14" s="148"/>
      <c r="AH14" s="148"/>
      <c r="AI14" s="148"/>
      <c r="AJ14" s="152"/>
    </row>
    <row r="15" spans="1:37" s="138" customFormat="1" x14ac:dyDescent="0.25">
      <c r="A15" s="148" t="s">
        <v>225</v>
      </c>
      <c r="B15" s="202" t="s">
        <v>226</v>
      </c>
      <c r="C15" s="150">
        <f>C16+C18+C20+C22+C24</f>
        <v>34.860776799999996</v>
      </c>
      <c r="D15" s="150">
        <f t="shared" ref="D15:V15" si="1">D16+D18+D20+D22+D24</f>
        <v>1.8153484719999999</v>
      </c>
      <c r="E15" s="150">
        <f t="shared" si="1"/>
        <v>11.279472590000001</v>
      </c>
      <c r="F15" s="150">
        <f t="shared" si="1"/>
        <v>19.478925316999998</v>
      </c>
      <c r="G15" s="150">
        <f t="shared" si="1"/>
        <v>2.2870304210000008</v>
      </c>
      <c r="H15" s="150">
        <f t="shared" si="1"/>
        <v>32.038913003499999</v>
      </c>
      <c r="I15" s="150">
        <f t="shared" si="1"/>
        <v>0.21828894600000001</v>
      </c>
      <c r="J15" s="150">
        <f t="shared" si="1"/>
        <v>6.7148322241799994</v>
      </c>
      <c r="K15" s="150">
        <f t="shared" si="1"/>
        <v>23.401437523317501</v>
      </c>
      <c r="L15" s="150">
        <f t="shared" si="1"/>
        <v>1.7043543100025</v>
      </c>
      <c r="M15" s="150">
        <f t="shared" si="1"/>
        <v>-2.8218637965000002</v>
      </c>
      <c r="N15" s="150">
        <f t="shared" si="1"/>
        <v>-1.5970595259999998</v>
      </c>
      <c r="O15" s="150">
        <f t="shared" si="1"/>
        <v>-4.5646403658200008</v>
      </c>
      <c r="P15" s="150">
        <f t="shared" si="1"/>
        <v>3.9225122063175002</v>
      </c>
      <c r="Q15" s="150">
        <f t="shared" si="1"/>
        <v>-0.58267611099750005</v>
      </c>
      <c r="R15" s="150">
        <f t="shared" si="1"/>
        <v>53.602155639999999</v>
      </c>
      <c r="S15" s="150">
        <f t="shared" si="1"/>
        <v>1.1791929999999999</v>
      </c>
      <c r="T15" s="150">
        <f t="shared" si="1"/>
        <v>13.211171469999993</v>
      </c>
      <c r="U15" s="150">
        <f t="shared" si="1"/>
        <v>35.704040139999996</v>
      </c>
      <c r="V15" s="150">
        <f t="shared" si="1"/>
        <v>3.5077510000000003</v>
      </c>
      <c r="W15" s="152"/>
      <c r="X15" s="152"/>
      <c r="Y15" s="152"/>
      <c r="Z15" s="152"/>
      <c r="AA15" s="148"/>
      <c r="AB15" s="148"/>
      <c r="AC15" s="148"/>
      <c r="AD15" s="148"/>
      <c r="AE15" s="148"/>
      <c r="AF15" s="148"/>
      <c r="AG15" s="148"/>
      <c r="AH15" s="148"/>
      <c r="AI15" s="148"/>
      <c r="AJ15" s="152"/>
    </row>
    <row r="16" spans="1:37" s="138" customFormat="1" ht="31.5" x14ac:dyDescent="0.25">
      <c r="A16" s="148" t="s">
        <v>117</v>
      </c>
      <c r="B16" s="202" t="s">
        <v>227</v>
      </c>
      <c r="C16" s="150">
        <f>C17</f>
        <v>5</v>
      </c>
      <c r="D16" s="150">
        <f t="shared" ref="D16:V16" si="2">D17</f>
        <v>0.5</v>
      </c>
      <c r="E16" s="150">
        <f t="shared" si="2"/>
        <v>1.5</v>
      </c>
      <c r="F16" s="150">
        <f t="shared" si="2"/>
        <v>2.75</v>
      </c>
      <c r="G16" s="150">
        <f t="shared" si="2"/>
        <v>0.25</v>
      </c>
      <c r="H16" s="150">
        <f t="shared" si="2"/>
        <v>0.32259076000000003</v>
      </c>
      <c r="I16" s="150">
        <f t="shared" si="2"/>
        <v>3.2259076000000005E-2</v>
      </c>
      <c r="J16" s="150">
        <f t="shared" si="2"/>
        <v>9.6777228000000007E-2</v>
      </c>
      <c r="K16" s="150">
        <f t="shared" si="2"/>
        <v>0.17742491800000004</v>
      </c>
      <c r="L16" s="150">
        <f t="shared" si="2"/>
        <v>1.6129538000000002E-2</v>
      </c>
      <c r="M16" s="150">
        <f t="shared" si="2"/>
        <v>-4.6774092400000002</v>
      </c>
      <c r="N16" s="150">
        <f t="shared" si="2"/>
        <v>-0.467740924</v>
      </c>
      <c r="O16" s="150">
        <f t="shared" si="2"/>
        <v>-1.4032227719999999</v>
      </c>
      <c r="P16" s="150">
        <f t="shared" si="2"/>
        <v>-2.5725750820000002</v>
      </c>
      <c r="Q16" s="150">
        <f t="shared" si="2"/>
        <v>-0.233870462</v>
      </c>
      <c r="R16" s="150">
        <f t="shared" si="2"/>
        <v>6.3270010000000001</v>
      </c>
      <c r="S16" s="150">
        <f t="shared" si="2"/>
        <v>0.27338200000000001</v>
      </c>
      <c r="T16" s="150">
        <f t="shared" si="2"/>
        <v>0.63450099999999998</v>
      </c>
      <c r="U16" s="150">
        <f t="shared" si="2"/>
        <v>2.3909739999999999</v>
      </c>
      <c r="V16" s="150">
        <f t="shared" si="2"/>
        <v>3.0281440000000002</v>
      </c>
      <c r="W16" s="152"/>
      <c r="X16" s="152"/>
      <c r="Y16" s="152"/>
      <c r="Z16" s="152"/>
      <c r="AA16" s="157"/>
      <c r="AB16" s="157"/>
      <c r="AC16" s="157"/>
      <c r="AD16" s="157"/>
      <c r="AE16" s="157"/>
      <c r="AF16" s="157"/>
      <c r="AG16" s="157"/>
      <c r="AH16" s="157"/>
      <c r="AI16" s="157"/>
      <c r="AJ16" s="152"/>
    </row>
    <row r="17" spans="1:36" x14ac:dyDescent="0.25">
      <c r="A17" s="203"/>
      <c r="B17" s="204" t="str">
        <f>'прил 7.1'!B18</f>
        <v>АСКУЭ оптового рынка</v>
      </c>
      <c r="C17" s="205">
        <f>'[4]прил 7.2'!D701</f>
        <v>5</v>
      </c>
      <c r="D17" s="205">
        <f>'[4]прил 7.2'!E701</f>
        <v>0.5</v>
      </c>
      <c r="E17" s="205">
        <f>'[4]прил 7.2'!F701</f>
        <v>1.5</v>
      </c>
      <c r="F17" s="205">
        <f>'[4]прил 7.2'!G701</f>
        <v>2.75</v>
      </c>
      <c r="G17" s="205">
        <f>'[4]прил 7.2'!H701</f>
        <v>0.25</v>
      </c>
      <c r="H17" s="205">
        <f>'[4]прил 7.2'!I701</f>
        <v>0.32259076000000003</v>
      </c>
      <c r="I17" s="205">
        <f>'[4]прил 7.2'!J701</f>
        <v>3.2259076000000005E-2</v>
      </c>
      <c r="J17" s="205">
        <f>'[4]прил 7.2'!K701</f>
        <v>9.6777228000000007E-2</v>
      </c>
      <c r="K17" s="205">
        <f>'[4]прил 7.2'!L701</f>
        <v>0.17742491800000004</v>
      </c>
      <c r="L17" s="205">
        <f>'[4]прил 7.2'!M701</f>
        <v>1.6129538000000002E-2</v>
      </c>
      <c r="M17" s="205">
        <f>'[4]прил 7.2'!N701</f>
        <v>-4.6774092400000002</v>
      </c>
      <c r="N17" s="205">
        <f>'[4]прил 7.2'!O701</f>
        <v>-0.467740924</v>
      </c>
      <c r="O17" s="205">
        <f>'[4]прил 7.2'!P701</f>
        <v>-1.4032227719999999</v>
      </c>
      <c r="P17" s="205">
        <f>'[4]прил 7.2'!Q701</f>
        <v>-2.5725750820000002</v>
      </c>
      <c r="Q17" s="205">
        <f>'[4]прил 7.2'!R701</f>
        <v>-0.233870462</v>
      </c>
      <c r="R17" s="205">
        <f>'[4]прил 7.2'!X701</f>
        <v>6.3270010000000001</v>
      </c>
      <c r="S17" s="205">
        <f>'[4]прил 7.2'!Y701</f>
        <v>0.27338200000000001</v>
      </c>
      <c r="T17" s="205">
        <f>'[4]прил 7.2'!Z701</f>
        <v>0.63450099999999998</v>
      </c>
      <c r="U17" s="205">
        <f>'[4]прил 7.2'!AA701</f>
        <v>2.3909739999999999</v>
      </c>
      <c r="V17" s="205">
        <f>'[4]прил 7.2'!AB701</f>
        <v>3.0281440000000002</v>
      </c>
      <c r="W17" s="206"/>
      <c r="X17" s="206"/>
      <c r="Y17" s="206"/>
      <c r="Z17" s="206"/>
      <c r="AA17" s="206">
        <f>'[4]прил 7.2'!AH701</f>
        <v>0</v>
      </c>
      <c r="AB17" s="206">
        <f>'[4]прил 7.2'!AI701</f>
        <v>0</v>
      </c>
      <c r="AC17" s="206">
        <f>'[4]прил 7.2'!AJ701</f>
        <v>0</v>
      </c>
      <c r="AD17" s="206">
        <f>'[4]прил 7.2'!AK701</f>
        <v>0</v>
      </c>
      <c r="AE17" s="206">
        <f>'[4]прил 7.2'!AL701</f>
        <v>0</v>
      </c>
      <c r="AF17" s="206">
        <f>'[4]прил 7.2'!AM701</f>
        <v>0</v>
      </c>
      <c r="AG17" s="206">
        <f>'[4]прил 7.2'!AN701</f>
        <v>0</v>
      </c>
      <c r="AH17" s="206">
        <f>'[4]прил 7.2'!AO701</f>
        <v>0</v>
      </c>
      <c r="AI17" s="206">
        <f>'[4]прил 7.2'!AP701</f>
        <v>0</v>
      </c>
      <c r="AJ17" s="206"/>
    </row>
    <row r="18" spans="1:36" s="138" customFormat="1" ht="31.5" x14ac:dyDescent="0.25">
      <c r="A18" s="148"/>
      <c r="B18" s="202" t="s">
        <v>230</v>
      </c>
      <c r="C18" s="150">
        <f t="shared" ref="C18:V18" si="3">C19</f>
        <v>0</v>
      </c>
      <c r="D18" s="150">
        <f t="shared" si="3"/>
        <v>0</v>
      </c>
      <c r="E18" s="150">
        <f t="shared" si="3"/>
        <v>0</v>
      </c>
      <c r="F18" s="150">
        <f t="shared" si="3"/>
        <v>0</v>
      </c>
      <c r="G18" s="150">
        <f t="shared" si="3"/>
        <v>0</v>
      </c>
      <c r="H18" s="150">
        <f t="shared" si="3"/>
        <v>0</v>
      </c>
      <c r="I18" s="150">
        <f t="shared" si="3"/>
        <v>0</v>
      </c>
      <c r="J18" s="150">
        <f t="shared" si="3"/>
        <v>0</v>
      </c>
      <c r="K18" s="150">
        <f t="shared" si="3"/>
        <v>0</v>
      </c>
      <c r="L18" s="150">
        <f t="shared" si="3"/>
        <v>0</v>
      </c>
      <c r="M18" s="150">
        <f t="shared" si="3"/>
        <v>0</v>
      </c>
      <c r="N18" s="150">
        <f t="shared" si="3"/>
        <v>0</v>
      </c>
      <c r="O18" s="150">
        <f t="shared" si="3"/>
        <v>0</v>
      </c>
      <c r="P18" s="150">
        <f t="shared" si="3"/>
        <v>0</v>
      </c>
      <c r="Q18" s="150">
        <f t="shared" si="3"/>
        <v>0</v>
      </c>
      <c r="R18" s="150">
        <f t="shared" si="3"/>
        <v>0</v>
      </c>
      <c r="S18" s="150">
        <f t="shared" si="3"/>
        <v>0</v>
      </c>
      <c r="T18" s="150">
        <f t="shared" si="3"/>
        <v>0</v>
      </c>
      <c r="U18" s="150">
        <f t="shared" si="3"/>
        <v>0</v>
      </c>
      <c r="V18" s="150">
        <f t="shared" si="3"/>
        <v>0</v>
      </c>
      <c r="W18" s="152"/>
      <c r="X18" s="152"/>
      <c r="Y18" s="152"/>
      <c r="Z18" s="152"/>
      <c r="AA18" s="157">
        <f t="shared" ref="AA18:AI18" si="4">AA19</f>
        <v>0</v>
      </c>
      <c r="AB18" s="157">
        <f t="shared" si="4"/>
        <v>0</v>
      </c>
      <c r="AC18" s="157">
        <f t="shared" si="4"/>
        <v>0</v>
      </c>
      <c r="AD18" s="157">
        <f t="shared" si="4"/>
        <v>0</v>
      </c>
      <c r="AE18" s="157">
        <f t="shared" si="4"/>
        <v>0</v>
      </c>
      <c r="AF18" s="157">
        <f t="shared" si="4"/>
        <v>0</v>
      </c>
      <c r="AG18" s="157">
        <f t="shared" si="4"/>
        <v>0</v>
      </c>
      <c r="AH18" s="157">
        <f t="shared" si="4"/>
        <v>0</v>
      </c>
      <c r="AI18" s="157">
        <f t="shared" si="4"/>
        <v>0</v>
      </c>
      <c r="AJ18" s="152"/>
    </row>
    <row r="19" spans="1:36" s="138" customFormat="1" x14ac:dyDescent="0.25">
      <c r="A19" s="148"/>
      <c r="B19" s="158"/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2"/>
      <c r="X19" s="152"/>
      <c r="Y19" s="152"/>
      <c r="Z19" s="152"/>
      <c r="AA19" s="157"/>
      <c r="AB19" s="157"/>
      <c r="AC19" s="157"/>
      <c r="AD19" s="157"/>
      <c r="AE19" s="157"/>
      <c r="AF19" s="157"/>
      <c r="AG19" s="157"/>
      <c r="AH19" s="157"/>
      <c r="AI19" s="157"/>
      <c r="AJ19" s="152"/>
    </row>
    <row r="20" spans="1:36" s="138" customFormat="1" x14ac:dyDescent="0.25">
      <c r="A20" s="148"/>
      <c r="B20" s="202" t="s">
        <v>231</v>
      </c>
      <c r="C20" s="150">
        <f t="shared" ref="C20:V20" si="5">C21</f>
        <v>4.7</v>
      </c>
      <c r="D20" s="150">
        <f t="shared" si="5"/>
        <v>0.28199999999999997</v>
      </c>
      <c r="E20" s="150">
        <f t="shared" si="5"/>
        <v>2.35</v>
      </c>
      <c r="F20" s="150">
        <f t="shared" si="5"/>
        <v>1.41</v>
      </c>
      <c r="G20" s="150">
        <f t="shared" si="5"/>
        <v>0.65800000000000014</v>
      </c>
      <c r="H20" s="150">
        <f t="shared" si="5"/>
        <v>4.7</v>
      </c>
      <c r="I20" s="150">
        <f t="shared" si="5"/>
        <v>0</v>
      </c>
      <c r="J20" s="150">
        <f t="shared" si="5"/>
        <v>1.41</v>
      </c>
      <c r="K20" s="150">
        <f t="shared" si="5"/>
        <v>3.0550000000000002</v>
      </c>
      <c r="L20" s="150">
        <f t="shared" si="5"/>
        <v>0.23500000000000001</v>
      </c>
      <c r="M20" s="150">
        <f t="shared" si="5"/>
        <v>0</v>
      </c>
      <c r="N20" s="150">
        <f t="shared" si="5"/>
        <v>-0.28199999999999997</v>
      </c>
      <c r="O20" s="150">
        <f t="shared" si="5"/>
        <v>-0.94000000000000017</v>
      </c>
      <c r="P20" s="150">
        <f t="shared" si="5"/>
        <v>1.6450000000000002</v>
      </c>
      <c r="Q20" s="150">
        <f t="shared" si="5"/>
        <v>-0.42300000000000015</v>
      </c>
      <c r="R20" s="150">
        <f t="shared" si="5"/>
        <v>0</v>
      </c>
      <c r="S20" s="150">
        <f t="shared" si="5"/>
        <v>0</v>
      </c>
      <c r="T20" s="150">
        <f t="shared" si="5"/>
        <v>0</v>
      </c>
      <c r="U20" s="150">
        <f t="shared" si="5"/>
        <v>0</v>
      </c>
      <c r="V20" s="150">
        <f t="shared" si="5"/>
        <v>0</v>
      </c>
      <c r="W20" s="152"/>
      <c r="X20" s="152"/>
      <c r="Y20" s="152"/>
      <c r="Z20" s="152"/>
      <c r="AA20" s="157">
        <f t="shared" ref="AA20:AI20" si="6">AA21</f>
        <v>0</v>
      </c>
      <c r="AB20" s="157">
        <f t="shared" si="6"/>
        <v>0</v>
      </c>
      <c r="AC20" s="157">
        <f t="shared" si="6"/>
        <v>0</v>
      </c>
      <c r="AD20" s="157">
        <f t="shared" si="6"/>
        <v>0</v>
      </c>
      <c r="AE20" s="157">
        <f t="shared" si="6"/>
        <v>0</v>
      </c>
      <c r="AF20" s="157">
        <f t="shared" si="6"/>
        <v>0</v>
      </c>
      <c r="AG20" s="157">
        <f t="shared" si="6"/>
        <v>0</v>
      </c>
      <c r="AH20" s="157">
        <f t="shared" si="6"/>
        <v>0</v>
      </c>
      <c r="AI20" s="157">
        <f t="shared" si="6"/>
        <v>0</v>
      </c>
      <c r="AJ20" s="152"/>
    </row>
    <row r="21" spans="1:36" s="50" customFormat="1" ht="31.5" x14ac:dyDescent="0.25">
      <c r="A21" s="157"/>
      <c r="B21" s="158" t="str">
        <f>'прил 7.1'!B22</f>
        <v>Модернизация системы передачи информации ОАО "Чеченэнерго"</v>
      </c>
      <c r="C21" s="155">
        <f>'[4]прил 7.2'!D695</f>
        <v>4.7</v>
      </c>
      <c r="D21" s="155">
        <f>'[4]прил 7.2'!E695</f>
        <v>0.28199999999999997</v>
      </c>
      <c r="E21" s="155">
        <f>'[4]прил 7.2'!F695</f>
        <v>2.35</v>
      </c>
      <c r="F21" s="155">
        <f>'[4]прил 7.2'!G695</f>
        <v>1.41</v>
      </c>
      <c r="G21" s="155">
        <f>'[4]прил 7.2'!H695</f>
        <v>0.65800000000000014</v>
      </c>
      <c r="H21" s="155">
        <f>'[4]прил 7.2'!I695</f>
        <v>4.7</v>
      </c>
      <c r="I21" s="155">
        <f>'[4]прил 7.2'!J695</f>
        <v>0</v>
      </c>
      <c r="J21" s="155">
        <f>'[4]прил 7.2'!K695</f>
        <v>1.41</v>
      </c>
      <c r="K21" s="155">
        <f>'[4]прил 7.2'!L695</f>
        <v>3.0550000000000002</v>
      </c>
      <c r="L21" s="155">
        <f>'[4]прил 7.2'!M695</f>
        <v>0.23500000000000001</v>
      </c>
      <c r="M21" s="155">
        <f>'[4]прил 7.2'!N695</f>
        <v>0</v>
      </c>
      <c r="N21" s="155">
        <f>'[4]прил 7.2'!O695</f>
        <v>-0.28199999999999997</v>
      </c>
      <c r="O21" s="155">
        <f>'[4]прил 7.2'!P695</f>
        <v>-0.94000000000000017</v>
      </c>
      <c r="P21" s="155">
        <f>'[4]прил 7.2'!Q695</f>
        <v>1.6450000000000002</v>
      </c>
      <c r="Q21" s="155">
        <f>'[4]прил 7.2'!R695</f>
        <v>-0.42300000000000015</v>
      </c>
      <c r="R21" s="155">
        <f>'[4]прил 7.2'!X695</f>
        <v>0</v>
      </c>
      <c r="S21" s="155">
        <f>'[4]прил 7.2'!Y695</f>
        <v>0</v>
      </c>
      <c r="T21" s="155">
        <f>'[4]прил 7.2'!Z695</f>
        <v>0</v>
      </c>
      <c r="U21" s="155">
        <f>'[4]прил 7.2'!AA695</f>
        <v>0</v>
      </c>
      <c r="V21" s="155">
        <f>'[4]прил 7.2'!AB695</f>
        <v>0</v>
      </c>
      <c r="W21" s="159"/>
      <c r="X21" s="159"/>
      <c r="Y21" s="159"/>
      <c r="Z21" s="159"/>
      <c r="AA21" s="157">
        <f>'[4]прил 7.2'!AH695</f>
        <v>0</v>
      </c>
      <c r="AB21" s="157">
        <f>'[4]прил 7.2'!AI695</f>
        <v>0</v>
      </c>
      <c r="AC21" s="157">
        <f>'[4]прил 7.2'!AJ695</f>
        <v>0</v>
      </c>
      <c r="AD21" s="157">
        <f>'[4]прил 7.2'!AK695</f>
        <v>0</v>
      </c>
      <c r="AE21" s="157">
        <f>'[4]прил 7.2'!AL695</f>
        <v>0</v>
      </c>
      <c r="AF21" s="157">
        <f>'[4]прил 7.2'!AM695</f>
        <v>0</v>
      </c>
      <c r="AG21" s="157">
        <f>'[4]прил 7.2'!AN695</f>
        <v>0</v>
      </c>
      <c r="AH21" s="157">
        <f>'[4]прил 7.2'!AO695</f>
        <v>0</v>
      </c>
      <c r="AI21" s="157">
        <f>'[4]прил 7.2'!AP695</f>
        <v>0</v>
      </c>
      <c r="AJ21" s="159"/>
    </row>
    <row r="22" spans="1:36" s="138" customFormat="1" ht="31.5" x14ac:dyDescent="0.25">
      <c r="A22" s="148"/>
      <c r="B22" s="202" t="s">
        <v>233</v>
      </c>
      <c r="C22" s="150">
        <f t="shared" ref="C22:V22" si="7">C23</f>
        <v>0</v>
      </c>
      <c r="D22" s="150">
        <f t="shared" si="7"/>
        <v>0</v>
      </c>
      <c r="E22" s="150">
        <f t="shared" si="7"/>
        <v>0</v>
      </c>
      <c r="F22" s="150">
        <f t="shared" si="7"/>
        <v>0</v>
      </c>
      <c r="G22" s="150">
        <f t="shared" si="7"/>
        <v>0</v>
      </c>
      <c r="H22" s="150">
        <f t="shared" si="7"/>
        <v>0</v>
      </c>
      <c r="I22" s="150">
        <f t="shared" si="7"/>
        <v>0</v>
      </c>
      <c r="J22" s="150">
        <f t="shared" si="7"/>
        <v>0</v>
      </c>
      <c r="K22" s="150">
        <f t="shared" si="7"/>
        <v>0</v>
      </c>
      <c r="L22" s="150">
        <f t="shared" si="7"/>
        <v>0</v>
      </c>
      <c r="M22" s="150">
        <f t="shared" si="7"/>
        <v>0</v>
      </c>
      <c r="N22" s="150">
        <f t="shared" si="7"/>
        <v>0</v>
      </c>
      <c r="O22" s="150">
        <f t="shared" si="7"/>
        <v>0</v>
      </c>
      <c r="P22" s="150">
        <f t="shared" si="7"/>
        <v>0</v>
      </c>
      <c r="Q22" s="150">
        <f t="shared" si="7"/>
        <v>0</v>
      </c>
      <c r="R22" s="150">
        <f t="shared" si="7"/>
        <v>0</v>
      </c>
      <c r="S22" s="150">
        <f t="shared" si="7"/>
        <v>0</v>
      </c>
      <c r="T22" s="150">
        <f t="shared" si="7"/>
        <v>0</v>
      </c>
      <c r="U22" s="150">
        <f t="shared" si="7"/>
        <v>0</v>
      </c>
      <c r="V22" s="150">
        <f t="shared" si="7"/>
        <v>0</v>
      </c>
      <c r="W22" s="152"/>
      <c r="X22" s="152"/>
      <c r="Y22" s="152"/>
      <c r="Z22" s="152"/>
      <c r="AA22" s="157">
        <f t="shared" ref="AA22:AI22" si="8">AA23</f>
        <v>0</v>
      </c>
      <c r="AB22" s="157">
        <f t="shared" si="8"/>
        <v>0</v>
      </c>
      <c r="AC22" s="157">
        <f t="shared" si="8"/>
        <v>0</v>
      </c>
      <c r="AD22" s="157">
        <f t="shared" si="8"/>
        <v>0</v>
      </c>
      <c r="AE22" s="157">
        <f t="shared" si="8"/>
        <v>0</v>
      </c>
      <c r="AF22" s="157">
        <f t="shared" si="8"/>
        <v>0</v>
      </c>
      <c r="AG22" s="157">
        <f t="shared" si="8"/>
        <v>0</v>
      </c>
      <c r="AH22" s="157">
        <f t="shared" si="8"/>
        <v>0</v>
      </c>
      <c r="AI22" s="157">
        <f t="shared" si="8"/>
        <v>0</v>
      </c>
      <c r="AJ22" s="152"/>
    </row>
    <row r="23" spans="1:36" s="138" customFormat="1" x14ac:dyDescent="0.25">
      <c r="A23" s="148"/>
      <c r="B23" s="202"/>
      <c r="C23" s="150"/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2"/>
      <c r="X23" s="152"/>
      <c r="Y23" s="152"/>
      <c r="Z23" s="152"/>
      <c r="AA23" s="157"/>
      <c r="AB23" s="157"/>
      <c r="AC23" s="157"/>
      <c r="AD23" s="157"/>
      <c r="AE23" s="157"/>
      <c r="AF23" s="157"/>
      <c r="AG23" s="157"/>
      <c r="AH23" s="157"/>
      <c r="AI23" s="157"/>
      <c r="AJ23" s="152"/>
    </row>
    <row r="24" spans="1:36" s="138" customFormat="1" x14ac:dyDescent="0.25">
      <c r="A24" s="148"/>
      <c r="B24" s="202" t="s">
        <v>485</v>
      </c>
      <c r="C24" s="150">
        <f t="shared" ref="C24:V24" si="9">SUM(C25:C75)</f>
        <v>25.160776800000001</v>
      </c>
      <c r="D24" s="150">
        <f t="shared" si="9"/>
        <v>1.0333484719999999</v>
      </c>
      <c r="E24" s="150">
        <f t="shared" si="9"/>
        <v>7.4294725900000005</v>
      </c>
      <c r="F24" s="150">
        <f t="shared" si="9"/>
        <v>15.318925317</v>
      </c>
      <c r="G24" s="150">
        <f t="shared" si="9"/>
        <v>1.3790304210000004</v>
      </c>
      <c r="H24" s="150">
        <f t="shared" si="9"/>
        <v>27.016322243500003</v>
      </c>
      <c r="I24" s="150">
        <f t="shared" si="9"/>
        <v>0.18602987000000001</v>
      </c>
      <c r="J24" s="150">
        <f t="shared" si="9"/>
        <v>5.2080549961799996</v>
      </c>
      <c r="K24" s="150">
        <f t="shared" si="9"/>
        <v>20.169012605317501</v>
      </c>
      <c r="L24" s="150">
        <f t="shared" si="9"/>
        <v>1.4532247720025</v>
      </c>
      <c r="M24" s="150">
        <f t="shared" si="9"/>
        <v>1.8555454435000001</v>
      </c>
      <c r="N24" s="150">
        <f t="shared" si="9"/>
        <v>-0.84731860199999998</v>
      </c>
      <c r="O24" s="150">
        <f t="shared" si="9"/>
        <v>-2.2214175938200005</v>
      </c>
      <c r="P24" s="150">
        <f t="shared" si="9"/>
        <v>4.8500872883174999</v>
      </c>
      <c r="Q24" s="150">
        <f t="shared" si="9"/>
        <v>7.4194351002500006E-2</v>
      </c>
      <c r="R24" s="150">
        <f t="shared" si="9"/>
        <v>47.275154639999997</v>
      </c>
      <c r="S24" s="150">
        <f t="shared" si="9"/>
        <v>0.90581099999999992</v>
      </c>
      <c r="T24" s="150">
        <f t="shared" si="9"/>
        <v>12.576670469999993</v>
      </c>
      <c r="U24" s="150">
        <f t="shared" si="9"/>
        <v>33.313066139999997</v>
      </c>
      <c r="V24" s="150">
        <f t="shared" si="9"/>
        <v>0.47960700000000001</v>
      </c>
      <c r="W24" s="152"/>
      <c r="X24" s="152"/>
      <c r="Y24" s="152"/>
      <c r="Z24" s="152"/>
      <c r="AA24" s="157">
        <f t="shared" ref="AA24:AI24" si="10">SUM(AA25:AA75)</f>
        <v>26194</v>
      </c>
      <c r="AB24" s="157">
        <f t="shared" si="10"/>
        <v>220</v>
      </c>
      <c r="AC24" s="157">
        <f t="shared" si="10"/>
        <v>0</v>
      </c>
      <c r="AD24" s="157">
        <f t="shared" si="10"/>
        <v>34.503</v>
      </c>
      <c r="AE24" s="157">
        <f t="shared" si="10"/>
        <v>58435</v>
      </c>
      <c r="AF24" s="157">
        <f t="shared" si="10"/>
        <v>435</v>
      </c>
      <c r="AG24" s="157">
        <f t="shared" si="10"/>
        <v>0</v>
      </c>
      <c r="AH24" s="157">
        <f t="shared" si="10"/>
        <v>0</v>
      </c>
      <c r="AI24" s="157">
        <f t="shared" si="10"/>
        <v>20.767999999999994</v>
      </c>
      <c r="AJ24" s="152"/>
    </row>
    <row r="25" spans="1:36" x14ac:dyDescent="0.25">
      <c r="A25" s="157">
        <v>1</v>
      </c>
      <c r="B25" s="158" t="str">
        <f>'прил 7.1'!B26</f>
        <v>ПС 110/35/6 кВ "Ищерская"</v>
      </c>
      <c r="C25" s="155">
        <f>'[4]прил 7.2'!D146</f>
        <v>8.2153170000000006</v>
      </c>
      <c r="D25" s="155">
        <f>'[4]прил 7.2'!E146</f>
        <v>0.65722536000000009</v>
      </c>
      <c r="E25" s="155">
        <f>'[4]прил 7.2'!F146</f>
        <v>1.6430634000000002</v>
      </c>
      <c r="F25" s="155">
        <f>'[4]прил 7.2'!G146</f>
        <v>4.9702667850000006</v>
      </c>
      <c r="G25" s="155">
        <f>'[4]прил 7.2'!H146</f>
        <v>0.94476145500000008</v>
      </c>
      <c r="H25" s="155">
        <f>'[4]прил 7.2'!I146</f>
        <v>8.2153170000000006</v>
      </c>
      <c r="I25" s="155">
        <f>'[4]прил 7.2'!J146</f>
        <v>0</v>
      </c>
      <c r="J25" s="155">
        <f>'[4]прил 7.2'!K146</f>
        <v>2.3002887599999999</v>
      </c>
      <c r="K25" s="155">
        <f>'[4]прил 7.2'!L146</f>
        <v>4.9702667850000006</v>
      </c>
      <c r="L25" s="155">
        <f>'[4]прил 7.2'!M146</f>
        <v>0.94476145500000008</v>
      </c>
      <c r="M25" s="155">
        <f>'[4]прил 7.2'!N146</f>
        <v>0</v>
      </c>
      <c r="N25" s="155">
        <f>'[4]прил 7.2'!O146</f>
        <v>-0.65722536000000009</v>
      </c>
      <c r="O25" s="155">
        <f>'[4]прил 7.2'!P146</f>
        <v>0.65722535999999976</v>
      </c>
      <c r="P25" s="155">
        <f>'[4]прил 7.2'!Q146</f>
        <v>0</v>
      </c>
      <c r="Q25" s="155">
        <f>'[4]прил 7.2'!R146</f>
        <v>0</v>
      </c>
      <c r="R25" s="155">
        <f>'[4]прил 7.2'!X146</f>
        <v>0</v>
      </c>
      <c r="S25" s="155">
        <f>'[4]прил 7.2'!Y146</f>
        <v>0</v>
      </c>
      <c r="T25" s="155">
        <f>'[4]прил 7.2'!Z146</f>
        <v>0</v>
      </c>
      <c r="U25" s="155">
        <f>'[4]прил 7.2'!AA146</f>
        <v>0</v>
      </c>
      <c r="V25" s="155">
        <f>'[4]прил 7.2'!AB146</f>
        <v>0</v>
      </c>
      <c r="W25" s="159"/>
      <c r="X25" s="159"/>
      <c r="Y25" s="159"/>
      <c r="Z25" s="159"/>
      <c r="AA25" s="207">
        <f>'[4]прил 7.2'!AH146</f>
        <v>2014</v>
      </c>
      <c r="AB25" s="207">
        <f>'[4]прил 7.2'!AI146</f>
        <v>20</v>
      </c>
      <c r="AC25" s="207" t="str">
        <f>'[4]прил 7.2'!AJ146</f>
        <v>ТДТН-2 шт.</v>
      </c>
      <c r="AD25" s="207">
        <f>'[4]прил 7.2'!AK146</f>
        <v>32</v>
      </c>
      <c r="AE25" s="207">
        <f>'[4]прил 7.2'!AL146</f>
        <v>0</v>
      </c>
      <c r="AF25" s="207">
        <f>'[4]прил 7.2'!AM146</f>
        <v>0</v>
      </c>
      <c r="AG25" s="207">
        <f>'[4]прил 7.2'!AN146</f>
        <v>0</v>
      </c>
      <c r="AH25" s="207">
        <f>'[4]прил 7.2'!AO146</f>
        <v>0</v>
      </c>
      <c r="AI25" s="207">
        <f>'[4]прил 7.2'!AP146</f>
        <v>0</v>
      </c>
      <c r="AJ25" s="152"/>
    </row>
    <row r="26" spans="1:36" x14ac:dyDescent="0.25">
      <c r="A26" s="157">
        <f t="shared" ref="A26:A89" si="11">A25+1</f>
        <v>2</v>
      </c>
      <c r="B26" s="158" t="str">
        <f>'прил 7.1'!B27</f>
        <v>ПС 110/35 кВ ПС "Гудермес-Тяговая"</v>
      </c>
      <c r="C26" s="155">
        <f>'[4]прил 7.2'!D147</f>
        <v>3.3759999999999999</v>
      </c>
      <c r="D26" s="155">
        <f>'[4]прил 7.2'!E147</f>
        <v>0</v>
      </c>
      <c r="E26" s="155">
        <f>'[4]прил 7.2'!F147</f>
        <v>3.2071999999999998</v>
      </c>
      <c r="F26" s="155">
        <f>'[4]прил 7.2'!G147</f>
        <v>0</v>
      </c>
      <c r="G26" s="155">
        <f>'[4]прил 7.2'!H147</f>
        <v>0.16880000000000001</v>
      </c>
      <c r="H26" s="155">
        <f>'[4]прил 7.2'!I147</f>
        <v>2.3727908434999998</v>
      </c>
      <c r="I26" s="155">
        <f>'[4]прил 7.2'!J147</f>
        <v>0</v>
      </c>
      <c r="J26" s="155">
        <f>'[4]прил 7.2'!K147</f>
        <v>0.66438143618000001</v>
      </c>
      <c r="K26" s="155">
        <f>'[4]прил 7.2'!L147</f>
        <v>1.4355384603174999</v>
      </c>
      <c r="L26" s="155">
        <f>'[4]прил 7.2'!M147</f>
        <v>0.27287094700249998</v>
      </c>
      <c r="M26" s="155">
        <f>'[4]прил 7.2'!N147</f>
        <v>-1.0032091565000001</v>
      </c>
      <c r="N26" s="155">
        <f>'[4]прил 7.2'!O147</f>
        <v>0</v>
      </c>
      <c r="O26" s="155">
        <f>'[4]прил 7.2'!P147</f>
        <v>-2.54281856382</v>
      </c>
      <c r="P26" s="155">
        <f>'[4]прил 7.2'!Q147</f>
        <v>1.4355384603174999</v>
      </c>
      <c r="Q26" s="155">
        <f>'[4]прил 7.2'!R147</f>
        <v>0.10407094700249997</v>
      </c>
      <c r="R26" s="155">
        <f>'[4]прил 7.2'!X147</f>
        <v>1.473838</v>
      </c>
      <c r="S26" s="155">
        <f>'[4]прил 7.2'!Y147</f>
        <v>0</v>
      </c>
      <c r="T26" s="155">
        <f>'[4]прил 7.2'!Z147</f>
        <v>1.473838</v>
      </c>
      <c r="U26" s="155">
        <f>'[4]прил 7.2'!AA147</f>
        <v>0</v>
      </c>
      <c r="V26" s="155">
        <f>'[4]прил 7.2'!AB147</f>
        <v>0</v>
      </c>
      <c r="W26" s="159"/>
      <c r="X26" s="159"/>
      <c r="Y26" s="159"/>
      <c r="Z26" s="159"/>
      <c r="AA26" s="207">
        <f>'[4]прил 7.2'!AH147</f>
        <v>2015</v>
      </c>
      <c r="AB26" s="207">
        <f>'[4]прил 7.2'!AI147</f>
        <v>20</v>
      </c>
      <c r="AC26" s="207">
        <f>'[4]прил 7.2'!AJ147</f>
        <v>0</v>
      </c>
      <c r="AD26" s="207">
        <f>'[4]прил 7.2'!AK147</f>
        <v>0</v>
      </c>
      <c r="AE26" s="207">
        <f>'[4]прил 7.2'!AL147</f>
        <v>0</v>
      </c>
      <c r="AF26" s="207">
        <f>'[4]прил 7.2'!AM147</f>
        <v>0</v>
      </c>
      <c r="AG26" s="207">
        <f>'[4]прил 7.2'!AN147</f>
        <v>0</v>
      </c>
      <c r="AH26" s="207">
        <f>'[4]прил 7.2'!AO147</f>
        <v>0</v>
      </c>
      <c r="AI26" s="207">
        <f>'[4]прил 7.2'!AP147</f>
        <v>0</v>
      </c>
      <c r="AJ26" s="152"/>
    </row>
    <row r="27" spans="1:36" x14ac:dyDescent="0.25">
      <c r="A27" s="157">
        <v>3</v>
      </c>
      <c r="B27" s="158" t="str">
        <f>'прил 7.1'!B28</f>
        <v>ПС 110/35/10 кВ "Каргалинская"  (ТМГ-40 кВа (ТСН))</v>
      </c>
      <c r="C27" s="155">
        <f>'[4]прил 7.2'!D148</f>
        <v>0</v>
      </c>
      <c r="D27" s="155">
        <f>'[4]прил 7.2'!E148</f>
        <v>0</v>
      </c>
      <c r="E27" s="155">
        <f>'[4]прил 7.2'!F148</f>
        <v>0</v>
      </c>
      <c r="F27" s="155">
        <f>'[4]прил 7.2'!G148</f>
        <v>0</v>
      </c>
      <c r="G27" s="155">
        <f>'[4]прил 7.2'!H148</f>
        <v>0</v>
      </c>
      <c r="H27" s="155">
        <f>'[4]прил 7.2'!I148</f>
        <v>0</v>
      </c>
      <c r="I27" s="155">
        <f>'[4]прил 7.2'!J148</f>
        <v>0</v>
      </c>
      <c r="J27" s="155">
        <f>'[4]прил 7.2'!K148</f>
        <v>0</v>
      </c>
      <c r="K27" s="155">
        <f>'[4]прил 7.2'!L148</f>
        <v>0</v>
      </c>
      <c r="L27" s="155">
        <f>'[4]прил 7.2'!M148</f>
        <v>0</v>
      </c>
      <c r="M27" s="155">
        <f>'[4]прил 7.2'!N148</f>
        <v>0</v>
      </c>
      <c r="N27" s="155">
        <f>'[4]прил 7.2'!O148</f>
        <v>0</v>
      </c>
      <c r="O27" s="155">
        <f>'[4]прил 7.2'!P148</f>
        <v>0</v>
      </c>
      <c r="P27" s="155">
        <f>'[4]прил 7.2'!Q148</f>
        <v>0</v>
      </c>
      <c r="Q27" s="155">
        <f>'[4]прил 7.2'!R148</f>
        <v>0</v>
      </c>
      <c r="R27" s="155">
        <f>'[4]прил 7.2'!X148</f>
        <v>5.3079029999999999E-2</v>
      </c>
      <c r="S27" s="155">
        <f>'[4]прил 7.2'!Y148</f>
        <v>0</v>
      </c>
      <c r="T27" s="155">
        <f>'[4]прил 7.2'!Z148</f>
        <v>3.0790000000000001E-3</v>
      </c>
      <c r="U27" s="155">
        <f>'[4]прил 7.2'!AA148</f>
        <v>0.05</v>
      </c>
      <c r="V27" s="155">
        <f>'[4]прил 7.2'!AB148</f>
        <v>0</v>
      </c>
      <c r="W27" s="159"/>
      <c r="X27" s="159"/>
      <c r="Y27" s="159"/>
      <c r="Z27" s="159"/>
      <c r="AA27" s="207">
        <f>'[4]прил 7.2'!AH148</f>
        <v>0</v>
      </c>
      <c r="AB27" s="207">
        <f>'[4]прил 7.2'!AI148</f>
        <v>0</v>
      </c>
      <c r="AC27" s="207">
        <f>'[4]прил 7.2'!AJ148</f>
        <v>0</v>
      </c>
      <c r="AD27" s="207">
        <f>'[4]прил 7.2'!AK148</f>
        <v>0</v>
      </c>
      <c r="AE27" s="207">
        <f>'[4]прил 7.2'!AL148</f>
        <v>0</v>
      </c>
      <c r="AF27" s="207">
        <f>'[4]прил 7.2'!AM148</f>
        <v>0</v>
      </c>
      <c r="AG27" s="207">
        <f>'[4]прил 7.2'!AN148</f>
        <v>0</v>
      </c>
      <c r="AH27" s="207">
        <f>'[4]прил 7.2'!AO148</f>
        <v>0</v>
      </c>
      <c r="AI27" s="207">
        <f>'[4]прил 7.2'!AP148</f>
        <v>0</v>
      </c>
      <c r="AJ27" s="152"/>
    </row>
    <row r="28" spans="1:36" x14ac:dyDescent="0.25">
      <c r="A28" s="157">
        <v>2</v>
      </c>
      <c r="B28" s="158" t="str">
        <f>'прил 7.1'!B29</f>
        <v>ПС 35 кВ "Шелковская"</v>
      </c>
      <c r="C28" s="155">
        <f>'[4]прил 7.2'!D150</f>
        <v>0</v>
      </c>
      <c r="D28" s="155">
        <f>'[4]прил 7.2'!E150</f>
        <v>0</v>
      </c>
      <c r="E28" s="155">
        <f>'[4]прил 7.2'!F150</f>
        <v>0</v>
      </c>
      <c r="F28" s="155">
        <f>'[4]прил 7.2'!G150</f>
        <v>0</v>
      </c>
      <c r="G28" s="155">
        <f>'[4]прил 7.2'!H150</f>
        <v>0</v>
      </c>
      <c r="H28" s="155">
        <f>'[4]прил 7.2'!I150</f>
        <v>0</v>
      </c>
      <c r="I28" s="155">
        <f>'[4]прил 7.2'!J150</f>
        <v>0</v>
      </c>
      <c r="J28" s="155">
        <f>'[4]прил 7.2'!K150</f>
        <v>0</v>
      </c>
      <c r="K28" s="155">
        <f>'[4]прил 7.2'!L150</f>
        <v>0</v>
      </c>
      <c r="L28" s="155">
        <f>'[4]прил 7.2'!M150</f>
        <v>0</v>
      </c>
      <c r="M28" s="155">
        <f>'[4]прил 7.2'!N150</f>
        <v>0</v>
      </c>
      <c r="N28" s="155">
        <f>'[4]прил 7.2'!O150</f>
        <v>0</v>
      </c>
      <c r="O28" s="155">
        <f>'[4]прил 7.2'!P150</f>
        <v>0</v>
      </c>
      <c r="P28" s="155">
        <f>'[4]прил 7.2'!Q150</f>
        <v>0</v>
      </c>
      <c r="Q28" s="155">
        <f>'[4]прил 7.2'!R150</f>
        <v>0</v>
      </c>
      <c r="R28" s="155">
        <f>'[4]прил 7.2'!X150</f>
        <v>0</v>
      </c>
      <c r="S28" s="155">
        <f>'[4]прил 7.2'!Y150</f>
        <v>0</v>
      </c>
      <c r="T28" s="155">
        <f>'[4]прил 7.2'!Z150</f>
        <v>0</v>
      </c>
      <c r="U28" s="155">
        <f>'[4]прил 7.2'!AA150</f>
        <v>0</v>
      </c>
      <c r="V28" s="155">
        <f>'[4]прил 7.2'!AB150</f>
        <v>0</v>
      </c>
      <c r="W28" s="159"/>
      <c r="X28" s="159"/>
      <c r="Y28" s="159"/>
      <c r="Z28" s="159"/>
      <c r="AA28" s="207">
        <f>'[4]прил 7.2'!AH150</f>
        <v>2015</v>
      </c>
      <c r="AB28" s="207">
        <f>'[4]прил 7.2'!AI150</f>
        <v>0</v>
      </c>
      <c r="AC28" s="207">
        <f>'[4]прил 7.2'!AJ150</f>
        <v>0</v>
      </c>
      <c r="AD28" s="207">
        <f>'[4]прил 7.2'!AK150</f>
        <v>0</v>
      </c>
      <c r="AE28" s="207">
        <f>'[4]прил 7.2'!AL150</f>
        <v>0</v>
      </c>
      <c r="AF28" s="207">
        <f>'[4]прил 7.2'!AM150</f>
        <v>0</v>
      </c>
      <c r="AG28" s="207">
        <f>'[4]прил 7.2'!AN150</f>
        <v>0</v>
      </c>
      <c r="AH28" s="207">
        <f>'[4]прил 7.2'!AO150</f>
        <v>0</v>
      </c>
      <c r="AI28" s="207">
        <f>'[4]прил 7.2'!AP150</f>
        <v>0</v>
      </c>
      <c r="AJ28" s="152"/>
    </row>
    <row r="29" spans="1:36" x14ac:dyDescent="0.25">
      <c r="A29" s="157">
        <f t="shared" si="11"/>
        <v>3</v>
      </c>
      <c r="B29" s="158" t="str">
        <f>'прил 7.1'!B30</f>
        <v>ПС 35 кВ "№ 56"</v>
      </c>
      <c r="C29" s="155">
        <f>'[4]прил 7.2'!D151</f>
        <v>0</v>
      </c>
      <c r="D29" s="155">
        <f>'[4]прил 7.2'!E151</f>
        <v>0</v>
      </c>
      <c r="E29" s="155">
        <f>'[4]прил 7.2'!F151</f>
        <v>0</v>
      </c>
      <c r="F29" s="155">
        <f>'[4]прил 7.2'!G151</f>
        <v>0</v>
      </c>
      <c r="G29" s="155">
        <f>'[4]прил 7.2'!H151</f>
        <v>0</v>
      </c>
      <c r="H29" s="155">
        <f>'[4]прил 7.2'!I151</f>
        <v>0</v>
      </c>
      <c r="I29" s="155">
        <f>'[4]прил 7.2'!J151</f>
        <v>0</v>
      </c>
      <c r="J29" s="155">
        <f>'[4]прил 7.2'!K151</f>
        <v>0</v>
      </c>
      <c r="K29" s="155">
        <f>'[4]прил 7.2'!L151</f>
        <v>0</v>
      </c>
      <c r="L29" s="155">
        <f>'[4]прил 7.2'!M151</f>
        <v>0</v>
      </c>
      <c r="M29" s="155">
        <f>'[4]прил 7.2'!N151</f>
        <v>0</v>
      </c>
      <c r="N29" s="155">
        <f>'[4]прил 7.2'!O151</f>
        <v>0</v>
      </c>
      <c r="O29" s="155">
        <f>'[4]прил 7.2'!P151</f>
        <v>0</v>
      </c>
      <c r="P29" s="155">
        <f>'[4]прил 7.2'!Q151</f>
        <v>0</v>
      </c>
      <c r="Q29" s="155">
        <f>'[4]прил 7.2'!R151</f>
        <v>0</v>
      </c>
      <c r="R29" s="155">
        <f>'[4]прил 7.2'!X151</f>
        <v>0</v>
      </c>
      <c r="S29" s="155">
        <f>'[4]прил 7.2'!Y151</f>
        <v>0</v>
      </c>
      <c r="T29" s="155">
        <f>'[4]прил 7.2'!Z151</f>
        <v>0</v>
      </c>
      <c r="U29" s="155">
        <f>'[4]прил 7.2'!AA151</f>
        <v>0</v>
      </c>
      <c r="V29" s="155">
        <f>'[4]прил 7.2'!AB151</f>
        <v>0</v>
      </c>
      <c r="W29" s="159"/>
      <c r="X29" s="159"/>
      <c r="Y29" s="159"/>
      <c r="Z29" s="159"/>
      <c r="AA29" s="207">
        <f>'[4]прил 7.2'!AH151</f>
        <v>2015</v>
      </c>
      <c r="AB29" s="207">
        <f>'[4]прил 7.2'!AI151</f>
        <v>0</v>
      </c>
      <c r="AC29" s="207">
        <f>'[4]прил 7.2'!AJ151</f>
        <v>0</v>
      </c>
      <c r="AD29" s="207">
        <f>'[4]прил 7.2'!AK151</f>
        <v>0</v>
      </c>
      <c r="AE29" s="207">
        <f>'[4]прил 7.2'!AL151</f>
        <v>0</v>
      </c>
      <c r="AF29" s="207">
        <f>'[4]прил 7.2'!AM151</f>
        <v>0</v>
      </c>
      <c r="AG29" s="207">
        <f>'[4]прил 7.2'!AN151</f>
        <v>0</v>
      </c>
      <c r="AH29" s="207">
        <f>'[4]прил 7.2'!AO151</f>
        <v>0</v>
      </c>
      <c r="AI29" s="207">
        <f>'[4]прил 7.2'!AP151</f>
        <v>0</v>
      </c>
      <c r="AJ29" s="152"/>
    </row>
    <row r="30" spans="1:36" ht="63" x14ac:dyDescent="0.25">
      <c r="A30" s="157">
        <v>4</v>
      </c>
      <c r="B30" s="158" t="str">
        <f>'прил 7.1'!B31</f>
        <v>Технологическое присоединение к сетям ОАО "Чеченэнерго" ПС 110 кВ "Северная"-ГБУ "Спортивного комплеска имени С.Г. Билимханова (Спортивная арена "Колизей на 5000 мест) ( договор №483/2014 от 18.11.2014г.</v>
      </c>
      <c r="C30" s="155">
        <f>'[4]прил 7.2'!D211</f>
        <v>0</v>
      </c>
      <c r="D30" s="155">
        <f>'[4]прил 7.2'!E211</f>
        <v>0</v>
      </c>
      <c r="E30" s="155">
        <f>'[4]прил 7.2'!F211</f>
        <v>0</v>
      </c>
      <c r="F30" s="155">
        <f>'[4]прил 7.2'!G211</f>
        <v>0</v>
      </c>
      <c r="G30" s="155">
        <f>'[4]прил 7.2'!H211</f>
        <v>0</v>
      </c>
      <c r="H30" s="155">
        <f>'[4]прил 7.2'!I211</f>
        <v>0</v>
      </c>
      <c r="I30" s="155">
        <f>'[4]прил 7.2'!J211</f>
        <v>0</v>
      </c>
      <c r="J30" s="155">
        <f>'[4]прил 7.2'!K211</f>
        <v>0</v>
      </c>
      <c r="K30" s="155">
        <f>'[4]прил 7.2'!L211</f>
        <v>0</v>
      </c>
      <c r="L30" s="155">
        <f>'[4]прил 7.2'!M211</f>
        <v>0</v>
      </c>
      <c r="M30" s="155">
        <f>'[4]прил 7.2'!N211</f>
        <v>0</v>
      </c>
      <c r="N30" s="155">
        <f>'[4]прил 7.2'!O211</f>
        <v>0</v>
      </c>
      <c r="O30" s="155">
        <f>'[4]прил 7.2'!P211</f>
        <v>0</v>
      </c>
      <c r="P30" s="155">
        <f>'[4]прил 7.2'!Q211</f>
        <v>0</v>
      </c>
      <c r="Q30" s="155">
        <f>'[4]прил 7.2'!R211</f>
        <v>0</v>
      </c>
      <c r="R30" s="155">
        <f>'[4]прил 7.2'!X211</f>
        <v>2.5430000000000001E-2</v>
      </c>
      <c r="S30" s="155">
        <f>'[4]прил 7.2'!Y211</f>
        <v>0</v>
      </c>
      <c r="T30" s="155">
        <f>'[4]прил 7.2'!Z211</f>
        <v>2.5430000000000001E-2</v>
      </c>
      <c r="U30" s="155">
        <f>'[4]прил 7.2'!AA211</f>
        <v>0</v>
      </c>
      <c r="V30" s="155">
        <f>'[4]прил 7.2'!AB211</f>
        <v>0</v>
      </c>
      <c r="W30" s="159"/>
      <c r="X30" s="159"/>
      <c r="Y30" s="159"/>
      <c r="Z30" s="159"/>
      <c r="AA30" s="207">
        <f>'[4]прил 7.2'!AH211</f>
        <v>0</v>
      </c>
      <c r="AB30" s="207">
        <f>'[4]прил 7.2'!AI211</f>
        <v>0</v>
      </c>
      <c r="AC30" s="207">
        <f>'[4]прил 7.2'!AJ211</f>
        <v>0</v>
      </c>
      <c r="AD30" s="207">
        <f>'[4]прил 7.2'!AK211</f>
        <v>0</v>
      </c>
      <c r="AE30" s="207">
        <f>'[4]прил 7.2'!AL211</f>
        <v>0</v>
      </c>
      <c r="AF30" s="207">
        <f>'[4]прил 7.2'!AM211</f>
        <v>0</v>
      </c>
      <c r="AG30" s="207">
        <f>'[4]прил 7.2'!AN211</f>
        <v>0</v>
      </c>
      <c r="AH30" s="207">
        <f>'[4]прил 7.2'!AO211</f>
        <v>0</v>
      </c>
      <c r="AI30" s="207">
        <f>'[4]прил 7.2'!AP211</f>
        <v>0</v>
      </c>
      <c r="AJ30" s="152"/>
    </row>
    <row r="31" spans="1:36" ht="47.25" x14ac:dyDescent="0.25">
      <c r="A31" s="157">
        <v>3</v>
      </c>
      <c r="B31" s="158" t="str">
        <f>'прил 7.1'!B32</f>
        <v>Технологическое присоединение к сетям ОАО "Чеченэнерго" ПС 110 кВ "Цемзавод" - ЗАО "ИСТ "Казбек" (договор № 210/2011НЭ от 30.05.2011)</v>
      </c>
      <c r="C31" s="155">
        <f>'[4]прил 7.2'!D212</f>
        <v>0</v>
      </c>
      <c r="D31" s="155">
        <f>'[4]прил 7.2'!E212</f>
        <v>0</v>
      </c>
      <c r="E31" s="155">
        <f>'[4]прил 7.2'!F212</f>
        <v>0</v>
      </c>
      <c r="F31" s="155">
        <f>'[4]прил 7.2'!G212</f>
        <v>0</v>
      </c>
      <c r="G31" s="155">
        <f>'[4]прил 7.2'!H212</f>
        <v>0</v>
      </c>
      <c r="H31" s="155">
        <f>'[4]прил 7.2'!I212</f>
        <v>0</v>
      </c>
      <c r="I31" s="155">
        <f>'[4]прил 7.2'!J212</f>
        <v>0</v>
      </c>
      <c r="J31" s="155">
        <f>'[4]прил 7.2'!K212</f>
        <v>0</v>
      </c>
      <c r="K31" s="155">
        <f>'[4]прил 7.2'!L212</f>
        <v>0</v>
      </c>
      <c r="L31" s="155">
        <f>'[4]прил 7.2'!M212</f>
        <v>0</v>
      </c>
      <c r="M31" s="155">
        <f>'[4]прил 7.2'!N212</f>
        <v>0</v>
      </c>
      <c r="N31" s="155">
        <f>'[4]прил 7.2'!O212</f>
        <v>0</v>
      </c>
      <c r="O31" s="155">
        <f>'[4]прил 7.2'!P212</f>
        <v>0</v>
      </c>
      <c r="P31" s="155">
        <f>'[4]прил 7.2'!Q212</f>
        <v>0</v>
      </c>
      <c r="Q31" s="155">
        <f>'[4]прил 7.2'!R212</f>
        <v>0</v>
      </c>
      <c r="R31" s="155">
        <f>'[4]прил 7.2'!X212</f>
        <v>0.58024799999999999</v>
      </c>
      <c r="S31" s="155">
        <f>'[4]прил 7.2'!Y212</f>
        <v>0</v>
      </c>
      <c r="T31" s="155">
        <f>'[4]прил 7.2'!Z212</f>
        <v>3.248E-3</v>
      </c>
      <c r="U31" s="155">
        <f>'[4]прил 7.2'!AA212</f>
        <v>0.57699999999999996</v>
      </c>
      <c r="V31" s="155">
        <f>'[4]прил 7.2'!AB212</f>
        <v>0</v>
      </c>
      <c r="W31" s="159"/>
      <c r="X31" s="159"/>
      <c r="Y31" s="159"/>
      <c r="Z31" s="159"/>
      <c r="AA31" s="207">
        <f>'[4]прил 7.2'!AH212</f>
        <v>0</v>
      </c>
      <c r="AB31" s="207">
        <f>'[4]прил 7.2'!AI212</f>
        <v>0</v>
      </c>
      <c r="AC31" s="207">
        <f>'[4]прил 7.2'!AJ212</f>
        <v>0</v>
      </c>
      <c r="AD31" s="207">
        <f>'[4]прил 7.2'!AK212</f>
        <v>0</v>
      </c>
      <c r="AE31" s="207">
        <f>'[4]прил 7.2'!AL212</f>
        <v>0</v>
      </c>
      <c r="AF31" s="207">
        <f>'[4]прил 7.2'!AM212</f>
        <v>0</v>
      </c>
      <c r="AG31" s="207">
        <f>'[4]прил 7.2'!AN212</f>
        <v>0</v>
      </c>
      <c r="AH31" s="207">
        <f>'[4]прил 7.2'!AO212</f>
        <v>0</v>
      </c>
      <c r="AI31" s="207">
        <f>'[4]прил 7.2'!AP212</f>
        <v>0</v>
      </c>
      <c r="AJ31" s="152"/>
    </row>
    <row r="32" spans="1:36" ht="63" x14ac:dyDescent="0.25">
      <c r="A32" s="157">
        <f t="shared" si="11"/>
        <v>4</v>
      </c>
      <c r="B32" s="158" t="str">
        <f>'прил 7.1'!B33</f>
        <v>Технологичесоке присоединение к сетям ОАО "Чеченэнерго ПС 110 кВ "Южная""- ООО многофункциональный комплекс "Ахмат Тауэр" г.Грозный (договор № 490/2014 от  26.11.2014 г.)</v>
      </c>
      <c r="C32" s="155">
        <f>'[4]прил 7.2'!D213</f>
        <v>0</v>
      </c>
      <c r="D32" s="155">
        <f>'[4]прил 7.2'!E213</f>
        <v>0</v>
      </c>
      <c r="E32" s="155">
        <f>'[4]прил 7.2'!F213</f>
        <v>0</v>
      </c>
      <c r="F32" s="155">
        <f>'[4]прил 7.2'!G213</f>
        <v>0</v>
      </c>
      <c r="G32" s="155">
        <f>'[4]прил 7.2'!H213</f>
        <v>0</v>
      </c>
      <c r="H32" s="155">
        <f>'[4]прил 7.2'!I213</f>
        <v>0</v>
      </c>
      <c r="I32" s="155">
        <f>'[4]прил 7.2'!J213</f>
        <v>0</v>
      </c>
      <c r="J32" s="155">
        <f>'[4]прил 7.2'!K213</f>
        <v>0</v>
      </c>
      <c r="K32" s="155">
        <f>'[4]прил 7.2'!L213</f>
        <v>0</v>
      </c>
      <c r="L32" s="155">
        <f>'[4]прил 7.2'!M213</f>
        <v>0</v>
      </c>
      <c r="M32" s="155">
        <f>'[4]прил 7.2'!N213</f>
        <v>0</v>
      </c>
      <c r="N32" s="155">
        <f>'[4]прил 7.2'!O213</f>
        <v>0</v>
      </c>
      <c r="O32" s="155">
        <f>'[4]прил 7.2'!P213</f>
        <v>0</v>
      </c>
      <c r="P32" s="155">
        <f>'[4]прил 7.2'!Q213</f>
        <v>0</v>
      </c>
      <c r="Q32" s="155">
        <f>'[4]прил 7.2'!R213</f>
        <v>0</v>
      </c>
      <c r="R32" s="155">
        <f>'[4]прил 7.2'!X213</f>
        <v>1.5886999999999998E-2</v>
      </c>
      <c r="S32" s="155">
        <f>'[4]прил 7.2'!Y213</f>
        <v>0</v>
      </c>
      <c r="T32" s="155">
        <f>'[4]прил 7.2'!Z213</f>
        <v>1.5886999999999998E-2</v>
      </c>
      <c r="U32" s="155">
        <f>'[4]прил 7.2'!AA213</f>
        <v>0</v>
      </c>
      <c r="V32" s="155">
        <f>'[4]прил 7.2'!AB213</f>
        <v>0</v>
      </c>
      <c r="W32" s="159"/>
      <c r="X32" s="159"/>
      <c r="Y32" s="159"/>
      <c r="Z32" s="159"/>
      <c r="AA32" s="207">
        <f>'[4]прил 7.2'!AH213</f>
        <v>0</v>
      </c>
      <c r="AB32" s="207">
        <f>'[4]прил 7.2'!AI213</f>
        <v>0</v>
      </c>
      <c r="AC32" s="207">
        <f>'[4]прил 7.2'!AJ213</f>
        <v>0</v>
      </c>
      <c r="AD32" s="207">
        <f>'[4]прил 7.2'!AK213</f>
        <v>0</v>
      </c>
      <c r="AE32" s="207">
        <f>'[4]прил 7.2'!AL213</f>
        <v>0</v>
      </c>
      <c r="AF32" s="207">
        <f>'[4]прил 7.2'!AM213</f>
        <v>0</v>
      </c>
      <c r="AG32" s="207">
        <f>'[4]прил 7.2'!AN213</f>
        <v>0</v>
      </c>
      <c r="AH32" s="207">
        <f>'[4]прил 7.2'!AO213</f>
        <v>0</v>
      </c>
      <c r="AI32" s="207">
        <f>'[4]прил 7.2'!AP213</f>
        <v>0</v>
      </c>
      <c r="AJ32" s="152"/>
    </row>
    <row r="33" spans="1:36" ht="31.5" x14ac:dyDescent="0.25">
      <c r="A33" s="157">
        <v>5</v>
      </c>
      <c r="B33" s="158" t="str">
        <f>'прил 7.1'!B34</f>
        <v>Реконструкция ВЛ 0,4-6/10 кВ (резерв)</v>
      </c>
      <c r="C33" s="155">
        <f>'[4]прил 7.2'!D388</f>
        <v>0</v>
      </c>
      <c r="D33" s="155">
        <f>'[4]прил 7.2'!E388</f>
        <v>0</v>
      </c>
      <c r="E33" s="155">
        <f>'[4]прил 7.2'!F388</f>
        <v>0</v>
      </c>
      <c r="F33" s="155">
        <f>'[4]прил 7.2'!G388</f>
        <v>0</v>
      </c>
      <c r="G33" s="155">
        <f>'[4]прил 7.2'!H388</f>
        <v>0</v>
      </c>
      <c r="H33" s="155">
        <f>'[4]прил 7.2'!I388</f>
        <v>0.193248</v>
      </c>
      <c r="I33" s="155">
        <f>'[4]прил 7.2'!J388</f>
        <v>5.7974400000000001E-3</v>
      </c>
      <c r="J33" s="155">
        <f>'[4]прил 7.2'!K388</f>
        <v>0.18358559999999999</v>
      </c>
      <c r="K33" s="155">
        <f>'[4]прил 7.2'!L388</f>
        <v>0</v>
      </c>
      <c r="L33" s="155">
        <f>'[4]прил 7.2'!M388</f>
        <v>3.8649600000000284E-3</v>
      </c>
      <c r="M33" s="155">
        <f>'[4]прил 7.2'!N388</f>
        <v>0.193248</v>
      </c>
      <c r="N33" s="155">
        <f>'[4]прил 7.2'!O388</f>
        <v>5.7974400000000001E-3</v>
      </c>
      <c r="O33" s="155">
        <f>'[4]прил 7.2'!P388</f>
        <v>0.18358559999999999</v>
      </c>
      <c r="P33" s="155">
        <f>'[4]прил 7.2'!Q388</f>
        <v>0</v>
      </c>
      <c r="Q33" s="155">
        <f>'[4]прил 7.2'!R388</f>
        <v>3.8649600000000284E-3</v>
      </c>
      <c r="R33" s="155">
        <f>'[4]прил 7.2'!X388</f>
        <v>9.8963979999999996</v>
      </c>
      <c r="S33" s="155">
        <f>'[4]прил 7.2'!Y388</f>
        <v>0.73188600000000004</v>
      </c>
      <c r="T33" s="155">
        <f>'[4]прил 7.2'!Z388</f>
        <v>8.9002979999999994</v>
      </c>
      <c r="U33" s="155">
        <f>'[4]прил 7.2'!AA388</f>
        <v>0</v>
      </c>
      <c r="V33" s="155">
        <f>'[4]прил 7.2'!AB388</f>
        <v>0.264214</v>
      </c>
      <c r="W33" s="159"/>
      <c r="X33" s="159"/>
      <c r="Y33" s="159"/>
      <c r="Z33" s="159"/>
      <c r="AA33" s="207">
        <f>'[4]прил 7.2'!AH388</f>
        <v>0</v>
      </c>
      <c r="AB33" s="207">
        <f>'[4]прил 7.2'!AI388</f>
        <v>0</v>
      </c>
      <c r="AC33" s="207">
        <f>'[4]прил 7.2'!AJ388</f>
        <v>0</v>
      </c>
      <c r="AD33" s="207">
        <f>'[4]прил 7.2'!AK388</f>
        <v>0</v>
      </c>
      <c r="AE33" s="207">
        <f>'[4]прил 7.2'!AL388</f>
        <v>0</v>
      </c>
      <c r="AF33" s="207">
        <f>'[4]прил 7.2'!AM388</f>
        <v>0</v>
      </c>
      <c r="AG33" s="207" t="str">
        <f>'[4]прил 7.2'!AN388</f>
        <v>СВ-110</v>
      </c>
      <c r="AH33" s="207" t="str">
        <f>'[4]прил 7.2'!AO388</f>
        <v>АС-95; СИП-95</v>
      </c>
      <c r="AI33" s="207">
        <f>'[4]прил 7.2'!AP388</f>
        <v>8.4190000000000005</v>
      </c>
      <c r="AJ33" s="152"/>
    </row>
    <row r="34" spans="1:36" x14ac:dyDescent="0.25">
      <c r="A34" s="157">
        <v>4</v>
      </c>
      <c r="B34" s="158" t="str">
        <f>'прил 7.1'!B35</f>
        <v>ВЛ-10кВ Ф-2 ПС Курчалой с. Гелдаган  L- 0,227 км</v>
      </c>
      <c r="C34" s="155">
        <f>'[4]прил 7.2'!D497</f>
        <v>0.26566519999999999</v>
      </c>
      <c r="D34" s="155">
        <f>'[4]прил 7.2'!E497</f>
        <v>2.3909867999999997E-2</v>
      </c>
      <c r="E34" s="155">
        <f>'[4]прил 7.2'!F497</f>
        <v>0.21253216</v>
      </c>
      <c r="F34" s="155">
        <f>'[4]прил 7.2'!G497</f>
        <v>1.0626607999999999E-2</v>
      </c>
      <c r="G34" s="155">
        <f>'[4]прил 7.2'!H497</f>
        <v>1.8596563999999999E-2</v>
      </c>
      <c r="H34" s="155">
        <f>'[4]прил 7.2'!I497</f>
        <v>8.5229999999999993E-3</v>
      </c>
      <c r="I34" s="155">
        <f>'[4]прил 7.2'!J497</f>
        <v>5.9661000000000002E-4</v>
      </c>
      <c r="J34" s="155">
        <f>'[4]прил 7.2'!K497</f>
        <v>6.8183999999999996E-3</v>
      </c>
      <c r="K34" s="155">
        <f>'[4]прил 7.2'!L497</f>
        <v>3.4091999999999998E-4</v>
      </c>
      <c r="L34" s="155">
        <f>'[4]прил 7.2'!M497</f>
        <v>7.670699999999999E-4</v>
      </c>
      <c r="M34" s="155">
        <f>'[4]прил 7.2'!N497</f>
        <v>-0.25714219999999999</v>
      </c>
      <c r="N34" s="155">
        <f>'[4]прил 7.2'!O497</f>
        <v>-2.3313257999999996E-2</v>
      </c>
      <c r="O34" s="155">
        <f>'[4]прил 7.2'!P497</f>
        <v>-0.20571376</v>
      </c>
      <c r="P34" s="155">
        <f>'[4]прил 7.2'!Q497</f>
        <v>-1.0285687999999999E-2</v>
      </c>
      <c r="Q34" s="155">
        <f>'[4]прил 7.2'!R497</f>
        <v>-1.7829494000000001E-2</v>
      </c>
      <c r="R34" s="155">
        <f>'[4]прил 7.2'!X497</f>
        <v>0.235045</v>
      </c>
      <c r="S34" s="155">
        <f>'[4]прил 7.2'!Y497</f>
        <v>1.6246E-2</v>
      </c>
      <c r="T34" s="155">
        <f>'[4]прил 7.2'!Z497</f>
        <v>0.19850300000000001</v>
      </c>
      <c r="U34" s="155">
        <f>'[4]прил 7.2'!AA497</f>
        <v>0</v>
      </c>
      <c r="V34" s="155">
        <f>'[4]прил 7.2'!AB497</f>
        <v>2.0295999999999981E-2</v>
      </c>
      <c r="W34" s="159"/>
      <c r="X34" s="159"/>
      <c r="Y34" s="159"/>
      <c r="Z34" s="159"/>
      <c r="AA34" s="207">
        <f>'[4]прил 7.2'!AH497</f>
        <v>0</v>
      </c>
      <c r="AB34" s="207">
        <f>'[4]прил 7.2'!AI497</f>
        <v>0</v>
      </c>
      <c r="AC34" s="207">
        <f>'[4]прил 7.2'!AJ497</f>
        <v>0</v>
      </c>
      <c r="AD34" s="207">
        <f>'[4]прил 7.2'!AK497</f>
        <v>0</v>
      </c>
      <c r="AE34" s="207">
        <f>'[4]прил 7.2'!AL497</f>
        <v>2015</v>
      </c>
      <c r="AF34" s="207">
        <f>'[4]прил 7.2'!AM497</f>
        <v>15</v>
      </c>
      <c r="AG34" s="207" t="str">
        <f>'[4]прил 7.2'!AN497</f>
        <v>СВ-110</v>
      </c>
      <c r="AH34" s="207" t="str">
        <f>'[4]прил 7.2'!AO497</f>
        <v>АС-50</v>
      </c>
      <c r="AI34" s="207">
        <f>'[4]прил 7.2'!AP497</f>
        <v>0.22700000000000001</v>
      </c>
      <c r="AJ34" s="152"/>
    </row>
    <row r="35" spans="1:36" x14ac:dyDescent="0.25">
      <c r="A35" s="157">
        <f t="shared" si="11"/>
        <v>5</v>
      </c>
      <c r="B35" s="158" t="str">
        <f>'прил 7.1'!B36</f>
        <v>ВЛ-10кВ Ф-5 ПС Курчалой с. Курчалой  L- 0,349 км</v>
      </c>
      <c r="C35" s="155">
        <f>'[4]прил 7.2'!D498</f>
        <v>0.44313719999999995</v>
      </c>
      <c r="D35" s="155">
        <f>'[4]прил 7.2'!E498</f>
        <v>3.9882347999999991E-2</v>
      </c>
      <c r="E35" s="155">
        <f>'[4]прил 7.2'!F498</f>
        <v>0.35450976000000001</v>
      </c>
      <c r="F35" s="155">
        <f>'[4]прил 7.2'!G498</f>
        <v>1.7725487999999998E-2</v>
      </c>
      <c r="G35" s="155">
        <f>'[4]прил 7.2'!H498</f>
        <v>3.1019603999999999E-2</v>
      </c>
      <c r="H35" s="155">
        <f>'[4]прил 7.2'!I498</f>
        <v>1.4224000000000001E-2</v>
      </c>
      <c r="I35" s="155">
        <f>'[4]прил 7.2'!J498</f>
        <v>9.9568000000000009E-4</v>
      </c>
      <c r="J35" s="155">
        <f>'[4]прил 7.2'!K498</f>
        <v>1.1379200000000001E-2</v>
      </c>
      <c r="K35" s="155">
        <f>'[4]прил 7.2'!L498</f>
        <v>5.6896000000000008E-4</v>
      </c>
      <c r="L35" s="155">
        <f>'[4]прил 7.2'!M498</f>
        <v>1.28016E-3</v>
      </c>
      <c r="M35" s="155">
        <f>'[4]прил 7.2'!N498</f>
        <v>-0.42891319999999994</v>
      </c>
      <c r="N35" s="155">
        <f>'[4]прил 7.2'!O498</f>
        <v>-3.8886667999999992E-2</v>
      </c>
      <c r="O35" s="155">
        <f>'[4]прил 7.2'!P498</f>
        <v>-0.34313056000000003</v>
      </c>
      <c r="P35" s="155">
        <f>'[4]прил 7.2'!Q498</f>
        <v>-1.7156527999999997E-2</v>
      </c>
      <c r="Q35" s="155">
        <f>'[4]прил 7.2'!R498</f>
        <v>-2.9739444E-2</v>
      </c>
      <c r="R35" s="155">
        <f>'[4]прил 7.2'!X498</f>
        <v>0.392239</v>
      </c>
      <c r="S35" s="155">
        <f>'[4]прил 7.2'!Y498</f>
        <v>2.7251000000000001E-2</v>
      </c>
      <c r="T35" s="155">
        <f>'[4]прил 7.2'!Z498</f>
        <v>0.33112599999999998</v>
      </c>
      <c r="U35" s="155">
        <f>'[4]прил 7.2'!AA498</f>
        <v>0</v>
      </c>
      <c r="V35" s="155">
        <f>'[4]прил 7.2'!AB498</f>
        <v>3.3862000000000003E-2</v>
      </c>
      <c r="W35" s="159"/>
      <c r="X35" s="159"/>
      <c r="Y35" s="159"/>
      <c r="Z35" s="159"/>
      <c r="AA35" s="207">
        <f>'[4]прил 7.2'!AH498</f>
        <v>0</v>
      </c>
      <c r="AB35" s="207">
        <f>'[4]прил 7.2'!AI498</f>
        <v>0</v>
      </c>
      <c r="AC35" s="207">
        <f>'[4]прил 7.2'!AJ498</f>
        <v>0</v>
      </c>
      <c r="AD35" s="207">
        <f>'[4]прил 7.2'!AK498</f>
        <v>0</v>
      </c>
      <c r="AE35" s="207">
        <f>'[4]прил 7.2'!AL498</f>
        <v>2015</v>
      </c>
      <c r="AF35" s="207">
        <f>'[4]прил 7.2'!AM498</f>
        <v>15</v>
      </c>
      <c r="AG35" s="207" t="str">
        <f>'[4]прил 7.2'!AN498</f>
        <v>СВ-110</v>
      </c>
      <c r="AH35" s="207" t="str">
        <f>'[4]прил 7.2'!AO498</f>
        <v>АС-50</v>
      </c>
      <c r="AI35" s="207">
        <f>'[4]прил 7.2'!AP498</f>
        <v>0.34899999999999998</v>
      </c>
      <c r="AJ35" s="152"/>
    </row>
    <row r="36" spans="1:36" x14ac:dyDescent="0.25">
      <c r="A36" s="157">
        <v>6</v>
      </c>
      <c r="B36" s="158" t="str">
        <f>'прил 7.1'!B37</f>
        <v>ВЛ-10 кВ Ф-5 ПС "Курчалой" c Курчалой, L- 0,122 км.</v>
      </c>
      <c r="C36" s="155">
        <f>'[4]прил 7.2'!D499</f>
        <v>0</v>
      </c>
      <c r="D36" s="155">
        <f>'[4]прил 7.2'!E499</f>
        <v>0</v>
      </c>
      <c r="E36" s="155">
        <f>'[4]прил 7.2'!F499</f>
        <v>0</v>
      </c>
      <c r="F36" s="155">
        <f>'[4]прил 7.2'!G499</f>
        <v>0</v>
      </c>
      <c r="G36" s="155">
        <f>'[4]прил 7.2'!H499</f>
        <v>0</v>
      </c>
      <c r="H36" s="155">
        <f>'[4]прил 7.2'!I499</f>
        <v>0</v>
      </c>
      <c r="I36" s="155">
        <f>'[4]прил 7.2'!J499</f>
        <v>0</v>
      </c>
      <c r="J36" s="155">
        <f>'[4]прил 7.2'!K499</f>
        <v>0</v>
      </c>
      <c r="K36" s="155">
        <f>'[4]прил 7.2'!L499</f>
        <v>0</v>
      </c>
      <c r="L36" s="155">
        <f>'[4]прил 7.2'!M499</f>
        <v>0</v>
      </c>
      <c r="M36" s="155">
        <f>'[4]прил 7.2'!N499</f>
        <v>0</v>
      </c>
      <c r="N36" s="155">
        <f>'[4]прил 7.2'!O499</f>
        <v>0</v>
      </c>
      <c r="O36" s="155">
        <f>'[4]прил 7.2'!P499</f>
        <v>0</v>
      </c>
      <c r="P36" s="155">
        <f>'[4]прил 7.2'!Q499</f>
        <v>0</v>
      </c>
      <c r="Q36" s="155">
        <f>'[4]прил 7.2'!R499</f>
        <v>0</v>
      </c>
      <c r="R36" s="155">
        <f>'[4]прил 7.2'!X499</f>
        <v>0</v>
      </c>
      <c r="S36" s="155">
        <f>'[4]прил 7.2'!Y499</f>
        <v>0</v>
      </c>
      <c r="T36" s="155">
        <f>'[4]прил 7.2'!Z499</f>
        <v>0</v>
      </c>
      <c r="U36" s="155">
        <f>'[4]прил 7.2'!AA499</f>
        <v>0</v>
      </c>
      <c r="V36" s="155">
        <f>'[4]прил 7.2'!AB499</f>
        <v>0</v>
      </c>
      <c r="W36" s="159"/>
      <c r="X36" s="159"/>
      <c r="Y36" s="159"/>
      <c r="Z36" s="159"/>
      <c r="AA36" s="207">
        <f>'[4]прил 7.2'!AH499</f>
        <v>0</v>
      </c>
      <c r="AB36" s="207">
        <f>'[4]прил 7.2'!AI499</f>
        <v>0</v>
      </c>
      <c r="AC36" s="207">
        <f>'[4]прил 7.2'!AJ499</f>
        <v>0</v>
      </c>
      <c r="AD36" s="207">
        <f>'[4]прил 7.2'!AK499</f>
        <v>0</v>
      </c>
      <c r="AE36" s="207">
        <f>'[4]прил 7.2'!AL499</f>
        <v>2015</v>
      </c>
      <c r="AF36" s="207">
        <f>'[4]прил 7.2'!AM499</f>
        <v>15</v>
      </c>
      <c r="AG36" s="207" t="str">
        <f>'[4]прил 7.2'!AN499</f>
        <v>СВ-110</v>
      </c>
      <c r="AH36" s="207" t="str">
        <f>'[4]прил 7.2'!AO499</f>
        <v>АС-50</v>
      </c>
      <c r="AI36" s="207">
        <f>'[4]прил 7.2'!AP499</f>
        <v>0.122</v>
      </c>
      <c r="AJ36" s="152"/>
    </row>
    <row r="37" spans="1:36" x14ac:dyDescent="0.25">
      <c r="A37" s="157">
        <v>5</v>
      </c>
      <c r="B37" s="158" t="str">
        <f>'прил 7.1'!B38</f>
        <v>ВЛ-10 кВ, Ф-4, ПС "Башан", хут. Башан, L-0,156 км.</v>
      </c>
      <c r="C37" s="155">
        <f>'[4]прил 7.2'!D500</f>
        <v>0</v>
      </c>
      <c r="D37" s="155">
        <f>'[4]прил 7.2'!E500</f>
        <v>0</v>
      </c>
      <c r="E37" s="155">
        <f>'[4]прил 7.2'!F500</f>
        <v>0</v>
      </c>
      <c r="F37" s="155">
        <f>'[4]прил 7.2'!G500</f>
        <v>0</v>
      </c>
      <c r="G37" s="155">
        <f>'[4]прил 7.2'!H500</f>
        <v>0</v>
      </c>
      <c r="H37" s="155">
        <f>'[4]прил 7.2'!I500</f>
        <v>0</v>
      </c>
      <c r="I37" s="155">
        <f>'[4]прил 7.2'!J500</f>
        <v>0</v>
      </c>
      <c r="J37" s="155">
        <f>'[4]прил 7.2'!K500</f>
        <v>0</v>
      </c>
      <c r="K37" s="155">
        <f>'[4]прил 7.2'!L500</f>
        <v>0</v>
      </c>
      <c r="L37" s="155">
        <f>'[4]прил 7.2'!M500</f>
        <v>0</v>
      </c>
      <c r="M37" s="155">
        <f>'[4]прил 7.2'!N500</f>
        <v>0</v>
      </c>
      <c r="N37" s="155">
        <f>'[4]прил 7.2'!O500</f>
        <v>0</v>
      </c>
      <c r="O37" s="155">
        <f>'[4]прил 7.2'!P500</f>
        <v>0</v>
      </c>
      <c r="P37" s="155">
        <f>'[4]прил 7.2'!Q500</f>
        <v>0</v>
      </c>
      <c r="Q37" s="155">
        <f>'[4]прил 7.2'!R500</f>
        <v>0</v>
      </c>
      <c r="R37" s="155">
        <f>'[4]прил 7.2'!X500</f>
        <v>0</v>
      </c>
      <c r="S37" s="155">
        <f>'[4]прил 7.2'!Y500</f>
        <v>0</v>
      </c>
      <c r="T37" s="155">
        <f>'[4]прил 7.2'!Z500</f>
        <v>0</v>
      </c>
      <c r="U37" s="155">
        <f>'[4]прил 7.2'!AA500</f>
        <v>0</v>
      </c>
      <c r="V37" s="155">
        <f>'[4]прил 7.2'!AB500</f>
        <v>0</v>
      </c>
      <c r="W37" s="159"/>
      <c r="X37" s="159"/>
      <c r="Y37" s="159"/>
      <c r="Z37" s="159"/>
      <c r="AA37" s="207">
        <f>'[4]прил 7.2'!AH500</f>
        <v>0</v>
      </c>
      <c r="AB37" s="207">
        <f>'[4]прил 7.2'!AI500</f>
        <v>0</v>
      </c>
      <c r="AC37" s="207">
        <f>'[4]прил 7.2'!AJ500</f>
        <v>0</v>
      </c>
      <c r="AD37" s="207">
        <f>'[4]прил 7.2'!AK500</f>
        <v>0</v>
      </c>
      <c r="AE37" s="207">
        <f>'[4]прил 7.2'!AL500</f>
        <v>2015</v>
      </c>
      <c r="AF37" s="207">
        <f>'[4]прил 7.2'!AM500</f>
        <v>15</v>
      </c>
      <c r="AG37" s="207" t="str">
        <f>'[4]прил 7.2'!AN500</f>
        <v>СВ-110</v>
      </c>
      <c r="AH37" s="207" t="str">
        <f>'[4]прил 7.2'!AO500</f>
        <v>АС-50</v>
      </c>
      <c r="AI37" s="207">
        <f>'[4]прил 7.2'!AP500</f>
        <v>0.156</v>
      </c>
      <c r="AJ37" s="152"/>
    </row>
    <row r="38" spans="1:36" ht="31.5" x14ac:dyDescent="0.25">
      <c r="A38" s="157">
        <f t="shared" si="11"/>
        <v>6</v>
      </c>
      <c r="B38" s="158" t="str">
        <f>'прил 7.1'!B39</f>
        <v>ВЛ-10 кВ, Ф-11, ПС "Красноармейская", с. Алхан-Юрт, L- 0,033 км.</v>
      </c>
      <c r="C38" s="155">
        <f>'[4]прил 7.2'!D501</f>
        <v>0</v>
      </c>
      <c r="D38" s="155">
        <f>'[4]прил 7.2'!E501</f>
        <v>0</v>
      </c>
      <c r="E38" s="155">
        <f>'[4]прил 7.2'!F501</f>
        <v>0</v>
      </c>
      <c r="F38" s="155">
        <f>'[4]прил 7.2'!G501</f>
        <v>0</v>
      </c>
      <c r="G38" s="155">
        <f>'[4]прил 7.2'!H501</f>
        <v>0</v>
      </c>
      <c r="H38" s="155">
        <f>'[4]прил 7.2'!I501</f>
        <v>0</v>
      </c>
      <c r="I38" s="155">
        <f>'[4]прил 7.2'!J501</f>
        <v>0</v>
      </c>
      <c r="J38" s="155">
        <f>'[4]прил 7.2'!K501</f>
        <v>0</v>
      </c>
      <c r="K38" s="155">
        <f>'[4]прил 7.2'!L501</f>
        <v>0</v>
      </c>
      <c r="L38" s="155">
        <f>'[4]прил 7.2'!M501</f>
        <v>0</v>
      </c>
      <c r="M38" s="155">
        <f>'[4]прил 7.2'!N501</f>
        <v>0</v>
      </c>
      <c r="N38" s="155">
        <f>'[4]прил 7.2'!O501</f>
        <v>0</v>
      </c>
      <c r="O38" s="155">
        <f>'[4]прил 7.2'!P501</f>
        <v>0</v>
      </c>
      <c r="P38" s="155">
        <f>'[4]прил 7.2'!Q501</f>
        <v>0</v>
      </c>
      <c r="Q38" s="155">
        <f>'[4]прил 7.2'!R501</f>
        <v>0</v>
      </c>
      <c r="R38" s="155">
        <f>'[4]прил 7.2'!X501</f>
        <v>0</v>
      </c>
      <c r="S38" s="155">
        <f>'[4]прил 7.2'!Y501</f>
        <v>0</v>
      </c>
      <c r="T38" s="155">
        <f>'[4]прил 7.2'!Z501</f>
        <v>0</v>
      </c>
      <c r="U38" s="155">
        <f>'[4]прил 7.2'!AA501</f>
        <v>0</v>
      </c>
      <c r="V38" s="155">
        <f>'[4]прил 7.2'!AB501</f>
        <v>0</v>
      </c>
      <c r="W38" s="159"/>
      <c r="X38" s="159"/>
      <c r="Y38" s="159"/>
      <c r="Z38" s="159"/>
      <c r="AA38" s="207">
        <f>'[4]прил 7.2'!AH501</f>
        <v>0</v>
      </c>
      <c r="AB38" s="207">
        <f>'[4]прил 7.2'!AI501</f>
        <v>0</v>
      </c>
      <c r="AC38" s="207">
        <f>'[4]прил 7.2'!AJ501</f>
        <v>0</v>
      </c>
      <c r="AD38" s="207">
        <f>'[4]прил 7.2'!AK501</f>
        <v>0</v>
      </c>
      <c r="AE38" s="207">
        <f>'[4]прил 7.2'!AL501</f>
        <v>2015</v>
      </c>
      <c r="AF38" s="207">
        <f>'[4]прил 7.2'!AM501</f>
        <v>15</v>
      </c>
      <c r="AG38" s="207" t="str">
        <f>'[4]прил 7.2'!AN501</f>
        <v>СВ-110</v>
      </c>
      <c r="AH38" s="207" t="str">
        <f>'[4]прил 7.2'!AO501</f>
        <v>АС-50</v>
      </c>
      <c r="AI38" s="207">
        <f>'[4]прил 7.2'!AP501</f>
        <v>3.3000000000000002E-2</v>
      </c>
      <c r="AJ38" s="152"/>
    </row>
    <row r="39" spans="1:36" ht="31.5" x14ac:dyDescent="0.25">
      <c r="A39" s="157">
        <v>7</v>
      </c>
      <c r="B39" s="158" t="str">
        <f>'прил 7.1'!B40</f>
        <v>ВЛ-10 кВ, Ф-23, ПС "Восточная", с. Старая Сунжа,  ТП 23-310 А,  L-0,011 км.</v>
      </c>
      <c r="C39" s="155">
        <f>'[4]прил 7.2'!D502</f>
        <v>0</v>
      </c>
      <c r="D39" s="155">
        <f>'[4]прил 7.2'!E502</f>
        <v>0</v>
      </c>
      <c r="E39" s="155">
        <f>'[4]прил 7.2'!F502</f>
        <v>0</v>
      </c>
      <c r="F39" s="155">
        <f>'[4]прил 7.2'!G502</f>
        <v>0</v>
      </c>
      <c r="G39" s="155">
        <f>'[4]прил 7.2'!H502</f>
        <v>0</v>
      </c>
      <c r="H39" s="155">
        <f>'[4]прил 7.2'!I502</f>
        <v>0</v>
      </c>
      <c r="I39" s="155">
        <f>'[4]прил 7.2'!J502</f>
        <v>0</v>
      </c>
      <c r="J39" s="155">
        <f>'[4]прил 7.2'!K502</f>
        <v>0</v>
      </c>
      <c r="K39" s="155">
        <f>'[4]прил 7.2'!L502</f>
        <v>0</v>
      </c>
      <c r="L39" s="155">
        <f>'[4]прил 7.2'!M502</f>
        <v>0</v>
      </c>
      <c r="M39" s="155">
        <f>'[4]прил 7.2'!N502</f>
        <v>0</v>
      </c>
      <c r="N39" s="155">
        <f>'[4]прил 7.2'!O502</f>
        <v>0</v>
      </c>
      <c r="O39" s="155">
        <f>'[4]прил 7.2'!P502</f>
        <v>0</v>
      </c>
      <c r="P39" s="155">
        <f>'[4]прил 7.2'!Q502</f>
        <v>0</v>
      </c>
      <c r="Q39" s="155">
        <f>'[4]прил 7.2'!R502</f>
        <v>0</v>
      </c>
      <c r="R39" s="155">
        <f>'[4]прил 7.2'!X502</f>
        <v>0</v>
      </c>
      <c r="S39" s="155">
        <f>'[4]прил 7.2'!Y502</f>
        <v>0</v>
      </c>
      <c r="T39" s="155">
        <f>'[4]прил 7.2'!Z502</f>
        <v>0</v>
      </c>
      <c r="U39" s="155">
        <f>'[4]прил 7.2'!AA502</f>
        <v>0</v>
      </c>
      <c r="V39" s="155">
        <f>'[4]прил 7.2'!AB502</f>
        <v>0</v>
      </c>
      <c r="W39" s="159"/>
      <c r="X39" s="159"/>
      <c r="Y39" s="159"/>
      <c r="Z39" s="159"/>
      <c r="AA39" s="207">
        <f>'[4]прил 7.2'!AH502</f>
        <v>0</v>
      </c>
      <c r="AB39" s="207">
        <f>'[4]прил 7.2'!AI502</f>
        <v>0</v>
      </c>
      <c r="AC39" s="207">
        <f>'[4]прил 7.2'!AJ502</f>
        <v>0</v>
      </c>
      <c r="AD39" s="207">
        <f>'[4]прил 7.2'!AK502</f>
        <v>0</v>
      </c>
      <c r="AE39" s="207">
        <f>'[4]прил 7.2'!AL502</f>
        <v>2015</v>
      </c>
      <c r="AF39" s="207">
        <f>'[4]прил 7.2'!AM502</f>
        <v>15</v>
      </c>
      <c r="AG39" s="207" t="str">
        <f>'[4]прил 7.2'!AN502</f>
        <v>СВ-110</v>
      </c>
      <c r="AH39" s="207" t="str">
        <f>'[4]прил 7.2'!AO502</f>
        <v>АС-50</v>
      </c>
      <c r="AI39" s="207">
        <f>'[4]прил 7.2'!AP502</f>
        <v>1.0999999999999999E-2</v>
      </c>
      <c r="AJ39" s="152"/>
    </row>
    <row r="40" spans="1:36" ht="31.5" x14ac:dyDescent="0.25">
      <c r="A40" s="157">
        <v>6</v>
      </c>
      <c r="B40" s="158" t="str">
        <f>'прил 7.1'!B41</f>
        <v>ВЛ 6-10 кВ Ф-7 ПС"Северная" на ТЭЦ-3 г.Грозный протяжен.0,119 км.</v>
      </c>
      <c r="C40" s="155">
        <f>'[4]прил 7.2'!D503</f>
        <v>0</v>
      </c>
      <c r="D40" s="155">
        <f>'[4]прил 7.2'!E503</f>
        <v>0</v>
      </c>
      <c r="E40" s="155">
        <f>'[4]прил 7.2'!F503</f>
        <v>0</v>
      </c>
      <c r="F40" s="155">
        <f>'[4]прил 7.2'!G503</f>
        <v>0</v>
      </c>
      <c r="G40" s="155">
        <f>'[4]прил 7.2'!H503</f>
        <v>0</v>
      </c>
      <c r="H40" s="155">
        <f>'[4]прил 7.2'!I503</f>
        <v>0</v>
      </c>
      <c r="I40" s="155">
        <f>'[4]прил 7.2'!J503</f>
        <v>0</v>
      </c>
      <c r="J40" s="155">
        <f>'[4]прил 7.2'!K503</f>
        <v>0</v>
      </c>
      <c r="K40" s="155">
        <f>'[4]прил 7.2'!L503</f>
        <v>0</v>
      </c>
      <c r="L40" s="155">
        <f>'[4]прил 7.2'!M503</f>
        <v>0</v>
      </c>
      <c r="M40" s="155">
        <f>'[4]прил 7.2'!N503</f>
        <v>0</v>
      </c>
      <c r="N40" s="155">
        <f>'[4]прил 7.2'!O503</f>
        <v>0</v>
      </c>
      <c r="O40" s="155">
        <f>'[4]прил 7.2'!P503</f>
        <v>0</v>
      </c>
      <c r="P40" s="155">
        <f>'[4]прил 7.2'!Q503</f>
        <v>0</v>
      </c>
      <c r="Q40" s="155">
        <f>'[4]прил 7.2'!R503</f>
        <v>0</v>
      </c>
      <c r="R40" s="155">
        <f>'[4]прил 7.2'!X503</f>
        <v>0</v>
      </c>
      <c r="S40" s="155">
        <f>'[4]прил 7.2'!Y503</f>
        <v>0</v>
      </c>
      <c r="T40" s="155">
        <f>'[4]прил 7.2'!Z503</f>
        <v>0</v>
      </c>
      <c r="U40" s="155">
        <f>'[4]прил 7.2'!AA503</f>
        <v>0</v>
      </c>
      <c r="V40" s="155">
        <f>'[4]прил 7.2'!AB503</f>
        <v>0</v>
      </c>
      <c r="W40" s="159"/>
      <c r="X40" s="159"/>
      <c r="Y40" s="159"/>
      <c r="Z40" s="159"/>
      <c r="AA40" s="207">
        <f>'[4]прил 7.2'!AH503</f>
        <v>0</v>
      </c>
      <c r="AB40" s="207">
        <f>'[4]прил 7.2'!AI503</f>
        <v>0</v>
      </c>
      <c r="AC40" s="207">
        <f>'[4]прил 7.2'!AJ503</f>
        <v>0</v>
      </c>
      <c r="AD40" s="207">
        <f>'[4]прил 7.2'!AK503</f>
        <v>0</v>
      </c>
      <c r="AE40" s="207">
        <f>'[4]прил 7.2'!AL503</f>
        <v>2015</v>
      </c>
      <c r="AF40" s="207">
        <f>'[4]прил 7.2'!AM503</f>
        <v>15</v>
      </c>
      <c r="AG40" s="207" t="str">
        <f>'[4]прил 7.2'!AN503</f>
        <v>СВ-111</v>
      </c>
      <c r="AH40" s="207" t="str">
        <f>'[4]прил 7.2'!AO503</f>
        <v>АС-51</v>
      </c>
      <c r="AI40" s="207">
        <f>'[4]прил 7.2'!AP503</f>
        <v>0</v>
      </c>
      <c r="AJ40" s="152"/>
    </row>
    <row r="41" spans="1:36" x14ac:dyDescent="0.25">
      <c r="A41" s="157">
        <f t="shared" si="11"/>
        <v>7</v>
      </c>
      <c r="B41" s="158" t="str">
        <f>'прил 7.1'!B42</f>
        <v>ВЛ 6-10 кВ Ф-10 (7) ПС "Электроприбор" протяжен.0,21 км.</v>
      </c>
      <c r="C41" s="155">
        <f>'[4]прил 7.2'!D504</f>
        <v>0</v>
      </c>
      <c r="D41" s="155">
        <f>'[4]прил 7.2'!E504</f>
        <v>0</v>
      </c>
      <c r="E41" s="155">
        <f>'[4]прил 7.2'!F504</f>
        <v>0</v>
      </c>
      <c r="F41" s="155">
        <f>'[4]прил 7.2'!G504</f>
        <v>0</v>
      </c>
      <c r="G41" s="155">
        <f>'[4]прил 7.2'!H504</f>
        <v>0</v>
      </c>
      <c r="H41" s="155">
        <f>'[4]прил 7.2'!I504</f>
        <v>0</v>
      </c>
      <c r="I41" s="155">
        <f>'[4]прил 7.2'!J504</f>
        <v>0</v>
      </c>
      <c r="J41" s="155">
        <f>'[4]прил 7.2'!K504</f>
        <v>0</v>
      </c>
      <c r="K41" s="155">
        <f>'[4]прил 7.2'!L504</f>
        <v>0</v>
      </c>
      <c r="L41" s="155">
        <f>'[4]прил 7.2'!M504</f>
        <v>0</v>
      </c>
      <c r="M41" s="155">
        <f>'[4]прил 7.2'!N504</f>
        <v>0</v>
      </c>
      <c r="N41" s="155">
        <f>'[4]прил 7.2'!O504</f>
        <v>0</v>
      </c>
      <c r="O41" s="155">
        <f>'[4]прил 7.2'!P504</f>
        <v>0</v>
      </c>
      <c r="P41" s="155">
        <f>'[4]прил 7.2'!Q504</f>
        <v>0</v>
      </c>
      <c r="Q41" s="155">
        <f>'[4]прил 7.2'!R504</f>
        <v>0</v>
      </c>
      <c r="R41" s="155">
        <f>'[4]прил 7.2'!X504</f>
        <v>0</v>
      </c>
      <c r="S41" s="155">
        <f>'[4]прил 7.2'!Y504</f>
        <v>0</v>
      </c>
      <c r="T41" s="155">
        <f>'[4]прил 7.2'!Z504</f>
        <v>0</v>
      </c>
      <c r="U41" s="155">
        <f>'[4]прил 7.2'!AA504</f>
        <v>0</v>
      </c>
      <c r="V41" s="155">
        <f>'[4]прил 7.2'!AB504</f>
        <v>0</v>
      </c>
      <c r="W41" s="159"/>
      <c r="X41" s="159"/>
      <c r="Y41" s="159"/>
      <c r="Z41" s="159"/>
      <c r="AA41" s="207">
        <f>'[4]прил 7.2'!AH504</f>
        <v>0</v>
      </c>
      <c r="AB41" s="207">
        <f>'[4]прил 7.2'!AI504</f>
        <v>0</v>
      </c>
      <c r="AC41" s="207">
        <f>'[4]прил 7.2'!AJ504</f>
        <v>0</v>
      </c>
      <c r="AD41" s="207">
        <f>'[4]прил 7.2'!AK504</f>
        <v>0</v>
      </c>
      <c r="AE41" s="207">
        <f>'[4]прил 7.2'!AL504</f>
        <v>2015</v>
      </c>
      <c r="AF41" s="207">
        <f>'[4]прил 7.2'!AM504</f>
        <v>15</v>
      </c>
      <c r="AG41" s="207" t="str">
        <f>'[4]прил 7.2'!AN504</f>
        <v>СВ-112</v>
      </c>
      <c r="AH41" s="207" t="str">
        <f>'[4]прил 7.2'!AO504</f>
        <v>АС-52</v>
      </c>
      <c r="AI41" s="207">
        <f>'[4]прил 7.2'!AP504</f>
        <v>0</v>
      </c>
      <c r="AJ41" s="152"/>
    </row>
    <row r="42" spans="1:36" x14ac:dyDescent="0.25">
      <c r="A42" s="157">
        <v>8</v>
      </c>
      <c r="B42" s="158" t="str">
        <f>'прил 7.1'!B43</f>
        <v>Реконструкция ВЛ 0,4-10 кВ и ТП</v>
      </c>
      <c r="C42" s="155">
        <f>'[4]прил 7.2'!D506</f>
        <v>0</v>
      </c>
      <c r="D42" s="155">
        <f>'[4]прил 7.2'!E506</f>
        <v>0</v>
      </c>
      <c r="E42" s="155">
        <f>'[4]прил 7.2'!F506</f>
        <v>0</v>
      </c>
      <c r="F42" s="155">
        <f>'[4]прил 7.2'!G506</f>
        <v>0</v>
      </c>
      <c r="G42" s="155">
        <f>'[4]прил 7.2'!H506</f>
        <v>0</v>
      </c>
      <c r="H42" s="155">
        <f>'[4]прил 7.2'!I506</f>
        <v>2.485217</v>
      </c>
      <c r="I42" s="155">
        <f>'[4]прил 7.2'!J506</f>
        <v>0.17396519000000002</v>
      </c>
      <c r="J42" s="155">
        <f>'[4]прил 7.2'!K506</f>
        <v>1.9881736000000001</v>
      </c>
      <c r="K42" s="155">
        <f>'[4]прил 7.2'!L506</f>
        <v>9.9408679999999999E-2</v>
      </c>
      <c r="L42" s="155">
        <f>'[4]прил 7.2'!M506</f>
        <v>0.22366953000000001</v>
      </c>
      <c r="M42" s="155">
        <f>'[4]прил 7.2'!N506</f>
        <v>2.485217</v>
      </c>
      <c r="N42" s="155">
        <f>'[4]прил 7.2'!O506</f>
        <v>0.17396519000000002</v>
      </c>
      <c r="O42" s="155">
        <f>'[4]прил 7.2'!P506</f>
        <v>1.9881736000000001</v>
      </c>
      <c r="P42" s="155">
        <f>'[4]прил 7.2'!Q506</f>
        <v>9.9408679999999999E-2</v>
      </c>
      <c r="Q42" s="155">
        <f>'[4]прил 7.2'!R506</f>
        <v>0.22366953000000001</v>
      </c>
      <c r="R42" s="155">
        <f>'[4]прил 7.2'!X506</f>
        <v>0</v>
      </c>
      <c r="S42" s="155">
        <f>'[4]прил 7.2'!Y506</f>
        <v>0</v>
      </c>
      <c r="T42" s="155">
        <f>'[4]прил 7.2'!Z506</f>
        <v>0</v>
      </c>
      <c r="U42" s="155">
        <f>'[4]прил 7.2'!AA506</f>
        <v>0</v>
      </c>
      <c r="V42" s="155">
        <f>'[4]прил 7.2'!AB506</f>
        <v>0</v>
      </c>
      <c r="W42" s="159"/>
      <c r="X42" s="159"/>
      <c r="Y42" s="159"/>
      <c r="Z42" s="159"/>
      <c r="AA42" s="207">
        <f>'[4]прил 7.2'!AH506</f>
        <v>0</v>
      </c>
      <c r="AB42" s="207">
        <f>'[4]прил 7.2'!AI506</f>
        <v>0</v>
      </c>
      <c r="AC42" s="207">
        <f>'[4]прил 7.2'!AJ506</f>
        <v>0</v>
      </c>
      <c r="AD42" s="207">
        <f>'[4]прил 7.2'!AK506</f>
        <v>0</v>
      </c>
      <c r="AE42" s="207">
        <f>'[4]прил 7.2'!AL506</f>
        <v>0</v>
      </c>
      <c r="AF42" s="207">
        <f>'[4]прил 7.2'!AM506</f>
        <v>0</v>
      </c>
      <c r="AG42" s="207">
        <f>'[4]прил 7.2'!AN506</f>
        <v>0</v>
      </c>
      <c r="AH42" s="207">
        <f>'[4]прил 7.2'!AO506</f>
        <v>0</v>
      </c>
      <c r="AI42" s="207">
        <f>'[4]прил 7.2'!AP506</f>
        <v>0</v>
      </c>
      <c r="AJ42" s="152"/>
    </row>
    <row r="43" spans="1:36" x14ac:dyDescent="0.25">
      <c r="A43" s="157">
        <v>7</v>
      </c>
      <c r="B43" s="158" t="str">
        <f>'прил 7.1'!B44</f>
        <v>ВЛ-0,4кВ Ф-3 ПС Бачи-юрт с.Центарой ТП 3-4  L-0,088км</v>
      </c>
      <c r="C43" s="155">
        <f>'[4]прил 7.2'!D507</f>
        <v>6.2716999999999995E-2</v>
      </c>
      <c r="D43" s="155">
        <f>'[4]прил 7.2'!E507</f>
        <v>5.6445299999999992E-3</v>
      </c>
      <c r="E43" s="155">
        <f>'[4]прил 7.2'!F507</f>
        <v>5.0173599999999999E-2</v>
      </c>
      <c r="F43" s="155">
        <f>'[4]прил 7.2'!G507</f>
        <v>2.5086799999999997E-3</v>
      </c>
      <c r="G43" s="155">
        <f>'[4]прил 7.2'!H507</f>
        <v>4.3901900000000004E-3</v>
      </c>
      <c r="H43" s="155">
        <f>'[4]прил 7.2'!I507</f>
        <v>2.166E-3</v>
      </c>
      <c r="I43" s="155">
        <f>'[4]прил 7.2'!J507</f>
        <v>1.5162000000000002E-4</v>
      </c>
      <c r="J43" s="155">
        <f>'[4]прил 7.2'!K507</f>
        <v>1.7328000000000001E-3</v>
      </c>
      <c r="K43" s="155">
        <f>'[4]прил 7.2'!L507</f>
        <v>8.6639999999999997E-5</v>
      </c>
      <c r="L43" s="155">
        <f>'[4]прил 7.2'!M507</f>
        <v>1.9494E-4</v>
      </c>
      <c r="M43" s="155">
        <f>'[4]прил 7.2'!N507</f>
        <v>-6.0550999999999994E-2</v>
      </c>
      <c r="N43" s="155">
        <f>'[4]прил 7.2'!O507</f>
        <v>-5.4929099999999993E-3</v>
      </c>
      <c r="O43" s="155">
        <f>'[4]прил 7.2'!P507</f>
        <v>-4.8440799999999999E-2</v>
      </c>
      <c r="P43" s="155">
        <f>'[4]прил 7.2'!Q507</f>
        <v>-2.4220399999999999E-3</v>
      </c>
      <c r="Q43" s="155">
        <f>'[4]прил 7.2'!R507</f>
        <v>-4.1952500000000002E-3</v>
      </c>
      <c r="R43" s="155">
        <f>'[4]прил 7.2'!X507</f>
        <v>6.4535999999999996E-2</v>
      </c>
      <c r="S43" s="155">
        <f>'[4]прил 7.2'!Y507</f>
        <v>4.4549999999999998E-3</v>
      </c>
      <c r="T43" s="155">
        <f>'[4]прил 7.2'!Z507</f>
        <v>5.4672999999999999E-2</v>
      </c>
      <c r="U43" s="155">
        <f>'[4]прил 7.2'!AA507</f>
        <v>0</v>
      </c>
      <c r="V43" s="155">
        <f>'[4]прил 7.2'!AB507</f>
        <v>5.4079999999999961E-3</v>
      </c>
      <c r="W43" s="159"/>
      <c r="X43" s="159"/>
      <c r="Y43" s="159"/>
      <c r="Z43" s="159"/>
      <c r="AA43" s="207">
        <f>'[4]прил 7.2'!AH507</f>
        <v>0</v>
      </c>
      <c r="AB43" s="207">
        <f>'[4]прил 7.2'!AI507</f>
        <v>0</v>
      </c>
      <c r="AC43" s="207">
        <f>'[4]прил 7.2'!AJ507</f>
        <v>0</v>
      </c>
      <c r="AD43" s="207">
        <f>'[4]прил 7.2'!AK507</f>
        <v>0</v>
      </c>
      <c r="AE43" s="207">
        <f>'[4]прил 7.2'!AL507</f>
        <v>2015</v>
      </c>
      <c r="AF43" s="207">
        <f>'[4]прил 7.2'!AM507</f>
        <v>15</v>
      </c>
      <c r="AG43" s="207" t="str">
        <f>'[4]прил 7.2'!AN507</f>
        <v>СВ-95</v>
      </c>
      <c r="AH43" s="207" t="str">
        <f>'[4]прил 7.2'!AO507</f>
        <v>СИП 4х35</v>
      </c>
      <c r="AI43" s="207">
        <f>'[4]прил 7.2'!AP507</f>
        <v>8.7999999999999995E-2</v>
      </c>
      <c r="AJ43" s="152"/>
    </row>
    <row r="44" spans="1:36" x14ac:dyDescent="0.25">
      <c r="A44" s="157">
        <f t="shared" si="11"/>
        <v>8</v>
      </c>
      <c r="B44" s="158" t="str">
        <f>'прил 7.1'!B45</f>
        <v>ВЛ-0,4кВ Ф-3 ПС Бачи-юрт с.Центарой ТП 3-36  L- 0,58км</v>
      </c>
      <c r="C44" s="155">
        <f>'[4]прил 7.2'!D508</f>
        <v>0.34791120000000003</v>
      </c>
      <c r="D44" s="155">
        <f>'[4]прил 7.2'!E508</f>
        <v>3.1312008000000002E-2</v>
      </c>
      <c r="E44" s="155">
        <f>'[4]прил 7.2'!F508</f>
        <v>0.27832896000000001</v>
      </c>
      <c r="F44" s="155">
        <f>'[4]прил 7.2'!G508</f>
        <v>1.3916448000000001E-2</v>
      </c>
      <c r="G44" s="155">
        <f>'[4]прил 7.2'!H508</f>
        <v>2.4353784000000003E-2</v>
      </c>
      <c r="H44" s="155">
        <f>'[4]прил 7.2'!I508</f>
        <v>1.1738E-2</v>
      </c>
      <c r="I44" s="155">
        <f>'[4]прил 7.2'!J508</f>
        <v>8.216600000000001E-4</v>
      </c>
      <c r="J44" s="155">
        <f>'[4]прил 7.2'!K508</f>
        <v>9.3904000000000001E-3</v>
      </c>
      <c r="K44" s="155">
        <f>'[4]прил 7.2'!L508</f>
        <v>4.6952000000000002E-4</v>
      </c>
      <c r="L44" s="155">
        <f>'[4]прил 7.2'!M508</f>
        <v>1.05642E-3</v>
      </c>
      <c r="M44" s="155">
        <f>'[4]прил 7.2'!N508</f>
        <v>-0.33617320000000001</v>
      </c>
      <c r="N44" s="155">
        <f>'[4]прил 7.2'!O508</f>
        <v>-3.0490348E-2</v>
      </c>
      <c r="O44" s="155">
        <f>'[4]прил 7.2'!P508</f>
        <v>-0.26893855999999999</v>
      </c>
      <c r="P44" s="155">
        <f>'[4]прил 7.2'!Q508</f>
        <v>-1.3446928000000002E-2</v>
      </c>
      <c r="Q44" s="155">
        <f>'[4]прил 7.2'!R508</f>
        <v>-2.3297364000000004E-2</v>
      </c>
      <c r="R44" s="155">
        <f>'[4]прил 7.2'!X508</f>
        <v>0.32369100000000001</v>
      </c>
      <c r="S44" s="155">
        <f>'[4]прил 7.2'!Y508</f>
        <v>2.2404E-2</v>
      </c>
      <c r="T44" s="155">
        <f>'[4]прил 7.2'!Z508</f>
        <v>0.27333800000000003</v>
      </c>
      <c r="U44" s="155">
        <f>'[4]прил 7.2'!AA508</f>
        <v>0</v>
      </c>
      <c r="V44" s="155">
        <f>'[4]прил 7.2'!AB508</f>
        <v>2.7949000000000002E-2</v>
      </c>
      <c r="W44" s="159"/>
      <c r="X44" s="159"/>
      <c r="Y44" s="159"/>
      <c r="Z44" s="159"/>
      <c r="AA44" s="207">
        <f>'[4]прил 7.2'!AH508</f>
        <v>0</v>
      </c>
      <c r="AB44" s="207">
        <f>'[4]прил 7.2'!AI508</f>
        <v>0</v>
      </c>
      <c r="AC44" s="207">
        <f>'[4]прил 7.2'!AJ508</f>
        <v>0</v>
      </c>
      <c r="AD44" s="207">
        <f>'[4]прил 7.2'!AK508</f>
        <v>0</v>
      </c>
      <c r="AE44" s="207">
        <f>'[4]прил 7.2'!AL508</f>
        <v>2015</v>
      </c>
      <c r="AF44" s="207">
        <f>'[4]прил 7.2'!AM508</f>
        <v>15</v>
      </c>
      <c r="AG44" s="207" t="str">
        <f>'[4]прил 7.2'!AN508</f>
        <v>СВ-95</v>
      </c>
      <c r="AH44" s="207" t="str">
        <f>'[4]прил 7.2'!AO508</f>
        <v>СИП 4х35</v>
      </c>
      <c r="AI44" s="207">
        <f>'[4]прил 7.2'!AP508</f>
        <v>0.57999999999999996</v>
      </c>
      <c r="AJ44" s="152"/>
    </row>
    <row r="45" spans="1:36" x14ac:dyDescent="0.25">
      <c r="A45" s="157">
        <v>9</v>
      </c>
      <c r="B45" s="158" t="str">
        <f>'прил 7.1'!B46</f>
        <v>ВЛ-0,4кВ Ф-3 ПС Бачи-юрт с.Центарой ТП 3-2  L- 0,713км</v>
      </c>
      <c r="C45" s="155">
        <f>'[4]прил 7.2'!D509</f>
        <v>0.44324340000000001</v>
      </c>
      <c r="D45" s="155">
        <f>'[4]прил 7.2'!E509</f>
        <v>3.9891905999999998E-2</v>
      </c>
      <c r="E45" s="155">
        <f>'[4]прил 7.2'!F509</f>
        <v>0.35459472000000003</v>
      </c>
      <c r="F45" s="155">
        <f>'[4]прил 7.2'!G509</f>
        <v>1.7729735999999999E-2</v>
      </c>
      <c r="G45" s="155">
        <f>'[4]прил 7.2'!H509</f>
        <v>3.1027038000000003E-2</v>
      </c>
      <c r="H45" s="155">
        <f>'[4]прил 7.2'!I509</f>
        <v>1.4888E-2</v>
      </c>
      <c r="I45" s="155">
        <f>'[4]прил 7.2'!J509</f>
        <v>1.0421600000000001E-3</v>
      </c>
      <c r="J45" s="155">
        <f>'[4]прил 7.2'!K509</f>
        <v>1.1910400000000002E-2</v>
      </c>
      <c r="K45" s="155">
        <f>'[4]прил 7.2'!L509</f>
        <v>5.9551999999999999E-4</v>
      </c>
      <c r="L45" s="155">
        <f>'[4]прил 7.2'!M509</f>
        <v>1.3399199999999999E-3</v>
      </c>
      <c r="M45" s="155">
        <f>'[4]прил 7.2'!N509</f>
        <v>-0.4283554</v>
      </c>
      <c r="N45" s="155">
        <f>'[4]прил 7.2'!O509</f>
        <v>-3.8849745999999998E-2</v>
      </c>
      <c r="O45" s="155">
        <f>'[4]прил 7.2'!P509</f>
        <v>-0.34268432000000004</v>
      </c>
      <c r="P45" s="155">
        <f>'[4]прил 7.2'!Q509</f>
        <v>-1.7134216000000001E-2</v>
      </c>
      <c r="Q45" s="155">
        <f>'[4]прил 7.2'!R509</f>
        <v>-2.9687118000000002E-2</v>
      </c>
      <c r="R45" s="155">
        <f>'[4]прил 7.2'!X509</f>
        <v>0.41056799999999999</v>
      </c>
      <c r="S45" s="155">
        <f>'[4]прил 7.2'!Y509</f>
        <v>2.8365000000000001E-2</v>
      </c>
      <c r="T45" s="155">
        <f>'[4]прил 7.2'!Z509</f>
        <v>0.34675</v>
      </c>
      <c r="U45" s="155">
        <f>'[4]прил 7.2'!AA509</f>
        <v>0</v>
      </c>
      <c r="V45" s="155">
        <f>'[4]прил 7.2'!AB509</f>
        <v>3.5452999999999957E-2</v>
      </c>
      <c r="W45" s="159"/>
      <c r="X45" s="159"/>
      <c r="Y45" s="159"/>
      <c r="Z45" s="159"/>
      <c r="AA45" s="207">
        <f>'[4]прил 7.2'!AH509</f>
        <v>0</v>
      </c>
      <c r="AB45" s="207">
        <f>'[4]прил 7.2'!AI509</f>
        <v>0</v>
      </c>
      <c r="AC45" s="207">
        <f>'[4]прил 7.2'!AJ509</f>
        <v>0</v>
      </c>
      <c r="AD45" s="207">
        <f>'[4]прил 7.2'!AK509</f>
        <v>0</v>
      </c>
      <c r="AE45" s="207">
        <f>'[4]прил 7.2'!AL509</f>
        <v>2015</v>
      </c>
      <c r="AF45" s="207">
        <f>'[4]прил 7.2'!AM509</f>
        <v>15</v>
      </c>
      <c r="AG45" s="207" t="str">
        <f>'[4]прил 7.2'!AN509</f>
        <v>СВ-95</v>
      </c>
      <c r="AH45" s="207" t="str">
        <f>'[4]прил 7.2'!AO509</f>
        <v>СИП 4х35</v>
      </c>
      <c r="AI45" s="207">
        <f>'[4]прил 7.2'!AP509</f>
        <v>0.71299999999999997</v>
      </c>
      <c r="AJ45" s="152"/>
    </row>
    <row r="46" spans="1:36" x14ac:dyDescent="0.25">
      <c r="A46" s="157">
        <v>8</v>
      </c>
      <c r="B46" s="158" t="str">
        <f>'прил 7.1'!B47</f>
        <v>ВЛ-0,4кВ Ф-5 ПС Бачи-юрт с.Центарой ТП 5-4  L-0,216км</v>
      </c>
      <c r="C46" s="155">
        <f>'[4]прил 7.2'!D510</f>
        <v>0.25298019999999999</v>
      </c>
      <c r="D46" s="155">
        <f>'[4]прил 7.2'!E510</f>
        <v>2.2768218E-2</v>
      </c>
      <c r="E46" s="155">
        <f>'[4]прил 7.2'!F510</f>
        <v>0.20238416000000001</v>
      </c>
      <c r="F46" s="155">
        <f>'[4]прил 7.2'!G510</f>
        <v>1.0119207999999999E-2</v>
      </c>
      <c r="G46" s="155">
        <f>'[4]прил 7.2'!H510</f>
        <v>1.7708614000000001E-2</v>
      </c>
      <c r="H46" s="155">
        <f>'[4]прил 7.2'!I510</f>
        <v>7.6800000000000002E-3</v>
      </c>
      <c r="I46" s="155">
        <f>'[4]прил 7.2'!J510</f>
        <v>5.3760000000000006E-4</v>
      </c>
      <c r="J46" s="155">
        <f>'[4]прил 7.2'!K510</f>
        <v>6.1440000000000002E-3</v>
      </c>
      <c r="K46" s="155">
        <f>'[4]прил 7.2'!L510</f>
        <v>3.0720000000000004E-4</v>
      </c>
      <c r="L46" s="155">
        <f>'[4]прил 7.2'!M510</f>
        <v>6.912E-4</v>
      </c>
      <c r="M46" s="155">
        <f>'[4]прил 7.2'!N510</f>
        <v>-0.2453002</v>
      </c>
      <c r="N46" s="155">
        <f>'[4]прил 7.2'!O510</f>
        <v>-2.2230618000000001E-2</v>
      </c>
      <c r="O46" s="155">
        <f>'[4]прил 7.2'!P510</f>
        <v>-0.19624016</v>
      </c>
      <c r="P46" s="155">
        <f>'[4]прил 7.2'!Q510</f>
        <v>-9.8120079999999988E-3</v>
      </c>
      <c r="Q46" s="155">
        <f>'[4]прил 7.2'!R510</f>
        <v>-1.7017414000000002E-2</v>
      </c>
      <c r="R46" s="155">
        <f>'[4]прил 7.2'!X510</f>
        <v>0.23106299999999999</v>
      </c>
      <c r="S46" s="155">
        <f>'[4]прил 7.2'!Y510</f>
        <v>1.6049000000000001E-2</v>
      </c>
      <c r="T46" s="155">
        <f>'[4]прил 7.2'!Z510</f>
        <v>0.19572500000000001</v>
      </c>
      <c r="U46" s="155">
        <f>'[4]прил 7.2'!AA510</f>
        <v>0</v>
      </c>
      <c r="V46" s="155">
        <f>'[4]прил 7.2'!AB510</f>
        <v>1.9288999999999973E-2</v>
      </c>
      <c r="W46" s="159"/>
      <c r="X46" s="159"/>
      <c r="Y46" s="159"/>
      <c r="Z46" s="159"/>
      <c r="AA46" s="207">
        <f>'[4]прил 7.2'!AH510</f>
        <v>0</v>
      </c>
      <c r="AB46" s="207">
        <f>'[4]прил 7.2'!AI510</f>
        <v>0</v>
      </c>
      <c r="AC46" s="207">
        <f>'[4]прил 7.2'!AJ510</f>
        <v>0</v>
      </c>
      <c r="AD46" s="207">
        <f>'[4]прил 7.2'!AK510</f>
        <v>0</v>
      </c>
      <c r="AE46" s="207">
        <f>'[4]прил 7.2'!AL510</f>
        <v>2015</v>
      </c>
      <c r="AF46" s="207">
        <f>'[4]прил 7.2'!AM510</f>
        <v>15</v>
      </c>
      <c r="AG46" s="207" t="str">
        <f>'[4]прил 7.2'!AN510</f>
        <v>СВ-95</v>
      </c>
      <c r="AH46" s="207" t="str">
        <f>'[4]прил 7.2'!AO510</f>
        <v>СИП 4х35</v>
      </c>
      <c r="AI46" s="207">
        <f>'[4]прил 7.2'!AP510</f>
        <v>0.216</v>
      </c>
      <c r="AJ46" s="152"/>
    </row>
    <row r="47" spans="1:36" ht="31.5" x14ac:dyDescent="0.25">
      <c r="A47" s="157">
        <f t="shared" si="11"/>
        <v>9</v>
      </c>
      <c r="B47" s="158" t="str">
        <f>'прил 7.1'!B48</f>
        <v>ВЛ - 0,4 кВ, Ф-2 ПС Махкеты с.Махкеты  ТП 2-33   L- 1,04 км</v>
      </c>
      <c r="C47" s="155">
        <f>'[4]прил 7.2'!D511</f>
        <v>0.66016280000000005</v>
      </c>
      <c r="D47" s="155">
        <f>'[4]прил 7.2'!E511</f>
        <v>5.9414652000000005E-2</v>
      </c>
      <c r="E47" s="155">
        <f>'[4]прил 7.2'!F511</f>
        <v>0.52813024000000008</v>
      </c>
      <c r="F47" s="155">
        <f>'[4]прил 7.2'!G511</f>
        <v>2.6406512000000004E-2</v>
      </c>
      <c r="G47" s="155">
        <f>'[4]прил 7.2'!H511</f>
        <v>4.6211396000000009E-2</v>
      </c>
      <c r="H47" s="155">
        <f>'[4]прил 7.2'!I511</f>
        <v>1.9491000000000001E-2</v>
      </c>
      <c r="I47" s="155">
        <f>'[4]прил 7.2'!J511</f>
        <v>1.3643700000000002E-3</v>
      </c>
      <c r="J47" s="155">
        <f>'[4]прил 7.2'!K511</f>
        <v>1.5592800000000002E-2</v>
      </c>
      <c r="K47" s="155">
        <f>'[4]прил 7.2'!L511</f>
        <v>7.7964000000000006E-4</v>
      </c>
      <c r="L47" s="155">
        <f>'[4]прил 7.2'!M511</f>
        <v>1.7541900000000001E-3</v>
      </c>
      <c r="M47" s="155">
        <f>'[4]прил 7.2'!N511</f>
        <v>-0.64067180000000001</v>
      </c>
      <c r="N47" s="155">
        <f>'[4]прил 7.2'!O511</f>
        <v>-5.8050282000000009E-2</v>
      </c>
      <c r="O47" s="155">
        <f>'[4]прил 7.2'!P511</f>
        <v>-0.51253744000000012</v>
      </c>
      <c r="P47" s="155">
        <f>'[4]прил 7.2'!Q511</f>
        <v>-2.5626872000000002E-2</v>
      </c>
      <c r="Q47" s="155">
        <f>'[4]прил 7.2'!R511</f>
        <v>-4.4457206000000006E-2</v>
      </c>
      <c r="R47" s="155">
        <f>'[4]прил 7.2'!X511</f>
        <v>0.58248800000000001</v>
      </c>
      <c r="S47" s="155">
        <f>'[4]прил 7.2'!Y511</f>
        <v>4.0418999999999997E-2</v>
      </c>
      <c r="T47" s="155">
        <f>'[4]прил 7.2'!Z511</f>
        <v>0.49332100000000001</v>
      </c>
      <c r="U47" s="155">
        <f>'[4]прил 7.2'!AA511</f>
        <v>0</v>
      </c>
      <c r="V47" s="155">
        <f>'[4]прил 7.2'!AB511</f>
        <v>4.8748000000000014E-2</v>
      </c>
      <c r="W47" s="159"/>
      <c r="X47" s="159"/>
      <c r="Y47" s="159"/>
      <c r="Z47" s="159"/>
      <c r="AA47" s="207">
        <f>'[4]прил 7.2'!AH511</f>
        <v>0</v>
      </c>
      <c r="AB47" s="207">
        <f>'[4]прил 7.2'!AI511</f>
        <v>0</v>
      </c>
      <c r="AC47" s="207">
        <f>'[4]прил 7.2'!AJ511</f>
        <v>0</v>
      </c>
      <c r="AD47" s="207">
        <f>'[4]прил 7.2'!AK511</f>
        <v>0</v>
      </c>
      <c r="AE47" s="207">
        <f>'[4]прил 7.2'!AL511</f>
        <v>2015</v>
      </c>
      <c r="AF47" s="207">
        <f>'[4]прил 7.2'!AM511</f>
        <v>15</v>
      </c>
      <c r="AG47" s="207" t="str">
        <f>'[4]прил 7.2'!AN511</f>
        <v>СВ-95</v>
      </c>
      <c r="AH47" s="207" t="str">
        <f>'[4]прил 7.2'!AO511</f>
        <v>СИП 4х35</v>
      </c>
      <c r="AI47" s="207">
        <f>'[4]прил 7.2'!AP511</f>
        <v>1.04</v>
      </c>
      <c r="AJ47" s="152"/>
    </row>
    <row r="48" spans="1:36" x14ac:dyDescent="0.25">
      <c r="A48" s="157">
        <v>10</v>
      </c>
      <c r="B48" s="158" t="str">
        <f>'прил 7.1'!B49</f>
        <v>ВЛ-0,4кВ Ф-8 ПС Курчалой с. Майртуп ТП 8-1  L- 0,353 км</v>
      </c>
      <c r="C48" s="155">
        <f>'[4]прил 7.2'!D512</f>
        <v>0.30610380000000004</v>
      </c>
      <c r="D48" s="155">
        <f>'[4]прил 7.2'!E512</f>
        <v>2.7549342000000001E-2</v>
      </c>
      <c r="E48" s="155">
        <f>'[4]прил 7.2'!F512</f>
        <v>0.24488304000000005</v>
      </c>
      <c r="F48" s="155">
        <f>'[4]прил 7.2'!G512</f>
        <v>1.2244152000000001E-2</v>
      </c>
      <c r="G48" s="155">
        <f>'[4]прил 7.2'!H512</f>
        <v>2.1427266000000004E-2</v>
      </c>
      <c r="H48" s="155">
        <f>'[4]прил 7.2'!I512</f>
        <v>1.0822E-2</v>
      </c>
      <c r="I48" s="155">
        <f>'[4]прил 7.2'!J512</f>
        <v>7.5754000000000012E-4</v>
      </c>
      <c r="J48" s="155">
        <f>'[4]прил 7.2'!K512</f>
        <v>8.6575999999999997E-3</v>
      </c>
      <c r="K48" s="155">
        <f>'[4]прил 7.2'!L512</f>
        <v>4.3288000000000002E-4</v>
      </c>
      <c r="L48" s="155">
        <f>'[4]прил 7.2'!M512</f>
        <v>9.7397999999999994E-4</v>
      </c>
      <c r="M48" s="155">
        <f>'[4]прил 7.2'!N512</f>
        <v>-0.29528180000000004</v>
      </c>
      <c r="N48" s="155">
        <f>'[4]прил 7.2'!O512</f>
        <v>-2.6791802E-2</v>
      </c>
      <c r="O48" s="155">
        <f>'[4]прил 7.2'!P512</f>
        <v>-0.23622544000000006</v>
      </c>
      <c r="P48" s="155">
        <f>'[4]прил 7.2'!Q512</f>
        <v>-1.1811272000000001E-2</v>
      </c>
      <c r="Q48" s="155">
        <f>'[4]прил 7.2'!R512</f>
        <v>-2.0453286000000005E-2</v>
      </c>
      <c r="R48" s="155">
        <f>'[4]прил 7.2'!X512</f>
        <v>0.27186500000000002</v>
      </c>
      <c r="S48" s="155">
        <f>'[4]прил 7.2'!Y512</f>
        <v>1.8735999999999999E-2</v>
      </c>
      <c r="T48" s="155">
        <f>'[4]прил 7.2'!Z512</f>
        <v>0.228741</v>
      </c>
      <c r="U48" s="155">
        <f>'[4]прил 7.2'!AA512</f>
        <v>0</v>
      </c>
      <c r="V48" s="155">
        <f>'[4]прил 7.2'!AB512</f>
        <v>2.4388000000000049E-2</v>
      </c>
      <c r="W48" s="159"/>
      <c r="X48" s="159"/>
      <c r="Y48" s="159"/>
      <c r="Z48" s="159"/>
      <c r="AA48" s="207">
        <f>'[4]прил 7.2'!AH512</f>
        <v>0</v>
      </c>
      <c r="AB48" s="207">
        <f>'[4]прил 7.2'!AI512</f>
        <v>0</v>
      </c>
      <c r="AC48" s="207">
        <f>'[4]прил 7.2'!AJ512</f>
        <v>0</v>
      </c>
      <c r="AD48" s="207">
        <f>'[4]прил 7.2'!AK512</f>
        <v>0</v>
      </c>
      <c r="AE48" s="207">
        <f>'[4]прил 7.2'!AL512</f>
        <v>2015</v>
      </c>
      <c r="AF48" s="207">
        <f>'[4]прил 7.2'!AM512</f>
        <v>15</v>
      </c>
      <c r="AG48" s="207" t="str">
        <f>'[4]прил 7.2'!AN512</f>
        <v>СВ-95</v>
      </c>
      <c r="AH48" s="207" t="str">
        <f>'[4]прил 7.2'!AO512</f>
        <v>СИП 4х35</v>
      </c>
      <c r="AI48" s="207">
        <f>'[4]прил 7.2'!AP512</f>
        <v>0.35299999999999998</v>
      </c>
      <c r="AJ48" s="152"/>
    </row>
    <row r="49" spans="1:36" ht="31.5" x14ac:dyDescent="0.25">
      <c r="A49" s="157">
        <v>9</v>
      </c>
      <c r="B49" s="158" t="str">
        <f>'прил 7.1'!B50</f>
        <v>ВЛ-0,4 кВ, Ф-5, ПС "Курчалой", с. Курчалой,  ТП 5-30, L-0,128 км.</v>
      </c>
      <c r="C49" s="155">
        <f>'[4]прил 7.2'!D513</f>
        <v>0</v>
      </c>
      <c r="D49" s="155">
        <f>'[4]прил 7.2'!E513</f>
        <v>0</v>
      </c>
      <c r="E49" s="155">
        <f>'[4]прил 7.2'!F513</f>
        <v>0</v>
      </c>
      <c r="F49" s="155">
        <f>'[4]прил 7.2'!G513</f>
        <v>0</v>
      </c>
      <c r="G49" s="155">
        <f>'[4]прил 7.2'!H513</f>
        <v>0</v>
      </c>
      <c r="H49" s="155">
        <f>'[4]прил 7.2'!I513</f>
        <v>0</v>
      </c>
      <c r="I49" s="155">
        <f>'[4]прил 7.2'!J513</f>
        <v>0</v>
      </c>
      <c r="J49" s="155">
        <f>'[4]прил 7.2'!K513</f>
        <v>0</v>
      </c>
      <c r="K49" s="155">
        <f>'[4]прил 7.2'!L513</f>
        <v>0</v>
      </c>
      <c r="L49" s="155">
        <f>'[4]прил 7.2'!M513</f>
        <v>0</v>
      </c>
      <c r="M49" s="155">
        <f>'[4]прил 7.2'!N513</f>
        <v>0</v>
      </c>
      <c r="N49" s="155">
        <f>'[4]прил 7.2'!O513</f>
        <v>0</v>
      </c>
      <c r="O49" s="155">
        <f>'[4]прил 7.2'!P513</f>
        <v>0</v>
      </c>
      <c r="P49" s="155">
        <f>'[4]прил 7.2'!Q513</f>
        <v>0</v>
      </c>
      <c r="Q49" s="155">
        <f>'[4]прил 7.2'!R513</f>
        <v>0</v>
      </c>
      <c r="R49" s="155">
        <f>'[4]прил 7.2'!X513</f>
        <v>0</v>
      </c>
      <c r="S49" s="155">
        <f>'[4]прил 7.2'!Y513</f>
        <v>0</v>
      </c>
      <c r="T49" s="155">
        <f>'[4]прил 7.2'!Z513</f>
        <v>0</v>
      </c>
      <c r="U49" s="155">
        <f>'[4]прил 7.2'!AA513</f>
        <v>0</v>
      </c>
      <c r="V49" s="155">
        <f>'[4]прил 7.2'!AB513</f>
        <v>0</v>
      </c>
      <c r="W49" s="159"/>
      <c r="X49" s="159"/>
      <c r="Y49" s="159"/>
      <c r="Z49" s="159"/>
      <c r="AA49" s="207">
        <f>'[4]прил 7.2'!AH513</f>
        <v>0</v>
      </c>
      <c r="AB49" s="207">
        <f>'[4]прил 7.2'!AI513</f>
        <v>0</v>
      </c>
      <c r="AC49" s="207">
        <f>'[4]прил 7.2'!AJ513</f>
        <v>0</v>
      </c>
      <c r="AD49" s="207">
        <f>'[4]прил 7.2'!AK513</f>
        <v>0</v>
      </c>
      <c r="AE49" s="207">
        <f>'[4]прил 7.2'!AL513</f>
        <v>2015</v>
      </c>
      <c r="AF49" s="207">
        <f>'[4]прил 7.2'!AM513</f>
        <v>15</v>
      </c>
      <c r="AG49" s="207" t="str">
        <f>'[4]прил 7.2'!AN513</f>
        <v>СВ-95</v>
      </c>
      <c r="AH49" s="207" t="str">
        <f>'[4]прил 7.2'!AO513</f>
        <v>СИП 4х35</v>
      </c>
      <c r="AI49" s="207">
        <f>'[4]прил 7.2'!AP513</f>
        <v>0.128</v>
      </c>
      <c r="AJ49" s="152"/>
    </row>
    <row r="50" spans="1:36" ht="31.5" x14ac:dyDescent="0.25">
      <c r="A50" s="157">
        <f t="shared" si="11"/>
        <v>10</v>
      </c>
      <c r="B50" s="158" t="str">
        <f>'прил 7.1'!B51</f>
        <v>ВЛ-0,4 кВ, Ф-5, ПС "Курчалой", с. Курчалой, ТП 5-19, L-1,0 км.</v>
      </c>
      <c r="C50" s="155">
        <f>'[4]прил 7.2'!D514</f>
        <v>0</v>
      </c>
      <c r="D50" s="155">
        <f>'[4]прил 7.2'!E514</f>
        <v>0</v>
      </c>
      <c r="E50" s="155">
        <f>'[4]прил 7.2'!F514</f>
        <v>0</v>
      </c>
      <c r="F50" s="155">
        <f>'[4]прил 7.2'!G514</f>
        <v>0</v>
      </c>
      <c r="G50" s="155">
        <f>'[4]прил 7.2'!H514</f>
        <v>0</v>
      </c>
      <c r="H50" s="155">
        <f>'[4]прил 7.2'!I514</f>
        <v>0</v>
      </c>
      <c r="I50" s="155">
        <f>'[4]прил 7.2'!J514</f>
        <v>0</v>
      </c>
      <c r="J50" s="155">
        <f>'[4]прил 7.2'!K514</f>
        <v>0</v>
      </c>
      <c r="K50" s="155">
        <f>'[4]прил 7.2'!L514</f>
        <v>0</v>
      </c>
      <c r="L50" s="155">
        <f>'[4]прил 7.2'!M514</f>
        <v>0</v>
      </c>
      <c r="M50" s="155">
        <f>'[4]прил 7.2'!N514</f>
        <v>0</v>
      </c>
      <c r="N50" s="155">
        <f>'[4]прил 7.2'!O514</f>
        <v>0</v>
      </c>
      <c r="O50" s="155">
        <f>'[4]прил 7.2'!P514</f>
        <v>0</v>
      </c>
      <c r="P50" s="155">
        <f>'[4]прил 7.2'!Q514</f>
        <v>0</v>
      </c>
      <c r="Q50" s="155">
        <f>'[4]прил 7.2'!R514</f>
        <v>0</v>
      </c>
      <c r="R50" s="155">
        <f>'[4]прил 7.2'!X514</f>
        <v>0</v>
      </c>
      <c r="S50" s="155">
        <f>'[4]прил 7.2'!Y514</f>
        <v>0</v>
      </c>
      <c r="T50" s="155">
        <f>'[4]прил 7.2'!Z514</f>
        <v>0</v>
      </c>
      <c r="U50" s="155">
        <f>'[4]прил 7.2'!AA514</f>
        <v>0</v>
      </c>
      <c r="V50" s="155">
        <f>'[4]прил 7.2'!AB514</f>
        <v>0</v>
      </c>
      <c r="W50" s="159"/>
      <c r="X50" s="159"/>
      <c r="Y50" s="159"/>
      <c r="Z50" s="159"/>
      <c r="AA50" s="207">
        <f>'[4]прил 7.2'!AH514</f>
        <v>0</v>
      </c>
      <c r="AB50" s="207">
        <f>'[4]прил 7.2'!AI514</f>
        <v>0</v>
      </c>
      <c r="AC50" s="207">
        <f>'[4]прил 7.2'!AJ514</f>
        <v>0</v>
      </c>
      <c r="AD50" s="207">
        <f>'[4]прил 7.2'!AK514</f>
        <v>0</v>
      </c>
      <c r="AE50" s="207">
        <f>'[4]прил 7.2'!AL514</f>
        <v>2015</v>
      </c>
      <c r="AF50" s="207">
        <f>'[4]прил 7.2'!AM514</f>
        <v>15</v>
      </c>
      <c r="AG50" s="207" t="str">
        <f>'[4]прил 7.2'!AN514</f>
        <v>СВ-95</v>
      </c>
      <c r="AH50" s="207" t="str">
        <f>'[4]прил 7.2'!AO514</f>
        <v>СИП 4х35</v>
      </c>
      <c r="AI50" s="207">
        <f>'[4]прил 7.2'!AP514</f>
        <v>1</v>
      </c>
      <c r="AJ50" s="152"/>
    </row>
    <row r="51" spans="1:36" ht="31.5" x14ac:dyDescent="0.25">
      <c r="A51" s="157">
        <v>11</v>
      </c>
      <c r="B51" s="158" t="str">
        <f>'прил 7.1'!B52</f>
        <v>ВЛ-0,4 кВ, Ф-5, ПС "Курчалой", с. Курчалой, ТП 5-36,  L-0,7 км.</v>
      </c>
      <c r="C51" s="155">
        <f>'[4]прил 7.2'!D515</f>
        <v>0</v>
      </c>
      <c r="D51" s="155">
        <f>'[4]прил 7.2'!E515</f>
        <v>0</v>
      </c>
      <c r="E51" s="155">
        <f>'[4]прил 7.2'!F515</f>
        <v>0</v>
      </c>
      <c r="F51" s="155">
        <f>'[4]прил 7.2'!G515</f>
        <v>0</v>
      </c>
      <c r="G51" s="155">
        <f>'[4]прил 7.2'!H515</f>
        <v>0</v>
      </c>
      <c r="H51" s="155">
        <f>'[4]прил 7.2'!I515</f>
        <v>0</v>
      </c>
      <c r="I51" s="155">
        <f>'[4]прил 7.2'!J515</f>
        <v>0</v>
      </c>
      <c r="J51" s="155">
        <f>'[4]прил 7.2'!K515</f>
        <v>0</v>
      </c>
      <c r="K51" s="155">
        <f>'[4]прил 7.2'!L515</f>
        <v>0</v>
      </c>
      <c r="L51" s="155">
        <f>'[4]прил 7.2'!M515</f>
        <v>0</v>
      </c>
      <c r="M51" s="155">
        <f>'[4]прил 7.2'!N515</f>
        <v>0</v>
      </c>
      <c r="N51" s="155">
        <f>'[4]прил 7.2'!O515</f>
        <v>0</v>
      </c>
      <c r="O51" s="155">
        <f>'[4]прил 7.2'!P515</f>
        <v>0</v>
      </c>
      <c r="P51" s="155">
        <f>'[4]прил 7.2'!Q515</f>
        <v>0</v>
      </c>
      <c r="Q51" s="155">
        <f>'[4]прил 7.2'!R515</f>
        <v>0</v>
      </c>
      <c r="R51" s="155">
        <f>'[4]прил 7.2'!X515</f>
        <v>0</v>
      </c>
      <c r="S51" s="155">
        <f>'[4]прил 7.2'!Y515</f>
        <v>0</v>
      </c>
      <c r="T51" s="155">
        <f>'[4]прил 7.2'!Z515</f>
        <v>0</v>
      </c>
      <c r="U51" s="155">
        <f>'[4]прил 7.2'!AA515</f>
        <v>0</v>
      </c>
      <c r="V51" s="155">
        <f>'[4]прил 7.2'!AB515</f>
        <v>0</v>
      </c>
      <c r="W51" s="159"/>
      <c r="X51" s="159"/>
      <c r="Y51" s="159"/>
      <c r="Z51" s="159"/>
      <c r="AA51" s="207">
        <f>'[4]прил 7.2'!AH515</f>
        <v>0</v>
      </c>
      <c r="AB51" s="207">
        <f>'[4]прил 7.2'!AI515</f>
        <v>0</v>
      </c>
      <c r="AC51" s="207">
        <f>'[4]прил 7.2'!AJ515</f>
        <v>0</v>
      </c>
      <c r="AD51" s="207">
        <f>'[4]прил 7.2'!AK515</f>
        <v>0</v>
      </c>
      <c r="AE51" s="207">
        <f>'[4]прил 7.2'!AL515</f>
        <v>2015</v>
      </c>
      <c r="AF51" s="207">
        <f>'[4]прил 7.2'!AM515</f>
        <v>15</v>
      </c>
      <c r="AG51" s="207" t="str">
        <f>'[4]прил 7.2'!AN515</f>
        <v>СВ-95</v>
      </c>
      <c r="AH51" s="207" t="str">
        <f>'[4]прил 7.2'!AO515</f>
        <v>СИП 4х35</v>
      </c>
      <c r="AI51" s="207">
        <f>'[4]прил 7.2'!AP515</f>
        <v>0.7</v>
      </c>
      <c r="AJ51" s="152"/>
    </row>
    <row r="52" spans="1:36" ht="31.5" x14ac:dyDescent="0.25">
      <c r="A52" s="157">
        <v>10</v>
      </c>
      <c r="B52" s="158" t="str">
        <f>'прил 7.1'!B53</f>
        <v>ВЛ-0,4 кВ, Ф-5, ПС "Курчалой", с. Курчалой, ТП 5-40, L-1,6 км.</v>
      </c>
      <c r="C52" s="155">
        <f>'[4]прил 7.2'!D516</f>
        <v>0</v>
      </c>
      <c r="D52" s="155">
        <f>'[4]прил 7.2'!E516</f>
        <v>0</v>
      </c>
      <c r="E52" s="155">
        <f>'[4]прил 7.2'!F516</f>
        <v>0</v>
      </c>
      <c r="F52" s="155">
        <f>'[4]прил 7.2'!G516</f>
        <v>0</v>
      </c>
      <c r="G52" s="155">
        <f>'[4]прил 7.2'!H516</f>
        <v>0</v>
      </c>
      <c r="H52" s="155">
        <f>'[4]прил 7.2'!I516</f>
        <v>0</v>
      </c>
      <c r="I52" s="155">
        <f>'[4]прил 7.2'!J516</f>
        <v>0</v>
      </c>
      <c r="J52" s="155">
        <f>'[4]прил 7.2'!K516</f>
        <v>0</v>
      </c>
      <c r="K52" s="155">
        <f>'[4]прил 7.2'!L516</f>
        <v>0</v>
      </c>
      <c r="L52" s="155">
        <f>'[4]прил 7.2'!M516</f>
        <v>0</v>
      </c>
      <c r="M52" s="155">
        <f>'[4]прил 7.2'!N516</f>
        <v>0</v>
      </c>
      <c r="N52" s="155">
        <f>'[4]прил 7.2'!O516</f>
        <v>0</v>
      </c>
      <c r="O52" s="155">
        <f>'[4]прил 7.2'!P516</f>
        <v>0</v>
      </c>
      <c r="P52" s="155">
        <f>'[4]прил 7.2'!Q516</f>
        <v>0</v>
      </c>
      <c r="Q52" s="155">
        <f>'[4]прил 7.2'!R516</f>
        <v>0</v>
      </c>
      <c r="R52" s="155">
        <f>'[4]прил 7.2'!X516</f>
        <v>0</v>
      </c>
      <c r="S52" s="155">
        <f>'[4]прил 7.2'!Y516</f>
        <v>0</v>
      </c>
      <c r="T52" s="155">
        <f>'[4]прил 7.2'!Z516</f>
        <v>0</v>
      </c>
      <c r="U52" s="155">
        <f>'[4]прил 7.2'!AA516</f>
        <v>0</v>
      </c>
      <c r="V52" s="155">
        <f>'[4]прил 7.2'!AB516</f>
        <v>0</v>
      </c>
      <c r="W52" s="159"/>
      <c r="X52" s="159"/>
      <c r="Y52" s="159"/>
      <c r="Z52" s="159"/>
      <c r="AA52" s="207">
        <f>'[4]прил 7.2'!AH516</f>
        <v>0</v>
      </c>
      <c r="AB52" s="207">
        <f>'[4]прил 7.2'!AI516</f>
        <v>0</v>
      </c>
      <c r="AC52" s="207">
        <f>'[4]прил 7.2'!AJ516</f>
        <v>0</v>
      </c>
      <c r="AD52" s="207">
        <f>'[4]прил 7.2'!AK516</f>
        <v>0</v>
      </c>
      <c r="AE52" s="207">
        <f>'[4]прил 7.2'!AL516</f>
        <v>2015</v>
      </c>
      <c r="AF52" s="207">
        <f>'[4]прил 7.2'!AM516</f>
        <v>15</v>
      </c>
      <c r="AG52" s="207" t="str">
        <f>'[4]прил 7.2'!AN516</f>
        <v>СВ-95</v>
      </c>
      <c r="AH52" s="207" t="str">
        <f>'[4]прил 7.2'!AO516</f>
        <v>СИП 4х35</v>
      </c>
      <c r="AI52" s="207">
        <f>'[4]прил 7.2'!AP516</f>
        <v>1.6</v>
      </c>
      <c r="AJ52" s="152"/>
    </row>
    <row r="53" spans="1:36" ht="31.5" x14ac:dyDescent="0.25">
      <c r="A53" s="157">
        <f t="shared" si="11"/>
        <v>11</v>
      </c>
      <c r="B53" s="158" t="str">
        <f>'прил 7.1'!B54</f>
        <v>ВЛ-0,4 кВ, Ф-5, ПС "Курчалой", с. Курчалой, ТП 5-41, L-1,5 км.</v>
      </c>
      <c r="C53" s="155">
        <f>'[4]прил 7.2'!D517</f>
        <v>0</v>
      </c>
      <c r="D53" s="155">
        <f>'[4]прил 7.2'!E517</f>
        <v>0</v>
      </c>
      <c r="E53" s="155">
        <f>'[4]прил 7.2'!F517</f>
        <v>0</v>
      </c>
      <c r="F53" s="155">
        <f>'[4]прил 7.2'!G517</f>
        <v>0</v>
      </c>
      <c r="G53" s="155">
        <f>'[4]прил 7.2'!H517</f>
        <v>0</v>
      </c>
      <c r="H53" s="155">
        <f>'[4]прил 7.2'!I517</f>
        <v>0</v>
      </c>
      <c r="I53" s="155">
        <f>'[4]прил 7.2'!J517</f>
        <v>0</v>
      </c>
      <c r="J53" s="155">
        <f>'[4]прил 7.2'!K517</f>
        <v>0</v>
      </c>
      <c r="K53" s="155">
        <f>'[4]прил 7.2'!L517</f>
        <v>0</v>
      </c>
      <c r="L53" s="155">
        <f>'[4]прил 7.2'!M517</f>
        <v>0</v>
      </c>
      <c r="M53" s="155">
        <f>'[4]прил 7.2'!N517</f>
        <v>0</v>
      </c>
      <c r="N53" s="155">
        <f>'[4]прил 7.2'!O517</f>
        <v>0</v>
      </c>
      <c r="O53" s="155">
        <f>'[4]прил 7.2'!P517</f>
        <v>0</v>
      </c>
      <c r="P53" s="155">
        <f>'[4]прил 7.2'!Q517</f>
        <v>0</v>
      </c>
      <c r="Q53" s="155">
        <f>'[4]прил 7.2'!R517</f>
        <v>0</v>
      </c>
      <c r="R53" s="155">
        <f>'[4]прил 7.2'!X517</f>
        <v>0</v>
      </c>
      <c r="S53" s="155">
        <f>'[4]прил 7.2'!Y517</f>
        <v>0</v>
      </c>
      <c r="T53" s="155">
        <f>'[4]прил 7.2'!Z517</f>
        <v>0</v>
      </c>
      <c r="U53" s="155">
        <f>'[4]прил 7.2'!AA517</f>
        <v>0</v>
      </c>
      <c r="V53" s="155">
        <f>'[4]прил 7.2'!AB517</f>
        <v>0</v>
      </c>
      <c r="W53" s="159"/>
      <c r="X53" s="159"/>
      <c r="Y53" s="159"/>
      <c r="Z53" s="159"/>
      <c r="AA53" s="207">
        <f>'[4]прил 7.2'!AH517</f>
        <v>0</v>
      </c>
      <c r="AB53" s="207">
        <f>'[4]прил 7.2'!AI517</f>
        <v>0</v>
      </c>
      <c r="AC53" s="207">
        <f>'[4]прил 7.2'!AJ517</f>
        <v>0</v>
      </c>
      <c r="AD53" s="207">
        <f>'[4]прил 7.2'!AK517</f>
        <v>0</v>
      </c>
      <c r="AE53" s="207">
        <f>'[4]прил 7.2'!AL517</f>
        <v>2015</v>
      </c>
      <c r="AF53" s="207">
        <f>'[4]прил 7.2'!AM517</f>
        <v>15</v>
      </c>
      <c r="AG53" s="207" t="str">
        <f>'[4]прил 7.2'!AN517</f>
        <v>СВ-95</v>
      </c>
      <c r="AH53" s="207" t="str">
        <f>'[4]прил 7.2'!AO517</f>
        <v>СИП 4х35</v>
      </c>
      <c r="AI53" s="207">
        <f>'[4]прил 7.2'!AP517</f>
        <v>1.5</v>
      </c>
      <c r="AJ53" s="152"/>
    </row>
    <row r="54" spans="1:36" ht="31.5" x14ac:dyDescent="0.25">
      <c r="A54" s="157">
        <v>12</v>
      </c>
      <c r="B54" s="158" t="str">
        <f>'прил 7.1'!B55</f>
        <v>ВЛ-0,4 кВ, Ф-8, ПС "Курчалой", с. Майртуп, ТП8-43,  L-0,75 км.</v>
      </c>
      <c r="C54" s="155">
        <f>'[4]прил 7.2'!D518</f>
        <v>0</v>
      </c>
      <c r="D54" s="155">
        <f>'[4]прил 7.2'!E518</f>
        <v>0</v>
      </c>
      <c r="E54" s="155">
        <f>'[4]прил 7.2'!F518</f>
        <v>0</v>
      </c>
      <c r="F54" s="155">
        <f>'[4]прил 7.2'!G518</f>
        <v>0</v>
      </c>
      <c r="G54" s="155">
        <f>'[4]прил 7.2'!H518</f>
        <v>0</v>
      </c>
      <c r="H54" s="155">
        <f>'[4]прил 7.2'!I518</f>
        <v>0</v>
      </c>
      <c r="I54" s="155">
        <f>'[4]прил 7.2'!J518</f>
        <v>0</v>
      </c>
      <c r="J54" s="155">
        <f>'[4]прил 7.2'!K518</f>
        <v>0</v>
      </c>
      <c r="K54" s="155">
        <f>'[4]прил 7.2'!L518</f>
        <v>0</v>
      </c>
      <c r="L54" s="155">
        <f>'[4]прил 7.2'!M518</f>
        <v>0</v>
      </c>
      <c r="M54" s="155">
        <f>'[4]прил 7.2'!N518</f>
        <v>0</v>
      </c>
      <c r="N54" s="155">
        <f>'[4]прил 7.2'!O518</f>
        <v>0</v>
      </c>
      <c r="O54" s="155">
        <f>'[4]прил 7.2'!P518</f>
        <v>0</v>
      </c>
      <c r="P54" s="155">
        <f>'[4]прил 7.2'!Q518</f>
        <v>0</v>
      </c>
      <c r="Q54" s="155">
        <f>'[4]прил 7.2'!R518</f>
        <v>0</v>
      </c>
      <c r="R54" s="155">
        <f>'[4]прил 7.2'!X518</f>
        <v>0</v>
      </c>
      <c r="S54" s="155">
        <f>'[4]прил 7.2'!Y518</f>
        <v>0</v>
      </c>
      <c r="T54" s="155">
        <f>'[4]прил 7.2'!Z518</f>
        <v>0</v>
      </c>
      <c r="U54" s="155">
        <f>'[4]прил 7.2'!AA518</f>
        <v>0</v>
      </c>
      <c r="V54" s="155">
        <f>'[4]прил 7.2'!AB518</f>
        <v>0</v>
      </c>
      <c r="W54" s="159"/>
      <c r="X54" s="159"/>
      <c r="Y54" s="159"/>
      <c r="Z54" s="159"/>
      <c r="AA54" s="207">
        <f>'[4]прил 7.2'!AH518</f>
        <v>0</v>
      </c>
      <c r="AB54" s="207">
        <f>'[4]прил 7.2'!AI518</f>
        <v>0</v>
      </c>
      <c r="AC54" s="207">
        <f>'[4]прил 7.2'!AJ518</f>
        <v>0</v>
      </c>
      <c r="AD54" s="207">
        <f>'[4]прил 7.2'!AK518</f>
        <v>0</v>
      </c>
      <c r="AE54" s="207">
        <f>'[4]прил 7.2'!AL518</f>
        <v>2015</v>
      </c>
      <c r="AF54" s="207">
        <f>'[4]прил 7.2'!AM518</f>
        <v>15</v>
      </c>
      <c r="AG54" s="207" t="str">
        <f>'[4]прил 7.2'!AN518</f>
        <v>СВ-95</v>
      </c>
      <c r="AH54" s="207" t="str">
        <f>'[4]прил 7.2'!AO518</f>
        <v>СИП 4х35</v>
      </c>
      <c r="AI54" s="207">
        <f>'[4]прил 7.2'!AP518</f>
        <v>0.75</v>
      </c>
      <c r="AJ54" s="152"/>
    </row>
    <row r="55" spans="1:36" ht="31.5" x14ac:dyDescent="0.25">
      <c r="A55" s="157">
        <v>11</v>
      </c>
      <c r="B55" s="158" t="str">
        <f>'прил 7.1'!B56</f>
        <v>ВЛ-0,4 кВ, Ф-8, ПС "Курчалой", с. Майртуп, ТП 8-39, L-2,3 км.</v>
      </c>
      <c r="C55" s="155">
        <f>'[4]прил 7.2'!D519</f>
        <v>0</v>
      </c>
      <c r="D55" s="155">
        <f>'[4]прил 7.2'!E519</f>
        <v>0</v>
      </c>
      <c r="E55" s="155">
        <f>'[4]прил 7.2'!F519</f>
        <v>0</v>
      </c>
      <c r="F55" s="155">
        <f>'[4]прил 7.2'!G519</f>
        <v>0</v>
      </c>
      <c r="G55" s="155">
        <f>'[4]прил 7.2'!H519</f>
        <v>0</v>
      </c>
      <c r="H55" s="155">
        <f>'[4]прил 7.2'!I519</f>
        <v>0</v>
      </c>
      <c r="I55" s="155">
        <f>'[4]прил 7.2'!J519</f>
        <v>0</v>
      </c>
      <c r="J55" s="155">
        <f>'[4]прил 7.2'!K519</f>
        <v>0</v>
      </c>
      <c r="K55" s="155">
        <f>'[4]прил 7.2'!L519</f>
        <v>0</v>
      </c>
      <c r="L55" s="155">
        <f>'[4]прил 7.2'!M519</f>
        <v>0</v>
      </c>
      <c r="M55" s="155">
        <f>'[4]прил 7.2'!N519</f>
        <v>0</v>
      </c>
      <c r="N55" s="155">
        <f>'[4]прил 7.2'!O519</f>
        <v>0</v>
      </c>
      <c r="O55" s="155">
        <f>'[4]прил 7.2'!P519</f>
        <v>0</v>
      </c>
      <c r="P55" s="155">
        <f>'[4]прил 7.2'!Q519</f>
        <v>0</v>
      </c>
      <c r="Q55" s="155">
        <f>'[4]прил 7.2'!R519</f>
        <v>0</v>
      </c>
      <c r="R55" s="155">
        <f>'[4]прил 7.2'!X519</f>
        <v>0</v>
      </c>
      <c r="S55" s="155">
        <f>'[4]прил 7.2'!Y519</f>
        <v>0</v>
      </c>
      <c r="T55" s="155">
        <f>'[4]прил 7.2'!Z519</f>
        <v>0</v>
      </c>
      <c r="U55" s="155">
        <f>'[4]прил 7.2'!AA519</f>
        <v>0</v>
      </c>
      <c r="V55" s="155">
        <f>'[4]прил 7.2'!AB519</f>
        <v>0</v>
      </c>
      <c r="W55" s="159"/>
      <c r="X55" s="159"/>
      <c r="Y55" s="159"/>
      <c r="Z55" s="159"/>
      <c r="AA55" s="207">
        <f>'[4]прил 7.2'!AH519</f>
        <v>0</v>
      </c>
      <c r="AB55" s="207">
        <f>'[4]прил 7.2'!AI519</f>
        <v>0</v>
      </c>
      <c r="AC55" s="207">
        <f>'[4]прил 7.2'!AJ519</f>
        <v>0</v>
      </c>
      <c r="AD55" s="207">
        <f>'[4]прил 7.2'!AK519</f>
        <v>0</v>
      </c>
      <c r="AE55" s="207">
        <f>'[4]прил 7.2'!AL519</f>
        <v>2015</v>
      </c>
      <c r="AF55" s="207">
        <f>'[4]прил 7.2'!AM519</f>
        <v>15</v>
      </c>
      <c r="AG55" s="207" t="str">
        <f>'[4]прил 7.2'!AN519</f>
        <v>СВ-95</v>
      </c>
      <c r="AH55" s="207" t="str">
        <f>'[4]прил 7.2'!AO519</f>
        <v>СИП 4х35</v>
      </c>
      <c r="AI55" s="207">
        <f>'[4]прил 7.2'!AP519</f>
        <v>2.2999999999999998</v>
      </c>
      <c r="AJ55" s="152"/>
    </row>
    <row r="56" spans="1:36" ht="31.5" x14ac:dyDescent="0.25">
      <c r="A56" s="157">
        <f t="shared" si="11"/>
        <v>12</v>
      </c>
      <c r="B56" s="158" t="str">
        <f>'прил 7.1'!B57</f>
        <v>ВЛ 0,4 кВ, Ф-1 ПС "Курчалой"  ТП 1-8 с. Иласхан-Юрт,    L-0,185 км.</v>
      </c>
      <c r="C56" s="155">
        <f>'[4]прил 7.2'!D520</f>
        <v>0</v>
      </c>
      <c r="D56" s="155">
        <f>'[4]прил 7.2'!E520</f>
        <v>0</v>
      </c>
      <c r="E56" s="155">
        <f>'[4]прил 7.2'!F520</f>
        <v>0</v>
      </c>
      <c r="F56" s="155">
        <f>'[4]прил 7.2'!G520</f>
        <v>0</v>
      </c>
      <c r="G56" s="155">
        <f>'[4]прил 7.2'!H520</f>
        <v>0</v>
      </c>
      <c r="H56" s="155">
        <f>'[4]прил 7.2'!I520</f>
        <v>0</v>
      </c>
      <c r="I56" s="155">
        <f>'[4]прил 7.2'!J520</f>
        <v>0</v>
      </c>
      <c r="J56" s="155">
        <f>'[4]прил 7.2'!K520</f>
        <v>0</v>
      </c>
      <c r="K56" s="155">
        <f>'[4]прил 7.2'!L520</f>
        <v>0</v>
      </c>
      <c r="L56" s="155">
        <f>'[4]прил 7.2'!M520</f>
        <v>0</v>
      </c>
      <c r="M56" s="155">
        <f>'[4]прил 7.2'!N520</f>
        <v>0</v>
      </c>
      <c r="N56" s="155">
        <f>'[4]прил 7.2'!O520</f>
        <v>0</v>
      </c>
      <c r="O56" s="155">
        <f>'[4]прил 7.2'!P520</f>
        <v>0</v>
      </c>
      <c r="P56" s="155">
        <f>'[4]прил 7.2'!Q520</f>
        <v>0</v>
      </c>
      <c r="Q56" s="155">
        <f>'[4]прил 7.2'!R520</f>
        <v>0</v>
      </c>
      <c r="R56" s="155">
        <f>'[4]прил 7.2'!X520</f>
        <v>0</v>
      </c>
      <c r="S56" s="155">
        <f>'[4]прил 7.2'!Y520</f>
        <v>0</v>
      </c>
      <c r="T56" s="155">
        <f>'[4]прил 7.2'!Z520</f>
        <v>0</v>
      </c>
      <c r="U56" s="155">
        <f>'[4]прил 7.2'!AA520</f>
        <v>0</v>
      </c>
      <c r="V56" s="155">
        <f>'[4]прил 7.2'!AB520</f>
        <v>0</v>
      </c>
      <c r="W56" s="159"/>
      <c r="X56" s="159"/>
      <c r="Y56" s="159"/>
      <c r="Z56" s="159"/>
      <c r="AA56" s="207">
        <f>'[4]прил 7.2'!AH520</f>
        <v>0</v>
      </c>
      <c r="AB56" s="207">
        <f>'[4]прил 7.2'!AI520</f>
        <v>0</v>
      </c>
      <c r="AC56" s="207">
        <f>'[4]прил 7.2'!AJ520</f>
        <v>0</v>
      </c>
      <c r="AD56" s="207">
        <f>'[4]прил 7.2'!AK520</f>
        <v>0</v>
      </c>
      <c r="AE56" s="207">
        <f>'[4]прил 7.2'!AL520</f>
        <v>2015</v>
      </c>
      <c r="AF56" s="207">
        <f>'[4]прил 7.2'!AM520</f>
        <v>15</v>
      </c>
      <c r="AG56" s="207" t="str">
        <f>'[4]прил 7.2'!AN520</f>
        <v>СВ-95</v>
      </c>
      <c r="AH56" s="207" t="str">
        <f>'[4]прил 7.2'!AO520</f>
        <v>СИП 4х35</v>
      </c>
      <c r="AI56" s="207">
        <f>'[4]прил 7.2'!AP520</f>
        <v>0.185</v>
      </c>
      <c r="AJ56" s="152"/>
    </row>
    <row r="57" spans="1:36" x14ac:dyDescent="0.25">
      <c r="A57" s="157">
        <v>13</v>
      </c>
      <c r="B57" s="158" t="str">
        <f>'прил 7.1'!B58</f>
        <v>ВЛ-0,4 кВ, Ф-5, ПС "Калаус"ТП 5-5,  L-0,09 км.</v>
      </c>
      <c r="C57" s="155">
        <f>'[4]прил 7.2'!D521</f>
        <v>0</v>
      </c>
      <c r="D57" s="155">
        <f>'[4]прил 7.2'!E521</f>
        <v>0</v>
      </c>
      <c r="E57" s="155">
        <f>'[4]прил 7.2'!F521</f>
        <v>0</v>
      </c>
      <c r="F57" s="155">
        <f>'[4]прил 7.2'!G521</f>
        <v>0</v>
      </c>
      <c r="G57" s="155">
        <f>'[4]прил 7.2'!H521</f>
        <v>0</v>
      </c>
      <c r="H57" s="155">
        <f>'[4]прил 7.2'!I521</f>
        <v>0</v>
      </c>
      <c r="I57" s="155">
        <f>'[4]прил 7.2'!J521</f>
        <v>0</v>
      </c>
      <c r="J57" s="155">
        <f>'[4]прил 7.2'!K521</f>
        <v>0</v>
      </c>
      <c r="K57" s="155">
        <f>'[4]прил 7.2'!L521</f>
        <v>0</v>
      </c>
      <c r="L57" s="155">
        <f>'[4]прил 7.2'!M521</f>
        <v>0</v>
      </c>
      <c r="M57" s="155">
        <f>'[4]прил 7.2'!N521</f>
        <v>0</v>
      </c>
      <c r="N57" s="155">
        <f>'[4]прил 7.2'!O521</f>
        <v>0</v>
      </c>
      <c r="O57" s="155">
        <f>'[4]прил 7.2'!P521</f>
        <v>0</v>
      </c>
      <c r="P57" s="155">
        <f>'[4]прил 7.2'!Q521</f>
        <v>0</v>
      </c>
      <c r="Q57" s="155">
        <f>'[4]прил 7.2'!R521</f>
        <v>0</v>
      </c>
      <c r="R57" s="155">
        <f>'[4]прил 7.2'!X521</f>
        <v>0</v>
      </c>
      <c r="S57" s="155">
        <f>'[4]прил 7.2'!Y521</f>
        <v>0</v>
      </c>
      <c r="T57" s="155">
        <f>'[4]прил 7.2'!Z521</f>
        <v>0</v>
      </c>
      <c r="U57" s="155">
        <f>'[4]прил 7.2'!AA521</f>
        <v>0</v>
      </c>
      <c r="V57" s="155">
        <f>'[4]прил 7.2'!AB521</f>
        <v>0</v>
      </c>
      <c r="W57" s="159"/>
      <c r="X57" s="159"/>
      <c r="Y57" s="159"/>
      <c r="Z57" s="159"/>
      <c r="AA57" s="207">
        <f>'[4]прил 7.2'!AH521</f>
        <v>0</v>
      </c>
      <c r="AB57" s="207">
        <f>'[4]прил 7.2'!AI521</f>
        <v>0</v>
      </c>
      <c r="AC57" s="207">
        <f>'[4]прил 7.2'!AJ521</f>
        <v>0</v>
      </c>
      <c r="AD57" s="207">
        <f>'[4]прил 7.2'!AK521</f>
        <v>0</v>
      </c>
      <c r="AE57" s="207">
        <f>'[4]прил 7.2'!AL521</f>
        <v>2015</v>
      </c>
      <c r="AF57" s="207">
        <f>'[4]прил 7.2'!AM521</f>
        <v>15</v>
      </c>
      <c r="AG57" s="207" t="str">
        <f>'[4]прил 7.2'!AN521</f>
        <v>СВ-95</v>
      </c>
      <c r="AH57" s="207" t="str">
        <f>'[4]прил 7.2'!AO521</f>
        <v>СИП 4х35</v>
      </c>
      <c r="AI57" s="207">
        <f>'[4]прил 7.2'!AP521</f>
        <v>0.09</v>
      </c>
      <c r="AJ57" s="152"/>
    </row>
    <row r="58" spans="1:36" ht="31.5" x14ac:dyDescent="0.25">
      <c r="A58" s="157">
        <v>12</v>
      </c>
      <c r="B58" s="158" t="str">
        <f>'прил 7.1'!B59</f>
        <v>ВЛ-0,4 кВ, Ф-24, ПС "Гудермес", с. Новые Шуани, ТП 24-78, L-0,078 км.</v>
      </c>
      <c r="C58" s="155">
        <f>'[4]прил 7.2'!D522</f>
        <v>0</v>
      </c>
      <c r="D58" s="155">
        <f>'[4]прил 7.2'!E522</f>
        <v>0</v>
      </c>
      <c r="E58" s="155">
        <f>'[4]прил 7.2'!F522</f>
        <v>0</v>
      </c>
      <c r="F58" s="155">
        <f>'[4]прил 7.2'!G522</f>
        <v>0</v>
      </c>
      <c r="G58" s="155">
        <f>'[4]прил 7.2'!H522</f>
        <v>0</v>
      </c>
      <c r="H58" s="155">
        <f>'[4]прил 7.2'!I522</f>
        <v>0</v>
      </c>
      <c r="I58" s="155">
        <f>'[4]прил 7.2'!J522</f>
        <v>0</v>
      </c>
      <c r="J58" s="155">
        <f>'[4]прил 7.2'!K522</f>
        <v>0</v>
      </c>
      <c r="K58" s="155">
        <f>'[4]прил 7.2'!L522</f>
        <v>0</v>
      </c>
      <c r="L58" s="155">
        <f>'[4]прил 7.2'!M522</f>
        <v>0</v>
      </c>
      <c r="M58" s="155">
        <f>'[4]прил 7.2'!N522</f>
        <v>0</v>
      </c>
      <c r="N58" s="155">
        <f>'[4]прил 7.2'!O522</f>
        <v>0</v>
      </c>
      <c r="O58" s="155">
        <f>'[4]прил 7.2'!P522</f>
        <v>0</v>
      </c>
      <c r="P58" s="155">
        <f>'[4]прил 7.2'!Q522</f>
        <v>0</v>
      </c>
      <c r="Q58" s="155">
        <f>'[4]прил 7.2'!R522</f>
        <v>0</v>
      </c>
      <c r="R58" s="155">
        <f>'[4]прил 7.2'!X522</f>
        <v>0</v>
      </c>
      <c r="S58" s="155">
        <f>'[4]прил 7.2'!Y522</f>
        <v>0</v>
      </c>
      <c r="T58" s="155">
        <f>'[4]прил 7.2'!Z522</f>
        <v>0</v>
      </c>
      <c r="U58" s="155">
        <f>'[4]прил 7.2'!AA522</f>
        <v>0</v>
      </c>
      <c r="V58" s="155">
        <f>'[4]прил 7.2'!AB522</f>
        <v>0</v>
      </c>
      <c r="W58" s="159"/>
      <c r="X58" s="159"/>
      <c r="Y58" s="159"/>
      <c r="Z58" s="159"/>
      <c r="AA58" s="207">
        <f>'[4]прил 7.2'!AH522</f>
        <v>0</v>
      </c>
      <c r="AB58" s="207">
        <f>'[4]прил 7.2'!AI522</f>
        <v>0</v>
      </c>
      <c r="AC58" s="207">
        <f>'[4]прил 7.2'!AJ522</f>
        <v>0</v>
      </c>
      <c r="AD58" s="207">
        <f>'[4]прил 7.2'!AK522</f>
        <v>0</v>
      </c>
      <c r="AE58" s="207">
        <f>'[4]прил 7.2'!AL522</f>
        <v>2015</v>
      </c>
      <c r="AF58" s="207">
        <f>'[4]прил 7.2'!AM522</f>
        <v>15</v>
      </c>
      <c r="AG58" s="207" t="str">
        <f>'[4]прил 7.2'!AN522</f>
        <v>СВ-95</v>
      </c>
      <c r="AH58" s="207" t="str">
        <f>'[4]прил 7.2'!AO522</f>
        <v>СИП 4х35</v>
      </c>
      <c r="AI58" s="207">
        <f>'[4]прил 7.2'!AP522</f>
        <v>7.8E-2</v>
      </c>
      <c r="AJ58" s="152"/>
    </row>
    <row r="59" spans="1:36" ht="31.5" x14ac:dyDescent="0.25">
      <c r="A59" s="157">
        <f t="shared" si="11"/>
        <v>13</v>
      </c>
      <c r="B59" s="158" t="str">
        <f>'прил 7.1'!B60</f>
        <v>ВЛ-0,4 кВ, Ф-1, ПС «Тепличная», г. Грозный, ТП-106, L-0,13 км.</v>
      </c>
      <c r="C59" s="155">
        <f>'[4]прил 7.2'!D523</f>
        <v>0</v>
      </c>
      <c r="D59" s="155">
        <f>'[4]прил 7.2'!E523</f>
        <v>0</v>
      </c>
      <c r="E59" s="155">
        <f>'[4]прил 7.2'!F523</f>
        <v>0</v>
      </c>
      <c r="F59" s="155">
        <f>'[4]прил 7.2'!G523</f>
        <v>0</v>
      </c>
      <c r="G59" s="155">
        <f>'[4]прил 7.2'!H523</f>
        <v>0</v>
      </c>
      <c r="H59" s="155">
        <f>'[4]прил 7.2'!I523</f>
        <v>0</v>
      </c>
      <c r="I59" s="155">
        <f>'[4]прил 7.2'!J523</f>
        <v>0</v>
      </c>
      <c r="J59" s="155">
        <f>'[4]прил 7.2'!K523</f>
        <v>0</v>
      </c>
      <c r="K59" s="155">
        <f>'[4]прил 7.2'!L523</f>
        <v>0</v>
      </c>
      <c r="L59" s="155">
        <f>'[4]прил 7.2'!M523</f>
        <v>0</v>
      </c>
      <c r="M59" s="155">
        <f>'[4]прил 7.2'!N523</f>
        <v>0</v>
      </c>
      <c r="N59" s="155">
        <f>'[4]прил 7.2'!O523</f>
        <v>0</v>
      </c>
      <c r="O59" s="155">
        <f>'[4]прил 7.2'!P523</f>
        <v>0</v>
      </c>
      <c r="P59" s="155">
        <f>'[4]прил 7.2'!Q523</f>
        <v>0</v>
      </c>
      <c r="Q59" s="155">
        <f>'[4]прил 7.2'!R523</f>
        <v>0</v>
      </c>
      <c r="R59" s="155">
        <f>'[4]прил 7.2'!X523</f>
        <v>0</v>
      </c>
      <c r="S59" s="155">
        <f>'[4]прил 7.2'!Y523</f>
        <v>0</v>
      </c>
      <c r="T59" s="155">
        <f>'[4]прил 7.2'!Z523</f>
        <v>0</v>
      </c>
      <c r="U59" s="155">
        <f>'[4]прил 7.2'!AA523</f>
        <v>0</v>
      </c>
      <c r="V59" s="155">
        <f>'[4]прил 7.2'!AB523</f>
        <v>0</v>
      </c>
      <c r="W59" s="159"/>
      <c r="X59" s="159"/>
      <c r="Y59" s="159"/>
      <c r="Z59" s="159"/>
      <c r="AA59" s="207">
        <f>'[4]прил 7.2'!AH523</f>
        <v>0</v>
      </c>
      <c r="AB59" s="207">
        <f>'[4]прил 7.2'!AI523</f>
        <v>0</v>
      </c>
      <c r="AC59" s="207">
        <f>'[4]прил 7.2'!AJ523</f>
        <v>0</v>
      </c>
      <c r="AD59" s="207">
        <f>'[4]прил 7.2'!AK523</f>
        <v>0</v>
      </c>
      <c r="AE59" s="207">
        <f>'[4]прил 7.2'!AL523</f>
        <v>2015</v>
      </c>
      <c r="AF59" s="207">
        <f>'[4]прил 7.2'!AM523</f>
        <v>15</v>
      </c>
      <c r="AG59" s="207" t="str">
        <f>'[4]прил 7.2'!AN523</f>
        <v>СВ-95</v>
      </c>
      <c r="AH59" s="207" t="str">
        <f>'[4]прил 7.2'!AO523</f>
        <v>СИП 4х35</v>
      </c>
      <c r="AI59" s="207">
        <f>'[4]прил 7.2'!AP523</f>
        <v>0.13</v>
      </c>
      <c r="AJ59" s="152"/>
    </row>
    <row r="60" spans="1:36" ht="31.5" x14ac:dyDescent="0.25">
      <c r="A60" s="157">
        <v>14</v>
      </c>
      <c r="B60" s="158" t="str">
        <f>'прил 7.1'!B61</f>
        <v>ВЛ 0,4 кВ Ф-19 ПС "Восточная г.Грозный протяжен. 0,05 км.</v>
      </c>
      <c r="C60" s="155">
        <f>'[4]прил 7.2'!D524</f>
        <v>0</v>
      </c>
      <c r="D60" s="155">
        <f>'[4]прил 7.2'!E524</f>
        <v>0</v>
      </c>
      <c r="E60" s="155">
        <f>'[4]прил 7.2'!F524</f>
        <v>0</v>
      </c>
      <c r="F60" s="155">
        <f>'[4]прил 7.2'!G524</f>
        <v>0</v>
      </c>
      <c r="G60" s="155">
        <f>'[4]прил 7.2'!H524</f>
        <v>0</v>
      </c>
      <c r="H60" s="155">
        <f>'[4]прил 7.2'!I524</f>
        <v>0</v>
      </c>
      <c r="I60" s="155">
        <f>'[4]прил 7.2'!J524</f>
        <v>0</v>
      </c>
      <c r="J60" s="155">
        <f>'[4]прил 7.2'!K524</f>
        <v>0</v>
      </c>
      <c r="K60" s="155">
        <f>'[4]прил 7.2'!L524</f>
        <v>0</v>
      </c>
      <c r="L60" s="155">
        <f>'[4]прил 7.2'!M524</f>
        <v>0</v>
      </c>
      <c r="M60" s="155">
        <f>'[4]прил 7.2'!N524</f>
        <v>0</v>
      </c>
      <c r="N60" s="155">
        <f>'[4]прил 7.2'!O524</f>
        <v>0</v>
      </c>
      <c r="O60" s="155">
        <f>'[4]прил 7.2'!P524</f>
        <v>0</v>
      </c>
      <c r="P60" s="155">
        <f>'[4]прил 7.2'!Q524</f>
        <v>0</v>
      </c>
      <c r="Q60" s="155">
        <f>'[4]прил 7.2'!R524</f>
        <v>0</v>
      </c>
      <c r="R60" s="155">
        <f>'[4]прил 7.2'!X524</f>
        <v>0</v>
      </c>
      <c r="S60" s="155">
        <f>'[4]прил 7.2'!Y524</f>
        <v>0</v>
      </c>
      <c r="T60" s="155">
        <f>'[4]прил 7.2'!Z524</f>
        <v>0</v>
      </c>
      <c r="U60" s="155">
        <f>'[4]прил 7.2'!AA524</f>
        <v>0</v>
      </c>
      <c r="V60" s="155">
        <f>'[4]прил 7.2'!AB524</f>
        <v>0</v>
      </c>
      <c r="W60" s="159"/>
      <c r="X60" s="159"/>
      <c r="Y60" s="159"/>
      <c r="Z60" s="159"/>
      <c r="AA60" s="207">
        <f>'[4]прил 7.2'!AH524</f>
        <v>0</v>
      </c>
      <c r="AB60" s="207">
        <f>'[4]прил 7.2'!AI524</f>
        <v>0</v>
      </c>
      <c r="AC60" s="207">
        <f>'[4]прил 7.2'!AJ524</f>
        <v>0</v>
      </c>
      <c r="AD60" s="207">
        <f>'[4]прил 7.2'!AK524</f>
        <v>0</v>
      </c>
      <c r="AE60" s="207">
        <f>'[4]прил 7.2'!AL524</f>
        <v>2015</v>
      </c>
      <c r="AF60" s="207">
        <f>'[4]прил 7.2'!AM524</f>
        <v>15</v>
      </c>
      <c r="AG60" s="207" t="str">
        <f>'[4]прил 7.2'!AN524</f>
        <v>СВ-96</v>
      </c>
      <c r="AH60" s="207" t="str">
        <f>'[4]прил 7.2'!AO524</f>
        <v>СИП 4х36</v>
      </c>
      <c r="AI60" s="207">
        <f>'[4]прил 7.2'!AP524</f>
        <v>0</v>
      </c>
      <c r="AJ60" s="152"/>
    </row>
    <row r="61" spans="1:36" x14ac:dyDescent="0.25">
      <c r="A61" s="157">
        <v>13</v>
      </c>
      <c r="B61" s="158" t="str">
        <f>'прил 7.1'!B62</f>
        <v>ВЛ 0,4 кВ Ф-17 ПС "Катар-Юрт"</v>
      </c>
      <c r="C61" s="155">
        <f>'[4]прил 7.2'!D525</f>
        <v>0</v>
      </c>
      <c r="D61" s="155">
        <f>'[4]прил 7.2'!E525</f>
        <v>0</v>
      </c>
      <c r="E61" s="155">
        <f>'[4]прил 7.2'!F525</f>
        <v>0</v>
      </c>
      <c r="F61" s="155">
        <f>'[4]прил 7.2'!G525</f>
        <v>0</v>
      </c>
      <c r="G61" s="155">
        <f>'[4]прил 7.2'!H525</f>
        <v>0</v>
      </c>
      <c r="H61" s="155">
        <f>'[4]прил 7.2'!I525</f>
        <v>0</v>
      </c>
      <c r="I61" s="155">
        <f>'[4]прил 7.2'!J525</f>
        <v>0</v>
      </c>
      <c r="J61" s="155">
        <f>'[4]прил 7.2'!K525</f>
        <v>0</v>
      </c>
      <c r="K61" s="155">
        <f>'[4]прил 7.2'!L525</f>
        <v>0</v>
      </c>
      <c r="L61" s="155">
        <f>'[4]прил 7.2'!M525</f>
        <v>0</v>
      </c>
      <c r="M61" s="155">
        <f>'[4]прил 7.2'!N525</f>
        <v>0</v>
      </c>
      <c r="N61" s="155">
        <f>'[4]прил 7.2'!O525</f>
        <v>0</v>
      </c>
      <c r="O61" s="155">
        <f>'[4]прил 7.2'!P525</f>
        <v>0</v>
      </c>
      <c r="P61" s="155">
        <f>'[4]прил 7.2'!Q525</f>
        <v>0</v>
      </c>
      <c r="Q61" s="155">
        <f>'[4]прил 7.2'!R525</f>
        <v>0</v>
      </c>
      <c r="R61" s="155">
        <f>'[4]прил 7.2'!X525</f>
        <v>0</v>
      </c>
      <c r="S61" s="155">
        <f>'[4]прил 7.2'!Y525</f>
        <v>0</v>
      </c>
      <c r="T61" s="155">
        <f>'[4]прил 7.2'!Z525</f>
        <v>0</v>
      </c>
      <c r="U61" s="155">
        <f>'[4]прил 7.2'!AA525</f>
        <v>0</v>
      </c>
      <c r="V61" s="155">
        <f>'[4]прил 7.2'!AB525</f>
        <v>0</v>
      </c>
      <c r="W61" s="159"/>
      <c r="X61" s="159"/>
      <c r="Y61" s="159"/>
      <c r="Z61" s="159"/>
      <c r="AA61" s="207">
        <f>'[4]прил 7.2'!AH525</f>
        <v>0</v>
      </c>
      <c r="AB61" s="207">
        <f>'[4]прил 7.2'!AI525</f>
        <v>0</v>
      </c>
      <c r="AC61" s="207">
        <f>'[4]прил 7.2'!AJ525</f>
        <v>0</v>
      </c>
      <c r="AD61" s="207">
        <f>'[4]прил 7.2'!AK525</f>
        <v>0</v>
      </c>
      <c r="AE61" s="207">
        <f>'[4]прил 7.2'!AL525</f>
        <v>2015</v>
      </c>
      <c r="AF61" s="207">
        <f>'[4]прил 7.2'!AM525</f>
        <v>15</v>
      </c>
      <c r="AG61" s="207" t="str">
        <f>'[4]прил 7.2'!AN525</f>
        <v>СВ-97</v>
      </c>
      <c r="AH61" s="207" t="str">
        <f>'[4]прил 7.2'!AO525</f>
        <v>СИП 4х37</v>
      </c>
      <c r="AI61" s="207">
        <f>'[4]прил 7.2'!AP525</f>
        <v>0</v>
      </c>
      <c r="AJ61" s="152"/>
    </row>
    <row r="62" spans="1:36" x14ac:dyDescent="0.25">
      <c r="A62" s="157">
        <f t="shared" si="11"/>
        <v>14</v>
      </c>
      <c r="B62" s="158" t="str">
        <f>'прил 7.1'!B63</f>
        <v>ВЛ 0,4 кВ Ф-5 ПС "Горская-3" кошара протяжен. 0,1 км.</v>
      </c>
      <c r="C62" s="155">
        <f>'[4]прил 7.2'!D526</f>
        <v>0</v>
      </c>
      <c r="D62" s="155">
        <f>'[4]прил 7.2'!E526</f>
        <v>0</v>
      </c>
      <c r="E62" s="155">
        <f>'[4]прил 7.2'!F526</f>
        <v>0</v>
      </c>
      <c r="F62" s="155">
        <f>'[4]прил 7.2'!G526</f>
        <v>0</v>
      </c>
      <c r="G62" s="155">
        <f>'[4]прил 7.2'!H526</f>
        <v>0</v>
      </c>
      <c r="H62" s="155">
        <f>'[4]прил 7.2'!I526</f>
        <v>0</v>
      </c>
      <c r="I62" s="155">
        <f>'[4]прил 7.2'!J526</f>
        <v>0</v>
      </c>
      <c r="J62" s="155">
        <f>'[4]прил 7.2'!K526</f>
        <v>0</v>
      </c>
      <c r="K62" s="155">
        <f>'[4]прил 7.2'!L526</f>
        <v>0</v>
      </c>
      <c r="L62" s="155">
        <f>'[4]прил 7.2'!M526</f>
        <v>0</v>
      </c>
      <c r="M62" s="155">
        <f>'[4]прил 7.2'!N526</f>
        <v>0</v>
      </c>
      <c r="N62" s="155">
        <f>'[4]прил 7.2'!O526</f>
        <v>0</v>
      </c>
      <c r="O62" s="155">
        <f>'[4]прил 7.2'!P526</f>
        <v>0</v>
      </c>
      <c r="P62" s="155">
        <f>'[4]прил 7.2'!Q526</f>
        <v>0</v>
      </c>
      <c r="Q62" s="155">
        <f>'[4]прил 7.2'!R526</f>
        <v>0</v>
      </c>
      <c r="R62" s="155">
        <f>'[4]прил 7.2'!X526</f>
        <v>0</v>
      </c>
      <c r="S62" s="155">
        <f>'[4]прил 7.2'!Y526</f>
        <v>0</v>
      </c>
      <c r="T62" s="155">
        <f>'[4]прил 7.2'!Z526</f>
        <v>0</v>
      </c>
      <c r="U62" s="155">
        <f>'[4]прил 7.2'!AA526</f>
        <v>0</v>
      </c>
      <c r="V62" s="155">
        <f>'[4]прил 7.2'!AB526</f>
        <v>0</v>
      </c>
      <c r="W62" s="159"/>
      <c r="X62" s="159"/>
      <c r="Y62" s="159"/>
      <c r="Z62" s="159"/>
      <c r="AA62" s="207">
        <f>'[4]прил 7.2'!AH526</f>
        <v>0</v>
      </c>
      <c r="AB62" s="207">
        <f>'[4]прил 7.2'!AI526</f>
        <v>0</v>
      </c>
      <c r="AC62" s="207">
        <f>'[4]прил 7.2'!AJ526</f>
        <v>0</v>
      </c>
      <c r="AD62" s="207">
        <f>'[4]прил 7.2'!AK526</f>
        <v>0</v>
      </c>
      <c r="AE62" s="207">
        <f>'[4]прил 7.2'!AL526</f>
        <v>2015</v>
      </c>
      <c r="AF62" s="207">
        <f>'[4]прил 7.2'!AM526</f>
        <v>15</v>
      </c>
      <c r="AG62" s="207" t="str">
        <f>'[4]прил 7.2'!AN526</f>
        <v>СВ-98</v>
      </c>
      <c r="AH62" s="207" t="str">
        <f>'[4]прил 7.2'!AO526</f>
        <v>СИП 4х38</v>
      </c>
      <c r="AI62" s="207">
        <f>'[4]прил 7.2'!AP526</f>
        <v>0</v>
      </c>
      <c r="AJ62" s="152"/>
    </row>
    <row r="63" spans="1:36" ht="31.5" x14ac:dyDescent="0.25">
      <c r="A63" s="157">
        <v>15</v>
      </c>
      <c r="B63" s="158" t="str">
        <f>'прил 7.1'!B64</f>
        <v>ВЛ 0,4 кВ Ф-2 ТП 2-29 ПС "Бачи-Юрт" с. Бачи-Юрт протяжен. 0,027 км.</v>
      </c>
      <c r="C63" s="155">
        <f>'[4]прил 7.2'!D527</f>
        <v>0</v>
      </c>
      <c r="D63" s="155">
        <f>'[4]прил 7.2'!E527</f>
        <v>0</v>
      </c>
      <c r="E63" s="155">
        <f>'[4]прил 7.2'!F527</f>
        <v>0</v>
      </c>
      <c r="F63" s="155">
        <f>'[4]прил 7.2'!G527</f>
        <v>0</v>
      </c>
      <c r="G63" s="155">
        <f>'[4]прил 7.2'!H527</f>
        <v>0</v>
      </c>
      <c r="H63" s="155">
        <f>'[4]прил 7.2'!I527</f>
        <v>0</v>
      </c>
      <c r="I63" s="155">
        <f>'[4]прил 7.2'!J527</f>
        <v>0</v>
      </c>
      <c r="J63" s="155">
        <f>'[4]прил 7.2'!K527</f>
        <v>0</v>
      </c>
      <c r="K63" s="155">
        <f>'[4]прил 7.2'!L527</f>
        <v>0</v>
      </c>
      <c r="L63" s="155">
        <f>'[4]прил 7.2'!M527</f>
        <v>0</v>
      </c>
      <c r="M63" s="155">
        <f>'[4]прил 7.2'!N527</f>
        <v>0</v>
      </c>
      <c r="N63" s="155">
        <f>'[4]прил 7.2'!O527</f>
        <v>0</v>
      </c>
      <c r="O63" s="155">
        <f>'[4]прил 7.2'!P527</f>
        <v>0</v>
      </c>
      <c r="P63" s="155">
        <f>'[4]прил 7.2'!Q527</f>
        <v>0</v>
      </c>
      <c r="Q63" s="155">
        <f>'[4]прил 7.2'!R527</f>
        <v>0</v>
      </c>
      <c r="R63" s="155">
        <f>'[4]прил 7.2'!X527</f>
        <v>0</v>
      </c>
      <c r="S63" s="155">
        <f>'[4]прил 7.2'!Y527</f>
        <v>0</v>
      </c>
      <c r="T63" s="155">
        <f>'[4]прил 7.2'!Z527</f>
        <v>0</v>
      </c>
      <c r="U63" s="155">
        <f>'[4]прил 7.2'!AA527</f>
        <v>0</v>
      </c>
      <c r="V63" s="155">
        <f>'[4]прил 7.2'!AB527</f>
        <v>0</v>
      </c>
      <c r="W63" s="159"/>
      <c r="X63" s="159"/>
      <c r="Y63" s="159"/>
      <c r="Z63" s="159"/>
      <c r="AA63" s="207">
        <f>'[4]прил 7.2'!AH527</f>
        <v>0</v>
      </c>
      <c r="AB63" s="207">
        <f>'[4]прил 7.2'!AI527</f>
        <v>0</v>
      </c>
      <c r="AC63" s="207">
        <f>'[4]прил 7.2'!AJ527</f>
        <v>0</v>
      </c>
      <c r="AD63" s="207">
        <f>'[4]прил 7.2'!AK527</f>
        <v>0</v>
      </c>
      <c r="AE63" s="207">
        <f>'[4]прил 7.2'!AL527</f>
        <v>2015</v>
      </c>
      <c r="AF63" s="207">
        <f>'[4]прил 7.2'!AM527</f>
        <v>15</v>
      </c>
      <c r="AG63" s="207" t="str">
        <f>'[4]прил 7.2'!AN527</f>
        <v>СВ-99</v>
      </c>
      <c r="AH63" s="207" t="str">
        <f>'[4]прил 7.2'!AO527</f>
        <v>СИП 4х39</v>
      </c>
      <c r="AI63" s="207">
        <f>'[4]прил 7.2'!AP527</f>
        <v>0</v>
      </c>
      <c r="AJ63" s="152"/>
    </row>
    <row r="64" spans="1:36" ht="31.5" x14ac:dyDescent="0.25">
      <c r="A64" s="157">
        <v>14</v>
      </c>
      <c r="B64" s="158" t="str">
        <f>'прил 7.1'!B65</f>
        <v>Ф-8 ПС №84 пос. Долинский  ЗТП 8-20</v>
      </c>
      <c r="C64" s="155">
        <f>'[4]прил 7.2'!D529</f>
        <v>0.78593899999999983</v>
      </c>
      <c r="D64" s="155">
        <f>'[4]прил 7.2'!E529</f>
        <v>0.12575023999999999</v>
      </c>
      <c r="E64" s="155">
        <f>'[4]прил 7.2'!F529</f>
        <v>0.35367254999999992</v>
      </c>
      <c r="F64" s="155">
        <f>'[4]прил 7.2'!G529</f>
        <v>0.23578169999999993</v>
      </c>
      <c r="G64" s="155">
        <f>'[4]прил 7.2'!H529</f>
        <v>7.0734509999999987E-2</v>
      </c>
      <c r="H64" s="155">
        <f>'[4]прил 7.2'!I529</f>
        <v>0</v>
      </c>
      <c r="I64" s="155">
        <f>'[4]прил 7.2'!J529</f>
        <v>0</v>
      </c>
      <c r="J64" s="155">
        <f>'[4]прил 7.2'!K529</f>
        <v>0</v>
      </c>
      <c r="K64" s="155">
        <f>'[4]прил 7.2'!L529</f>
        <v>0</v>
      </c>
      <c r="L64" s="155">
        <f>'[4]прил 7.2'!M529</f>
        <v>0</v>
      </c>
      <c r="M64" s="155">
        <f>'[4]прил 7.2'!N529</f>
        <v>-0.78593899999999983</v>
      </c>
      <c r="N64" s="155">
        <f>'[4]прил 7.2'!O529</f>
        <v>-0.12575023999999999</v>
      </c>
      <c r="O64" s="155">
        <f>'[4]прил 7.2'!P529</f>
        <v>-0.35367254999999992</v>
      </c>
      <c r="P64" s="155">
        <f>'[4]прил 7.2'!Q529</f>
        <v>-0.23578169999999993</v>
      </c>
      <c r="Q64" s="155">
        <f>'[4]прил 7.2'!R529</f>
        <v>-7.0734509999999987E-2</v>
      </c>
      <c r="R64" s="155">
        <f>'[4]прил 7.2'!X529</f>
        <v>0</v>
      </c>
      <c r="S64" s="155">
        <f>'[4]прил 7.2'!Y529</f>
        <v>0</v>
      </c>
      <c r="T64" s="155">
        <f>'[4]прил 7.2'!Z529</f>
        <v>0</v>
      </c>
      <c r="U64" s="155">
        <f>'[4]прил 7.2'!AA529</f>
        <v>0</v>
      </c>
      <c r="V64" s="155">
        <f>'[4]прил 7.2'!AB529</f>
        <v>0</v>
      </c>
      <c r="W64" s="159"/>
      <c r="X64" s="159"/>
      <c r="Y64" s="159"/>
      <c r="Z64" s="159"/>
      <c r="AA64" s="207">
        <f>'[4]прил 7.2'!AH529</f>
        <v>2015</v>
      </c>
      <c r="AB64" s="207">
        <f>'[4]прил 7.2'!AI529</f>
        <v>20</v>
      </c>
      <c r="AC64" s="207" t="str">
        <f>'[4]прил 7.2'!AJ529</f>
        <v>ТМ -250 кВа-1 шт.</v>
      </c>
      <c r="AD64" s="207">
        <f>'[4]прил 7.2'!AK529</f>
        <v>0.25</v>
      </c>
      <c r="AE64" s="207">
        <f>'[4]прил 7.2'!AL529</f>
        <v>0</v>
      </c>
      <c r="AF64" s="207">
        <f>'[4]прил 7.2'!AM529</f>
        <v>0</v>
      </c>
      <c r="AG64" s="207">
        <f>'[4]прил 7.2'!AN529</f>
        <v>0</v>
      </c>
      <c r="AH64" s="207">
        <f>'[4]прил 7.2'!AO529</f>
        <v>0</v>
      </c>
      <c r="AI64" s="207">
        <f>'[4]прил 7.2'!AP529</f>
        <v>0</v>
      </c>
      <c r="AJ64" s="152"/>
    </row>
    <row r="65" spans="1:36" ht="31.5" x14ac:dyDescent="0.25">
      <c r="A65" s="157">
        <f t="shared" si="11"/>
        <v>15</v>
      </c>
      <c r="B65" s="158" t="str">
        <f>'прил 7.1'!B66</f>
        <v>ТМ 250 кВа Ф-5 ПС "Шатой" с.Шатой ТП 5-4</v>
      </c>
      <c r="C65" s="155">
        <f>'[4]прил 7.2'!D530</f>
        <v>0</v>
      </c>
      <c r="D65" s="155">
        <f>'[4]прил 7.2'!E530</f>
        <v>0</v>
      </c>
      <c r="E65" s="155">
        <f>'[4]прил 7.2'!F530</f>
        <v>0</v>
      </c>
      <c r="F65" s="155">
        <f>'[4]прил 7.2'!G530</f>
        <v>0</v>
      </c>
      <c r="G65" s="155">
        <f>'[4]прил 7.2'!H530</f>
        <v>0</v>
      </c>
      <c r="H65" s="155">
        <f>'[4]прил 7.2'!I530</f>
        <v>0</v>
      </c>
      <c r="I65" s="155">
        <f>'[4]прил 7.2'!J530</f>
        <v>0</v>
      </c>
      <c r="J65" s="155">
        <f>'[4]прил 7.2'!K530</f>
        <v>0</v>
      </c>
      <c r="K65" s="155">
        <f>'[4]прил 7.2'!L530</f>
        <v>0</v>
      </c>
      <c r="L65" s="155">
        <f>'[4]прил 7.2'!M530</f>
        <v>0</v>
      </c>
      <c r="M65" s="155">
        <f>'[4]прил 7.2'!N530</f>
        <v>0</v>
      </c>
      <c r="N65" s="155">
        <f>'[4]прил 7.2'!O530</f>
        <v>0</v>
      </c>
      <c r="O65" s="155">
        <f>'[4]прил 7.2'!P530</f>
        <v>0</v>
      </c>
      <c r="P65" s="155">
        <f>'[4]прил 7.2'!Q530</f>
        <v>0</v>
      </c>
      <c r="Q65" s="155">
        <f>'[4]прил 7.2'!R530</f>
        <v>0</v>
      </c>
      <c r="R65" s="155">
        <f>'[4]прил 7.2'!X530</f>
        <v>9.6346870000000001E-2</v>
      </c>
      <c r="S65" s="155">
        <f>'[4]прил 7.2'!Y530</f>
        <v>0</v>
      </c>
      <c r="T65" s="155">
        <f>'[4]прил 7.2'!Z530</f>
        <v>3.6348299999999999E-3</v>
      </c>
      <c r="U65" s="155">
        <f>'[4]прил 7.2'!AA530</f>
        <v>9.2712039999999996E-2</v>
      </c>
      <c r="V65" s="155">
        <f>'[4]прил 7.2'!AB530</f>
        <v>0</v>
      </c>
      <c r="W65" s="159"/>
      <c r="X65" s="159"/>
      <c r="Y65" s="159"/>
      <c r="Z65" s="159"/>
      <c r="AA65" s="207">
        <f>'[4]прил 7.2'!AH530</f>
        <v>2015</v>
      </c>
      <c r="AB65" s="207">
        <f>'[4]прил 7.2'!AI530</f>
        <v>20</v>
      </c>
      <c r="AC65" s="207" t="str">
        <f>'[4]прил 7.2'!AJ530</f>
        <v>ТМ -250 кВа-1 шт.</v>
      </c>
      <c r="AD65" s="207">
        <f>'[4]прил 7.2'!AK530</f>
        <v>0.25</v>
      </c>
      <c r="AE65" s="207">
        <f>'[4]прил 7.2'!AL530</f>
        <v>0</v>
      </c>
      <c r="AF65" s="207">
        <f>'[4]прил 7.2'!AM530</f>
        <v>0</v>
      </c>
      <c r="AG65" s="207">
        <f>'[4]прил 7.2'!AN530</f>
        <v>0</v>
      </c>
      <c r="AH65" s="207">
        <f>'[4]прил 7.2'!AO530</f>
        <v>0</v>
      </c>
      <c r="AI65" s="207">
        <f>'[4]прил 7.2'!AP530</f>
        <v>0</v>
      </c>
      <c r="AJ65" s="152"/>
    </row>
    <row r="66" spans="1:36" ht="31.5" x14ac:dyDescent="0.25">
      <c r="A66" s="157">
        <v>16</v>
      </c>
      <c r="B66" s="158" t="str">
        <f>'прил 7.1'!B67</f>
        <v>ТМ 630 кВа Ф-14 ПС "Трансмаш" г.Грозный ТП 303</v>
      </c>
      <c r="C66" s="155">
        <f>'[4]прил 7.2'!D531</f>
        <v>0</v>
      </c>
      <c r="D66" s="155">
        <f>'[4]прил 7.2'!E531</f>
        <v>0</v>
      </c>
      <c r="E66" s="155">
        <f>'[4]прил 7.2'!F531</f>
        <v>0</v>
      </c>
      <c r="F66" s="155">
        <f>'[4]прил 7.2'!G531</f>
        <v>0</v>
      </c>
      <c r="G66" s="155">
        <f>'[4]прил 7.2'!H531</f>
        <v>0</v>
      </c>
      <c r="H66" s="155">
        <f>'[4]прил 7.2'!I531</f>
        <v>0</v>
      </c>
      <c r="I66" s="155">
        <f>'[4]прил 7.2'!J531</f>
        <v>0</v>
      </c>
      <c r="J66" s="155">
        <f>'[4]прил 7.2'!K531</f>
        <v>0</v>
      </c>
      <c r="K66" s="155">
        <f>'[4]прил 7.2'!L531</f>
        <v>0</v>
      </c>
      <c r="L66" s="155">
        <f>'[4]прил 7.2'!M531</f>
        <v>0</v>
      </c>
      <c r="M66" s="155">
        <f>'[4]прил 7.2'!N531</f>
        <v>0</v>
      </c>
      <c r="N66" s="155">
        <f>'[4]прил 7.2'!O531</f>
        <v>0</v>
      </c>
      <c r="O66" s="155">
        <f>'[4]прил 7.2'!P531</f>
        <v>0</v>
      </c>
      <c r="P66" s="155">
        <f>'[4]прил 7.2'!Q531</f>
        <v>0</v>
      </c>
      <c r="Q66" s="155">
        <f>'[4]прил 7.2'!R531</f>
        <v>0</v>
      </c>
      <c r="R66" s="155">
        <f>'[4]прил 7.2'!X531</f>
        <v>6.4778160000000001E-2</v>
      </c>
      <c r="S66" s="155">
        <f>'[4]прил 7.2'!Y531</f>
        <v>0</v>
      </c>
      <c r="T66" s="155">
        <f>'[4]прил 7.2'!Z531</f>
        <v>3.6348299999999999E-3</v>
      </c>
      <c r="U66" s="155">
        <f>'[4]прил 7.2'!AA531</f>
        <v>6.1143330000000003E-2</v>
      </c>
      <c r="V66" s="155">
        <f>'[4]прил 7.2'!AB531</f>
        <v>0</v>
      </c>
      <c r="W66" s="159"/>
      <c r="X66" s="159"/>
      <c r="Y66" s="159"/>
      <c r="Z66" s="159"/>
      <c r="AA66" s="207">
        <f>'[4]прил 7.2'!AH531</f>
        <v>2015</v>
      </c>
      <c r="AB66" s="207">
        <f>'[4]прил 7.2'!AI531</f>
        <v>20</v>
      </c>
      <c r="AC66" s="207" t="str">
        <f>'[4]прил 7.2'!AJ531</f>
        <v>ТМ -630 кВа-1 шт.</v>
      </c>
      <c r="AD66" s="207">
        <f>'[4]прил 7.2'!AK531</f>
        <v>0.63</v>
      </c>
      <c r="AE66" s="207">
        <f>'[4]прил 7.2'!AL531</f>
        <v>0</v>
      </c>
      <c r="AF66" s="207">
        <f>'[4]прил 7.2'!AM531</f>
        <v>0</v>
      </c>
      <c r="AG66" s="207">
        <f>'[4]прил 7.2'!AN531</f>
        <v>0</v>
      </c>
      <c r="AH66" s="207">
        <f>'[4]прил 7.2'!AO531</f>
        <v>0</v>
      </c>
      <c r="AI66" s="207">
        <f>'[4]прил 7.2'!AP531</f>
        <v>0</v>
      </c>
      <c r="AJ66" s="152"/>
    </row>
    <row r="67" spans="1:36" x14ac:dyDescent="0.25">
      <c r="A67" s="157">
        <v>15</v>
      </c>
      <c r="B67" s="158" t="str">
        <f>'прил 7.1'!B68</f>
        <v>КТП-100 Ф-2 ПС "Итум-Кали с.Бугарой ТП 2-11</v>
      </c>
      <c r="C67" s="155">
        <f>'[4]прил 7.2'!D532</f>
        <v>0</v>
      </c>
      <c r="D67" s="155">
        <f>'[4]прил 7.2'!E532</f>
        <v>0</v>
      </c>
      <c r="E67" s="155">
        <f>'[4]прил 7.2'!F532</f>
        <v>0</v>
      </c>
      <c r="F67" s="155">
        <f>'[4]прил 7.2'!G532</f>
        <v>0</v>
      </c>
      <c r="G67" s="155">
        <f>'[4]прил 7.2'!H532</f>
        <v>0</v>
      </c>
      <c r="H67" s="155">
        <f>'[4]прил 7.2'!I532</f>
        <v>0</v>
      </c>
      <c r="I67" s="155">
        <f>'[4]прил 7.2'!J532</f>
        <v>0</v>
      </c>
      <c r="J67" s="155">
        <f>'[4]прил 7.2'!K532</f>
        <v>0</v>
      </c>
      <c r="K67" s="155">
        <f>'[4]прил 7.2'!L532</f>
        <v>0</v>
      </c>
      <c r="L67" s="155">
        <f>'[4]прил 7.2'!M532</f>
        <v>0</v>
      </c>
      <c r="M67" s="155">
        <f>'[4]прил 7.2'!N532</f>
        <v>0</v>
      </c>
      <c r="N67" s="155">
        <f>'[4]прил 7.2'!O532</f>
        <v>0</v>
      </c>
      <c r="O67" s="155">
        <f>'[4]прил 7.2'!P532</f>
        <v>0</v>
      </c>
      <c r="P67" s="155">
        <f>'[4]прил 7.2'!Q532</f>
        <v>0</v>
      </c>
      <c r="Q67" s="155">
        <f>'[4]прил 7.2'!R532</f>
        <v>0</v>
      </c>
      <c r="R67" s="155">
        <f>'[4]прил 7.2'!X532</f>
        <v>6.6007709999999997E-2</v>
      </c>
      <c r="S67" s="155">
        <f>'[4]прил 7.2'!Y532</f>
        <v>0</v>
      </c>
      <c r="T67" s="155">
        <f>'[4]прил 7.2'!Z532</f>
        <v>3.6348299999999999E-3</v>
      </c>
      <c r="U67" s="155">
        <f>'[4]прил 7.2'!AA532</f>
        <v>6.2372879999999999E-2</v>
      </c>
      <c r="V67" s="155">
        <f>'[4]прил 7.2'!AB532</f>
        <v>0</v>
      </c>
      <c r="W67" s="159"/>
      <c r="X67" s="159"/>
      <c r="Y67" s="159"/>
      <c r="Z67" s="159"/>
      <c r="AA67" s="207">
        <f>'[4]прил 7.2'!AH532</f>
        <v>0</v>
      </c>
      <c r="AB67" s="207">
        <f>'[4]прил 7.2'!AI532</f>
        <v>0</v>
      </c>
      <c r="AC67" s="207">
        <f>'[4]прил 7.2'!AJ532</f>
        <v>0</v>
      </c>
      <c r="AD67" s="207">
        <f>'[4]прил 7.2'!AK532</f>
        <v>0</v>
      </c>
      <c r="AE67" s="207">
        <f>'[4]прил 7.2'!AL532</f>
        <v>0</v>
      </c>
      <c r="AF67" s="207">
        <f>'[4]прил 7.2'!AM532</f>
        <v>0</v>
      </c>
      <c r="AG67" s="207">
        <f>'[4]прил 7.2'!AN532</f>
        <v>0</v>
      </c>
      <c r="AH67" s="207">
        <f>'[4]прил 7.2'!AO532</f>
        <v>0</v>
      </c>
      <c r="AI67" s="207">
        <f>'[4]прил 7.2'!AP532</f>
        <v>0</v>
      </c>
      <c r="AJ67" s="152"/>
    </row>
    <row r="68" spans="1:36" x14ac:dyDescent="0.25">
      <c r="A68" s="157">
        <f t="shared" si="11"/>
        <v>16</v>
      </c>
      <c r="B68" s="158" t="str">
        <f>'прил 7.1'!B69</f>
        <v>КТП с ТМ 63 кВа Ф-3 ПС "Итум-Кали" с.Ведучи ТП 3-14</v>
      </c>
      <c r="C68" s="155">
        <f>'[4]прил 7.2'!D533</f>
        <v>0</v>
      </c>
      <c r="D68" s="155">
        <f>'[4]прил 7.2'!E533</f>
        <v>0</v>
      </c>
      <c r="E68" s="155">
        <f>'[4]прил 7.2'!F533</f>
        <v>0</v>
      </c>
      <c r="F68" s="155">
        <f>'[4]прил 7.2'!G533</f>
        <v>0</v>
      </c>
      <c r="G68" s="155">
        <f>'[4]прил 7.2'!H533</f>
        <v>0</v>
      </c>
      <c r="H68" s="155">
        <f>'[4]прил 7.2'!I533</f>
        <v>0</v>
      </c>
      <c r="I68" s="155">
        <f>'[4]прил 7.2'!J533</f>
        <v>0</v>
      </c>
      <c r="J68" s="155">
        <f>'[4]прил 7.2'!K533</f>
        <v>0</v>
      </c>
      <c r="K68" s="155">
        <f>'[4]прил 7.2'!L533</f>
        <v>0</v>
      </c>
      <c r="L68" s="155">
        <f>'[4]прил 7.2'!M533</f>
        <v>0</v>
      </c>
      <c r="M68" s="155">
        <f>'[4]прил 7.2'!N533</f>
        <v>0</v>
      </c>
      <c r="N68" s="155">
        <f>'[4]прил 7.2'!O533</f>
        <v>0</v>
      </c>
      <c r="O68" s="155">
        <f>'[4]прил 7.2'!P533</f>
        <v>0</v>
      </c>
      <c r="P68" s="155">
        <f>'[4]прил 7.2'!Q533</f>
        <v>0</v>
      </c>
      <c r="Q68" s="155">
        <f>'[4]прил 7.2'!R533</f>
        <v>0</v>
      </c>
      <c r="R68" s="155">
        <f>'[4]прил 7.2'!X533</f>
        <v>0.16692974999999999</v>
      </c>
      <c r="S68" s="155">
        <f>'[4]прил 7.2'!Y533</f>
        <v>0</v>
      </c>
      <c r="T68" s="155">
        <f>'[4]прил 7.2'!Z533</f>
        <v>3.6348299999999999E-3</v>
      </c>
      <c r="U68" s="155">
        <f>'[4]прил 7.2'!AA533</f>
        <v>0.16329492000000001</v>
      </c>
      <c r="V68" s="155">
        <f>'[4]прил 7.2'!AB533</f>
        <v>0</v>
      </c>
      <c r="W68" s="159"/>
      <c r="X68" s="159"/>
      <c r="Y68" s="159"/>
      <c r="Z68" s="159"/>
      <c r="AA68" s="207">
        <f>'[4]прил 7.2'!AH533</f>
        <v>2015</v>
      </c>
      <c r="AB68" s="207">
        <f>'[4]прил 7.2'!AI533</f>
        <v>20</v>
      </c>
      <c r="AC68" s="207" t="str">
        <f>'[4]прил 7.2'!AJ533</f>
        <v xml:space="preserve"> ТМ -63 кВа</v>
      </c>
      <c r="AD68" s="207">
        <f>'[4]прил 7.2'!AK533</f>
        <v>6.3E-2</v>
      </c>
      <c r="AE68" s="207">
        <f>'[4]прил 7.2'!AL533</f>
        <v>0</v>
      </c>
      <c r="AF68" s="207">
        <f>'[4]прил 7.2'!AM533</f>
        <v>0</v>
      </c>
      <c r="AG68" s="207">
        <f>'[4]прил 7.2'!AN533</f>
        <v>0</v>
      </c>
      <c r="AH68" s="207">
        <f>'[4]прил 7.2'!AO533</f>
        <v>0</v>
      </c>
      <c r="AI68" s="207">
        <f>'[4]прил 7.2'!AP533</f>
        <v>0</v>
      </c>
      <c r="AJ68" s="152"/>
    </row>
    <row r="69" spans="1:36" ht="31.5" x14ac:dyDescent="0.25">
      <c r="A69" s="157">
        <v>17</v>
      </c>
      <c r="B69" s="158" t="str">
        <f>'прил 7.1'!B70</f>
        <v>ТМ-250 кВа Ф-9 ПС "Гойт-Корт" с.Белгатой ТП 9-8</v>
      </c>
      <c r="C69" s="155">
        <f>'[4]прил 7.2'!D534</f>
        <v>0</v>
      </c>
      <c r="D69" s="155">
        <f>'[4]прил 7.2'!E534</f>
        <v>0</v>
      </c>
      <c r="E69" s="155">
        <f>'[4]прил 7.2'!F534</f>
        <v>0</v>
      </c>
      <c r="F69" s="155">
        <f>'[4]прил 7.2'!G534</f>
        <v>0</v>
      </c>
      <c r="G69" s="155">
        <f>'[4]прил 7.2'!H534</f>
        <v>0</v>
      </c>
      <c r="H69" s="155">
        <f>'[4]прил 7.2'!I534</f>
        <v>0</v>
      </c>
      <c r="I69" s="155">
        <f>'[4]прил 7.2'!J534</f>
        <v>0</v>
      </c>
      <c r="J69" s="155">
        <f>'[4]прил 7.2'!K534</f>
        <v>0</v>
      </c>
      <c r="K69" s="155">
        <f>'[4]прил 7.2'!L534</f>
        <v>0</v>
      </c>
      <c r="L69" s="155">
        <f>'[4]прил 7.2'!M534</f>
        <v>0</v>
      </c>
      <c r="M69" s="155">
        <f>'[4]прил 7.2'!N534</f>
        <v>0</v>
      </c>
      <c r="N69" s="155">
        <f>'[4]прил 7.2'!O534</f>
        <v>0</v>
      </c>
      <c r="O69" s="155">
        <f>'[4]прил 7.2'!P534</f>
        <v>0</v>
      </c>
      <c r="P69" s="155">
        <f>'[4]прил 7.2'!Q534</f>
        <v>0</v>
      </c>
      <c r="Q69" s="155">
        <f>'[4]прил 7.2'!R534</f>
        <v>0</v>
      </c>
      <c r="R69" s="155">
        <f>'[4]прил 7.2'!X534</f>
        <v>9.1342329999999999E-2</v>
      </c>
      <c r="S69" s="155">
        <f>'[4]прил 7.2'!Y534</f>
        <v>0</v>
      </c>
      <c r="T69" s="155">
        <f>'[4]прил 7.2'!Z534</f>
        <v>3.6348299999999999E-3</v>
      </c>
      <c r="U69" s="155">
        <f>'[4]прил 7.2'!AA534</f>
        <v>8.7707499999999994E-2</v>
      </c>
      <c r="V69" s="155">
        <f>'[4]прил 7.2'!AB534</f>
        <v>0</v>
      </c>
      <c r="W69" s="159"/>
      <c r="X69" s="159"/>
      <c r="Y69" s="159"/>
      <c r="Z69" s="159"/>
      <c r="AA69" s="207">
        <f>'[4]прил 7.2'!AH534</f>
        <v>2015</v>
      </c>
      <c r="AB69" s="207">
        <f>'[4]прил 7.2'!AI534</f>
        <v>20</v>
      </c>
      <c r="AC69" s="207" t="str">
        <f>'[4]прил 7.2'!AJ534</f>
        <v>ТМ -250 кВа-1 шт.</v>
      </c>
      <c r="AD69" s="207">
        <f>'[4]прил 7.2'!AK534</f>
        <v>0.25</v>
      </c>
      <c r="AE69" s="207">
        <f>'[4]прил 7.2'!AL534</f>
        <v>0</v>
      </c>
      <c r="AF69" s="207">
        <f>'[4]прил 7.2'!AM534</f>
        <v>0</v>
      </c>
      <c r="AG69" s="207">
        <f>'[4]прил 7.2'!AN534</f>
        <v>0</v>
      </c>
      <c r="AH69" s="207">
        <f>'[4]прил 7.2'!AO534</f>
        <v>0</v>
      </c>
      <c r="AI69" s="207">
        <f>'[4]прил 7.2'!AP534</f>
        <v>0</v>
      </c>
      <c r="AJ69" s="152"/>
    </row>
    <row r="70" spans="1:36" ht="31.5" x14ac:dyDescent="0.25">
      <c r="A70" s="157">
        <v>16</v>
      </c>
      <c r="B70" s="158" t="str">
        <f>'прил 7.1'!B71</f>
        <v>ТМ-250 кВа Ф-4 ПС "Шали" с.Автуры ТП 4-42</v>
      </c>
      <c r="C70" s="155">
        <f>'[4]прил 7.2'!D535</f>
        <v>0</v>
      </c>
      <c r="D70" s="155">
        <f>'[4]прил 7.2'!E535</f>
        <v>0</v>
      </c>
      <c r="E70" s="155">
        <f>'[4]прил 7.2'!F535</f>
        <v>0</v>
      </c>
      <c r="F70" s="155">
        <f>'[4]прил 7.2'!G535</f>
        <v>0</v>
      </c>
      <c r="G70" s="155">
        <f>'[4]прил 7.2'!H535</f>
        <v>0</v>
      </c>
      <c r="H70" s="155">
        <f>'[4]прил 7.2'!I535</f>
        <v>0</v>
      </c>
      <c r="I70" s="155">
        <f>'[4]прил 7.2'!J535</f>
        <v>0</v>
      </c>
      <c r="J70" s="155">
        <f>'[4]прил 7.2'!K535</f>
        <v>0</v>
      </c>
      <c r="K70" s="155">
        <f>'[4]прил 7.2'!L535</f>
        <v>0</v>
      </c>
      <c r="L70" s="155">
        <f>'[4]прил 7.2'!M535</f>
        <v>0</v>
      </c>
      <c r="M70" s="155">
        <f>'[4]прил 7.2'!N535</f>
        <v>0</v>
      </c>
      <c r="N70" s="155">
        <f>'[4]прил 7.2'!O535</f>
        <v>0</v>
      </c>
      <c r="O70" s="155">
        <f>'[4]прил 7.2'!P535</f>
        <v>0</v>
      </c>
      <c r="P70" s="155">
        <f>'[4]прил 7.2'!Q535</f>
        <v>0</v>
      </c>
      <c r="Q70" s="155">
        <f>'[4]прил 7.2'!R535</f>
        <v>0</v>
      </c>
      <c r="R70" s="155">
        <f>'[4]прил 7.2'!X535</f>
        <v>8.9473680000000014E-2</v>
      </c>
      <c r="S70" s="155">
        <f>'[4]прил 7.2'!Y535</f>
        <v>0</v>
      </c>
      <c r="T70" s="155">
        <f>'[4]прил 7.2'!Z535</f>
        <v>3.6348299999999999E-3</v>
      </c>
      <c r="U70" s="155">
        <f>'[4]прил 7.2'!AA535</f>
        <v>8.5838850000000008E-2</v>
      </c>
      <c r="V70" s="155">
        <f>'[4]прил 7.2'!AB535</f>
        <v>0</v>
      </c>
      <c r="W70" s="159"/>
      <c r="X70" s="159"/>
      <c r="Y70" s="159"/>
      <c r="Z70" s="159"/>
      <c r="AA70" s="207">
        <f>'[4]прил 7.2'!AH535</f>
        <v>2015</v>
      </c>
      <c r="AB70" s="207">
        <f>'[4]прил 7.2'!AI535</f>
        <v>20</v>
      </c>
      <c r="AC70" s="207" t="str">
        <f>'[4]прил 7.2'!AJ535</f>
        <v>ТМ -250 кВа-1 шт.</v>
      </c>
      <c r="AD70" s="207">
        <f>'[4]прил 7.2'!AK535</f>
        <v>0.25</v>
      </c>
      <c r="AE70" s="207">
        <f>'[4]прил 7.2'!AL535</f>
        <v>0</v>
      </c>
      <c r="AF70" s="207">
        <f>'[4]прил 7.2'!AM535</f>
        <v>0</v>
      </c>
      <c r="AG70" s="207">
        <f>'[4]прил 7.2'!AN535</f>
        <v>0</v>
      </c>
      <c r="AH70" s="207">
        <f>'[4]прил 7.2'!AO535</f>
        <v>0</v>
      </c>
      <c r="AI70" s="207">
        <f>'[4]прил 7.2'!AP535</f>
        <v>0</v>
      </c>
      <c r="AJ70" s="152"/>
    </row>
    <row r="71" spans="1:36" ht="31.5" x14ac:dyDescent="0.25">
      <c r="A71" s="157">
        <f t="shared" si="11"/>
        <v>17</v>
      </c>
      <c r="B71" s="158" t="str">
        <f>'прил 7.1'!B72</f>
        <v>ТМ-400 Ф-2 ПС "Сержень-Юрт" с.Сержень-Юрт ТП 2-5</v>
      </c>
      <c r="C71" s="155">
        <f>'[4]прил 7.2'!D536</f>
        <v>0</v>
      </c>
      <c r="D71" s="155">
        <f>'[4]прил 7.2'!E536</f>
        <v>0</v>
      </c>
      <c r="E71" s="155">
        <f>'[4]прил 7.2'!F536</f>
        <v>0</v>
      </c>
      <c r="F71" s="155">
        <f>'[4]прил 7.2'!G536</f>
        <v>0</v>
      </c>
      <c r="G71" s="155">
        <f>'[4]прил 7.2'!H536</f>
        <v>0</v>
      </c>
      <c r="H71" s="155">
        <f>'[4]прил 7.2'!I536</f>
        <v>0</v>
      </c>
      <c r="I71" s="155">
        <f>'[4]прил 7.2'!J536</f>
        <v>0</v>
      </c>
      <c r="J71" s="155">
        <f>'[4]прил 7.2'!K536</f>
        <v>0</v>
      </c>
      <c r="K71" s="155">
        <f>'[4]прил 7.2'!L536</f>
        <v>0</v>
      </c>
      <c r="L71" s="155">
        <f>'[4]прил 7.2'!M536</f>
        <v>0</v>
      </c>
      <c r="M71" s="155">
        <f>'[4]прил 7.2'!N536</f>
        <v>0</v>
      </c>
      <c r="N71" s="155">
        <f>'[4]прил 7.2'!O536</f>
        <v>0</v>
      </c>
      <c r="O71" s="155">
        <f>'[4]прил 7.2'!P536</f>
        <v>0</v>
      </c>
      <c r="P71" s="155">
        <f>'[4]прил 7.2'!Q536</f>
        <v>0</v>
      </c>
      <c r="Q71" s="155">
        <f>'[4]прил 7.2'!R536</f>
        <v>0</v>
      </c>
      <c r="R71" s="155">
        <f>'[4]прил 7.2'!X536</f>
        <v>0.13863482999999999</v>
      </c>
      <c r="S71" s="155">
        <f>'[4]прил 7.2'!Y536</f>
        <v>0</v>
      </c>
      <c r="T71" s="155">
        <f>'[4]прил 7.2'!Z536</f>
        <v>3.6348299999999999E-3</v>
      </c>
      <c r="U71" s="155">
        <f>'[4]прил 7.2'!AA536</f>
        <v>0.13500000000000001</v>
      </c>
      <c r="V71" s="155">
        <f>'[4]прил 7.2'!AB536</f>
        <v>0</v>
      </c>
      <c r="W71" s="159"/>
      <c r="X71" s="159"/>
      <c r="Y71" s="159"/>
      <c r="Z71" s="159"/>
      <c r="AA71" s="207">
        <f>'[4]прил 7.2'!AH536</f>
        <v>2015</v>
      </c>
      <c r="AB71" s="207">
        <f>'[4]прил 7.2'!AI536</f>
        <v>20</v>
      </c>
      <c r="AC71" s="207" t="str">
        <f>'[4]прил 7.2'!AJ536</f>
        <v>ТМ -400 кВа-1 шт.</v>
      </c>
      <c r="AD71" s="207">
        <f>'[4]прил 7.2'!AK536</f>
        <v>0.4</v>
      </c>
      <c r="AE71" s="207">
        <f>'[4]прил 7.2'!AL536</f>
        <v>0</v>
      </c>
      <c r="AF71" s="207">
        <f>'[4]прил 7.2'!AM536</f>
        <v>0</v>
      </c>
      <c r="AG71" s="207">
        <f>'[4]прил 7.2'!AN536</f>
        <v>0</v>
      </c>
      <c r="AH71" s="207">
        <f>'[4]прил 7.2'!AO536</f>
        <v>0</v>
      </c>
      <c r="AI71" s="207">
        <f>'[4]прил 7.2'!AP536</f>
        <v>0</v>
      </c>
      <c r="AJ71" s="152"/>
    </row>
    <row r="72" spans="1:36" ht="31.5" x14ac:dyDescent="0.25">
      <c r="A72" s="157">
        <v>18</v>
      </c>
      <c r="B72" s="158" t="str">
        <f>'прил 7.1'!B73</f>
        <v>ТМГ-160 Ф-5 ПС "Шали" с.Герменчук ТП 5-45</v>
      </c>
      <c r="C72" s="155">
        <f>'[4]прил 7.2'!D537</f>
        <v>0</v>
      </c>
      <c r="D72" s="155">
        <f>'[4]прил 7.2'!E537</f>
        <v>0</v>
      </c>
      <c r="E72" s="155">
        <f>'[4]прил 7.2'!F537</f>
        <v>0</v>
      </c>
      <c r="F72" s="155">
        <f>'[4]прил 7.2'!G537</f>
        <v>0</v>
      </c>
      <c r="G72" s="155">
        <f>'[4]прил 7.2'!H537</f>
        <v>0</v>
      </c>
      <c r="H72" s="155">
        <f>'[4]прил 7.2'!I537</f>
        <v>0</v>
      </c>
      <c r="I72" s="155">
        <f>'[4]прил 7.2'!J537</f>
        <v>0</v>
      </c>
      <c r="J72" s="155">
        <f>'[4]прил 7.2'!K537</f>
        <v>0</v>
      </c>
      <c r="K72" s="155">
        <f>'[4]прил 7.2'!L537</f>
        <v>0</v>
      </c>
      <c r="L72" s="155">
        <f>'[4]прил 7.2'!M537</f>
        <v>0</v>
      </c>
      <c r="M72" s="155">
        <f>'[4]прил 7.2'!N537</f>
        <v>0</v>
      </c>
      <c r="N72" s="155">
        <f>'[4]прил 7.2'!O537</f>
        <v>0</v>
      </c>
      <c r="O72" s="155">
        <f>'[4]прил 7.2'!P537</f>
        <v>0</v>
      </c>
      <c r="P72" s="155">
        <f>'[4]прил 7.2'!Q537</f>
        <v>0</v>
      </c>
      <c r="Q72" s="155">
        <f>'[4]прил 7.2'!R537</f>
        <v>0</v>
      </c>
      <c r="R72" s="155">
        <f>'[4]прил 7.2'!X537</f>
        <v>0.11016363999999999</v>
      </c>
      <c r="S72" s="155">
        <f>'[4]прил 7.2'!Y537</f>
        <v>0</v>
      </c>
      <c r="T72" s="155">
        <f>'[4]прил 7.2'!Z537</f>
        <v>3.6348299999999999E-3</v>
      </c>
      <c r="U72" s="155">
        <f>'[4]прил 7.2'!AA537</f>
        <v>0.10652881</v>
      </c>
      <c r="V72" s="155">
        <f>'[4]прил 7.2'!AB537</f>
        <v>0</v>
      </c>
      <c r="W72" s="159"/>
      <c r="X72" s="159"/>
      <c r="Y72" s="159"/>
      <c r="Z72" s="159"/>
      <c r="AA72" s="207">
        <f>'[4]прил 7.2'!AH537</f>
        <v>2015</v>
      </c>
      <c r="AB72" s="207">
        <f>'[4]прил 7.2'!AI537</f>
        <v>20</v>
      </c>
      <c r="AC72" s="207" t="str">
        <f>'[4]прил 7.2'!AJ537</f>
        <v>ТМ -160 кВа-1 шт.</v>
      </c>
      <c r="AD72" s="207">
        <f>'[4]прил 7.2'!AK537</f>
        <v>0.16</v>
      </c>
      <c r="AE72" s="207">
        <f>'[4]прил 7.2'!AL537</f>
        <v>0</v>
      </c>
      <c r="AF72" s="207">
        <f>'[4]прил 7.2'!AM537</f>
        <v>0</v>
      </c>
      <c r="AG72" s="207">
        <f>'[4]прил 7.2'!AN537</f>
        <v>0</v>
      </c>
      <c r="AH72" s="207">
        <f>'[4]прил 7.2'!AO537</f>
        <v>0</v>
      </c>
      <c r="AI72" s="207">
        <f>'[4]прил 7.2'!AP537</f>
        <v>0</v>
      </c>
      <c r="AJ72" s="152"/>
    </row>
    <row r="73" spans="1:36" ht="31.5" x14ac:dyDescent="0.25">
      <c r="A73" s="157">
        <v>17</v>
      </c>
      <c r="B73" s="158" t="str">
        <f>'прил 7.1'!B74</f>
        <v>ТМГ11-250 кВа Ф-20 ПС "АТЭЦ" с.Мескер-Юрт ТП 20-11</v>
      </c>
      <c r="C73" s="155">
        <f>'[4]прил 7.2'!D538</f>
        <v>0</v>
      </c>
      <c r="D73" s="155">
        <f>'[4]прил 7.2'!E538</f>
        <v>0</v>
      </c>
      <c r="E73" s="155">
        <f>'[4]прил 7.2'!F538</f>
        <v>0</v>
      </c>
      <c r="F73" s="155">
        <f>'[4]прил 7.2'!G538</f>
        <v>0</v>
      </c>
      <c r="G73" s="155">
        <f>'[4]прил 7.2'!H538</f>
        <v>0</v>
      </c>
      <c r="H73" s="155">
        <f>'[4]прил 7.2'!I538</f>
        <v>0</v>
      </c>
      <c r="I73" s="155">
        <f>'[4]прил 7.2'!J538</f>
        <v>0</v>
      </c>
      <c r="J73" s="155">
        <f>'[4]прил 7.2'!K538</f>
        <v>0</v>
      </c>
      <c r="K73" s="155">
        <f>'[4]прил 7.2'!L538</f>
        <v>0</v>
      </c>
      <c r="L73" s="155">
        <f>'[4]прил 7.2'!M538</f>
        <v>0</v>
      </c>
      <c r="M73" s="155">
        <f>'[4]прил 7.2'!N538</f>
        <v>0</v>
      </c>
      <c r="N73" s="155">
        <f>'[4]прил 7.2'!O538</f>
        <v>0</v>
      </c>
      <c r="O73" s="155">
        <f>'[4]прил 7.2'!P538</f>
        <v>0</v>
      </c>
      <c r="P73" s="155">
        <f>'[4]прил 7.2'!Q538</f>
        <v>0</v>
      </c>
      <c r="Q73" s="155">
        <f>'[4]прил 7.2'!R538</f>
        <v>0</v>
      </c>
      <c r="R73" s="155">
        <f>'[4]прил 7.2'!X538</f>
        <v>0.14621363999999998</v>
      </c>
      <c r="S73" s="155">
        <f>'[4]прил 7.2'!Y538</f>
        <v>0</v>
      </c>
      <c r="T73" s="155">
        <f>'[4]прил 7.2'!Z538</f>
        <v>3.6348299999999999E-3</v>
      </c>
      <c r="U73" s="155">
        <f>'[4]прил 7.2'!AA538</f>
        <v>0.14257881</v>
      </c>
      <c r="V73" s="155">
        <f>'[4]прил 7.2'!AB538</f>
        <v>0</v>
      </c>
      <c r="W73" s="159"/>
      <c r="X73" s="159"/>
      <c r="Y73" s="159"/>
      <c r="Z73" s="159"/>
      <c r="AA73" s="207">
        <f>'[4]прил 7.2'!AH538</f>
        <v>2015</v>
      </c>
      <c r="AB73" s="207">
        <f>'[4]прил 7.2'!AI538</f>
        <v>20</v>
      </c>
      <c r="AC73" s="207" t="str">
        <f>'[4]прил 7.2'!AJ538</f>
        <v>ТМГ -250 кВа-1 шт.</v>
      </c>
      <c r="AD73" s="207">
        <f>'[4]прил 7.2'!AK538</f>
        <v>0.25</v>
      </c>
      <c r="AE73" s="207">
        <f>'[4]прил 7.2'!AL538</f>
        <v>0</v>
      </c>
      <c r="AF73" s="207">
        <f>'[4]прил 7.2'!AM538</f>
        <v>0</v>
      </c>
      <c r="AG73" s="207">
        <f>'[4]прил 7.2'!AN538</f>
        <v>0</v>
      </c>
      <c r="AH73" s="207">
        <f>'[4]прил 7.2'!AO538</f>
        <v>0</v>
      </c>
      <c r="AI73" s="207">
        <f>'[4]прил 7.2'!AP538</f>
        <v>0</v>
      </c>
      <c r="AJ73" s="152"/>
    </row>
    <row r="74" spans="1:36" x14ac:dyDescent="0.25">
      <c r="A74" s="157">
        <f t="shared" si="11"/>
        <v>18</v>
      </c>
      <c r="B74" s="158" t="str">
        <f>'прил 7.1'!B75</f>
        <v>Оборудование, требующее монтажа</v>
      </c>
      <c r="C74" s="155">
        <f>'[4]прил 7.2'!D741</f>
        <v>0</v>
      </c>
      <c r="D74" s="155">
        <f>'[4]прил 7.2'!E741</f>
        <v>0</v>
      </c>
      <c r="E74" s="155">
        <f>'[4]прил 7.2'!F741</f>
        <v>0</v>
      </c>
      <c r="F74" s="155">
        <f>'[4]прил 7.2'!G741</f>
        <v>0</v>
      </c>
      <c r="G74" s="155">
        <f>'[4]прил 7.2'!H741</f>
        <v>0</v>
      </c>
      <c r="H74" s="155">
        <f>'[4]прил 7.2'!I741</f>
        <v>0</v>
      </c>
      <c r="I74" s="155">
        <f>'[4]прил 7.2'!J741</f>
        <v>0</v>
      </c>
      <c r="J74" s="155">
        <f>'[4]прил 7.2'!K741</f>
        <v>0</v>
      </c>
      <c r="K74" s="155">
        <f>'[4]прил 7.2'!L741</f>
        <v>0</v>
      </c>
      <c r="L74" s="155">
        <f>'[4]прил 7.2'!M741</f>
        <v>0</v>
      </c>
      <c r="M74" s="155">
        <f>'[4]прил 7.2'!N741</f>
        <v>0</v>
      </c>
      <c r="N74" s="155">
        <f>'[4]прил 7.2'!O741</f>
        <v>0</v>
      </c>
      <c r="O74" s="155">
        <f>'[4]прил 7.2'!P741</f>
        <v>0</v>
      </c>
      <c r="P74" s="155">
        <f>'[4]прил 7.2'!Q741</f>
        <v>0</v>
      </c>
      <c r="Q74" s="155">
        <f>'[4]прил 7.2'!R741</f>
        <v>0</v>
      </c>
      <c r="R74" s="155">
        <f>'[4]прил 7.2'!X741</f>
        <v>15.449430999999999</v>
      </c>
      <c r="S74" s="155">
        <f>'[4]прил 7.2'!Y741</f>
        <v>0</v>
      </c>
      <c r="T74" s="155">
        <f>'[4]прил 7.2'!Z741</f>
        <v>0</v>
      </c>
      <c r="U74" s="155">
        <f>'[4]прил 7.2'!AA741</f>
        <v>15.449430999999999</v>
      </c>
      <c r="V74" s="155">
        <f>'[4]прил 7.2'!AB741</f>
        <v>0</v>
      </c>
      <c r="W74" s="159"/>
      <c r="X74" s="159"/>
      <c r="Y74" s="159"/>
      <c r="Z74" s="159"/>
      <c r="AA74" s="207">
        <f>'[4]прил 7.2'!AH741</f>
        <v>0</v>
      </c>
      <c r="AB74" s="207">
        <f>'[4]прил 7.2'!AI741</f>
        <v>0</v>
      </c>
      <c r="AC74" s="207">
        <f>'[4]прил 7.2'!AJ741</f>
        <v>0</v>
      </c>
      <c r="AD74" s="207">
        <f>'[4]прил 7.2'!AK741</f>
        <v>0</v>
      </c>
      <c r="AE74" s="207">
        <f>'[4]прил 7.2'!AL741</f>
        <v>0</v>
      </c>
      <c r="AF74" s="207">
        <f>'[4]прил 7.2'!AM741</f>
        <v>0</v>
      </c>
      <c r="AG74" s="207">
        <f>'[4]прил 7.2'!AN741</f>
        <v>0</v>
      </c>
      <c r="AH74" s="207">
        <f>'[4]прил 7.2'!AO741</f>
        <v>0</v>
      </c>
      <c r="AI74" s="207">
        <f>'[4]прил 7.2'!AP741</f>
        <v>0</v>
      </c>
      <c r="AJ74" s="152"/>
    </row>
    <row r="75" spans="1:36" x14ac:dyDescent="0.25">
      <c r="A75" s="157">
        <v>19</v>
      </c>
      <c r="B75" s="158" t="str">
        <f>'прил 7.1'!B76</f>
        <v>Оборудование, не входящее в сметы строек</v>
      </c>
      <c r="C75" s="155">
        <f>'[4]прил 7.2'!D729</f>
        <v>10.0016</v>
      </c>
      <c r="D75" s="155">
        <f>'[4]прил 7.2'!E729</f>
        <v>0</v>
      </c>
      <c r="E75" s="155">
        <f>'[4]прил 7.2'!F729</f>
        <v>0</v>
      </c>
      <c r="F75" s="155">
        <f>'[4]прил 7.2'!G729</f>
        <v>10.0016</v>
      </c>
      <c r="G75" s="155">
        <f>'[4]прил 7.2'!H729</f>
        <v>0</v>
      </c>
      <c r="H75" s="155">
        <f>'[4]прил 7.2'!I729</f>
        <v>13.660217400000001</v>
      </c>
      <c r="I75" s="155">
        <f>'[4]прил 7.2'!J729</f>
        <v>0</v>
      </c>
      <c r="J75" s="155">
        <f>'[4]прил 7.2'!K729</f>
        <v>0</v>
      </c>
      <c r="K75" s="155">
        <f>'[4]прил 7.2'!L729</f>
        <v>13.660217400000001</v>
      </c>
      <c r="L75" s="155">
        <f>'[4]прил 7.2'!M729</f>
        <v>0</v>
      </c>
      <c r="M75" s="155">
        <f>'[4]прил 7.2'!N729</f>
        <v>3.6586174000000002</v>
      </c>
      <c r="N75" s="155">
        <f>'[4]прил 7.2'!O729</f>
        <v>0</v>
      </c>
      <c r="O75" s="155">
        <f>'[4]прил 7.2'!P729</f>
        <v>0</v>
      </c>
      <c r="P75" s="155">
        <f>'[4]прил 7.2'!Q729</f>
        <v>3.6586174000000002</v>
      </c>
      <c r="Q75" s="155">
        <f>'[4]прил 7.2'!R729</f>
        <v>0</v>
      </c>
      <c r="R75" s="155">
        <f>'[4]прил 7.2'!X729</f>
        <v>16.299457999999998</v>
      </c>
      <c r="S75" s="155">
        <f>'[4]прил 7.2'!Y729</f>
        <v>0</v>
      </c>
      <c r="T75" s="155">
        <f>'[4]прил 7.2'!Z729</f>
        <v>0</v>
      </c>
      <c r="U75" s="155">
        <f>'[4]прил 7.2'!AA729</f>
        <v>16.299457999999998</v>
      </c>
      <c r="V75" s="155">
        <f>'[4]прил 7.2'!AB729</f>
        <v>0</v>
      </c>
      <c r="W75" s="159"/>
      <c r="X75" s="159"/>
      <c r="Y75" s="159"/>
      <c r="Z75" s="159"/>
      <c r="AA75" s="207">
        <f>'[4]прил 7.2'!AH729</f>
        <v>0</v>
      </c>
      <c r="AB75" s="207">
        <f>'[4]прил 7.2'!AI729</f>
        <v>0</v>
      </c>
      <c r="AC75" s="207">
        <f>'[4]прил 7.2'!AJ729</f>
        <v>0</v>
      </c>
      <c r="AD75" s="207">
        <f>'[4]прил 7.2'!AK729</f>
        <v>0</v>
      </c>
      <c r="AE75" s="207">
        <f>'[4]прил 7.2'!AL729</f>
        <v>0</v>
      </c>
      <c r="AF75" s="207">
        <f>'[4]прил 7.2'!AM729</f>
        <v>0</v>
      </c>
      <c r="AG75" s="207">
        <f>'[4]прил 7.2'!AN729</f>
        <v>0</v>
      </c>
      <c r="AH75" s="207">
        <f>'[4]прил 7.2'!AO729</f>
        <v>0</v>
      </c>
      <c r="AI75" s="207">
        <f>'[4]прил 7.2'!AP729</f>
        <v>0</v>
      </c>
      <c r="AJ75" s="152"/>
    </row>
    <row r="76" spans="1:36" s="138" customFormat="1" x14ac:dyDescent="0.25">
      <c r="A76" s="148"/>
      <c r="B76" s="202" t="s">
        <v>288</v>
      </c>
      <c r="C76" s="150">
        <f>C77+C79</f>
        <v>195.13922348679998</v>
      </c>
      <c r="D76" s="150">
        <f>D77+D79</f>
        <v>8.1351712888320016</v>
      </c>
      <c r="E76" s="150">
        <f>E77+E79</f>
        <v>103.01053103778003</v>
      </c>
      <c r="F76" s="150">
        <f>F77+F79</f>
        <v>62.41356576644398</v>
      </c>
      <c r="G76" s="150">
        <f>G77+G79</f>
        <v>21.579955393744012</v>
      </c>
      <c r="H76" s="150">
        <f t="shared" ref="H76:R76" si="12">H77+H79</f>
        <v>180.47074903800001</v>
      </c>
      <c r="I76" s="150">
        <f t="shared" si="12"/>
        <v>3.9908484904399995</v>
      </c>
      <c r="J76" s="150">
        <f t="shared" si="12"/>
        <v>82.434125772000002</v>
      </c>
      <c r="K76" s="150">
        <f t="shared" si="12"/>
        <v>74.771522627429931</v>
      </c>
      <c r="L76" s="150">
        <f t="shared" si="12"/>
        <v>19.274252148130007</v>
      </c>
      <c r="M76" s="150">
        <f t="shared" si="12"/>
        <v>-14.66847444880001</v>
      </c>
      <c r="N76" s="150">
        <f t="shared" si="12"/>
        <v>-4.144322798392003</v>
      </c>
      <c r="O76" s="150">
        <f t="shared" si="12"/>
        <v>-20.576405265780032</v>
      </c>
      <c r="P76" s="150">
        <f t="shared" si="12"/>
        <v>12.357956860986022</v>
      </c>
      <c r="Q76" s="150">
        <f t="shared" si="12"/>
        <v>-2.3057032456140014</v>
      </c>
      <c r="R76" s="150">
        <f t="shared" si="12"/>
        <v>135.2528866442</v>
      </c>
      <c r="S76" s="150">
        <f>S77+S79</f>
        <v>2.093858</v>
      </c>
      <c r="T76" s="150">
        <f>T77+T79</f>
        <v>79.744311004199972</v>
      </c>
      <c r="U76" s="150">
        <f>U77+U79</f>
        <v>31.957385589999994</v>
      </c>
      <c r="V76" s="150">
        <f>V77+V79</f>
        <v>21.457332629999996</v>
      </c>
      <c r="W76" s="152"/>
      <c r="X76" s="152"/>
      <c r="Y76" s="152"/>
      <c r="Z76" s="152"/>
      <c r="AA76" s="208">
        <f t="shared" ref="AA76:AI76" si="13">AA77+AA79</f>
        <v>215617</v>
      </c>
      <c r="AB76" s="208">
        <f t="shared" si="13"/>
        <v>1750</v>
      </c>
      <c r="AC76" s="208">
        <f t="shared" si="13"/>
        <v>0</v>
      </c>
      <c r="AD76" s="208">
        <f t="shared" si="13"/>
        <v>97.241999999999933</v>
      </c>
      <c r="AE76" s="208">
        <f t="shared" si="13"/>
        <v>112850</v>
      </c>
      <c r="AF76" s="208">
        <f t="shared" si="13"/>
        <v>825</v>
      </c>
      <c r="AG76" s="208">
        <f t="shared" si="13"/>
        <v>0</v>
      </c>
      <c r="AH76" s="208">
        <f t="shared" si="13"/>
        <v>0</v>
      </c>
      <c r="AI76" s="208">
        <f t="shared" si="13"/>
        <v>41.012999999999998</v>
      </c>
      <c r="AJ76" s="152"/>
    </row>
    <row r="77" spans="1:36" s="138" customFormat="1" ht="31.5" x14ac:dyDescent="0.25">
      <c r="A77" s="148"/>
      <c r="B77" s="202" t="s">
        <v>227</v>
      </c>
      <c r="C77" s="150">
        <f t="shared" ref="C77:V77" si="14">C78</f>
        <v>0</v>
      </c>
      <c r="D77" s="150">
        <f t="shared" si="14"/>
        <v>0</v>
      </c>
      <c r="E77" s="150">
        <f t="shared" si="14"/>
        <v>0</v>
      </c>
      <c r="F77" s="150">
        <f t="shared" si="14"/>
        <v>0</v>
      </c>
      <c r="G77" s="150">
        <f t="shared" si="14"/>
        <v>0</v>
      </c>
      <c r="H77" s="150">
        <f t="shared" si="14"/>
        <v>0</v>
      </c>
      <c r="I77" s="150">
        <f t="shared" si="14"/>
        <v>0</v>
      </c>
      <c r="J77" s="150">
        <f t="shared" si="14"/>
        <v>0</v>
      </c>
      <c r="K77" s="150">
        <f t="shared" si="14"/>
        <v>0</v>
      </c>
      <c r="L77" s="150">
        <f t="shared" si="14"/>
        <v>0</v>
      </c>
      <c r="M77" s="150">
        <f t="shared" si="14"/>
        <v>0</v>
      </c>
      <c r="N77" s="150">
        <f t="shared" si="14"/>
        <v>0</v>
      </c>
      <c r="O77" s="150">
        <f t="shared" si="14"/>
        <v>0</v>
      </c>
      <c r="P77" s="150">
        <f t="shared" si="14"/>
        <v>0</v>
      </c>
      <c r="Q77" s="150">
        <f t="shared" si="14"/>
        <v>0</v>
      </c>
      <c r="R77" s="150">
        <f t="shared" si="14"/>
        <v>0</v>
      </c>
      <c r="S77" s="150">
        <f t="shared" si="14"/>
        <v>0</v>
      </c>
      <c r="T77" s="150">
        <f t="shared" si="14"/>
        <v>0</v>
      </c>
      <c r="U77" s="150">
        <f t="shared" si="14"/>
        <v>0</v>
      </c>
      <c r="V77" s="150">
        <f t="shared" si="14"/>
        <v>0</v>
      </c>
      <c r="W77" s="152"/>
      <c r="X77" s="152"/>
      <c r="Y77" s="152"/>
      <c r="Z77" s="152"/>
      <c r="AA77" s="208">
        <f t="shared" ref="AA77:AI77" si="15">AA78</f>
        <v>0</v>
      </c>
      <c r="AB77" s="208">
        <f t="shared" si="15"/>
        <v>0</v>
      </c>
      <c r="AC77" s="208">
        <f t="shared" si="15"/>
        <v>0</v>
      </c>
      <c r="AD77" s="208">
        <f t="shared" si="15"/>
        <v>0</v>
      </c>
      <c r="AE77" s="208">
        <f t="shared" si="15"/>
        <v>0</v>
      </c>
      <c r="AF77" s="208">
        <f t="shared" si="15"/>
        <v>0</v>
      </c>
      <c r="AG77" s="208">
        <f t="shared" si="15"/>
        <v>0</v>
      </c>
      <c r="AH77" s="208">
        <f t="shared" si="15"/>
        <v>0</v>
      </c>
      <c r="AI77" s="208">
        <f t="shared" si="15"/>
        <v>0</v>
      </c>
      <c r="AJ77" s="152"/>
    </row>
    <row r="78" spans="1:36" s="138" customFormat="1" x14ac:dyDescent="0.25">
      <c r="A78" s="148"/>
      <c r="B78" s="202"/>
      <c r="C78" s="150"/>
      <c r="D78" s="150"/>
      <c r="E78" s="150"/>
      <c r="F78" s="150"/>
      <c r="G78" s="150"/>
      <c r="H78" s="150"/>
      <c r="I78" s="150"/>
      <c r="J78" s="150"/>
      <c r="K78" s="150"/>
      <c r="L78" s="150"/>
      <c r="M78" s="150"/>
      <c r="N78" s="150"/>
      <c r="O78" s="150"/>
      <c r="P78" s="150"/>
      <c r="Q78" s="150"/>
      <c r="R78" s="150"/>
      <c r="S78" s="150"/>
      <c r="T78" s="150"/>
      <c r="U78" s="150"/>
      <c r="V78" s="150"/>
      <c r="W78" s="152"/>
      <c r="X78" s="152"/>
      <c r="Y78" s="152"/>
      <c r="Z78" s="152"/>
      <c r="AA78" s="208"/>
      <c r="AB78" s="208"/>
      <c r="AC78" s="208"/>
      <c r="AD78" s="208"/>
      <c r="AE78" s="208"/>
      <c r="AF78" s="208"/>
      <c r="AG78" s="208"/>
      <c r="AH78" s="208"/>
      <c r="AI78" s="208"/>
      <c r="AJ78" s="152"/>
    </row>
    <row r="79" spans="1:36" s="138" customFormat="1" x14ac:dyDescent="0.25">
      <c r="A79" s="148"/>
      <c r="B79" s="202" t="s">
        <v>290</v>
      </c>
      <c r="C79" s="150">
        <f t="shared" ref="C79:V79" si="16">SUM(C80:C233)</f>
        <v>195.13922348679998</v>
      </c>
      <c r="D79" s="150">
        <f t="shared" si="16"/>
        <v>8.1351712888320016</v>
      </c>
      <c r="E79" s="150">
        <f t="shared" si="16"/>
        <v>103.01053103778003</v>
      </c>
      <c r="F79" s="150">
        <f t="shared" si="16"/>
        <v>62.41356576644398</v>
      </c>
      <c r="G79" s="150">
        <f t="shared" si="16"/>
        <v>21.579955393744012</v>
      </c>
      <c r="H79" s="150">
        <f t="shared" si="16"/>
        <v>180.47074903800001</v>
      </c>
      <c r="I79" s="150">
        <f t="shared" si="16"/>
        <v>3.9908484904399995</v>
      </c>
      <c r="J79" s="150">
        <f t="shared" si="16"/>
        <v>82.434125772000002</v>
      </c>
      <c r="K79" s="150">
        <f t="shared" si="16"/>
        <v>74.771522627429931</v>
      </c>
      <c r="L79" s="150">
        <f t="shared" si="16"/>
        <v>19.274252148130007</v>
      </c>
      <c r="M79" s="150">
        <f t="shared" si="16"/>
        <v>-14.66847444880001</v>
      </c>
      <c r="N79" s="150">
        <f t="shared" si="16"/>
        <v>-4.144322798392003</v>
      </c>
      <c r="O79" s="150">
        <f t="shared" si="16"/>
        <v>-20.576405265780032</v>
      </c>
      <c r="P79" s="150">
        <f t="shared" si="16"/>
        <v>12.357956860986022</v>
      </c>
      <c r="Q79" s="150">
        <f t="shared" si="16"/>
        <v>-2.3057032456140014</v>
      </c>
      <c r="R79" s="150">
        <f t="shared" si="16"/>
        <v>135.2528866442</v>
      </c>
      <c r="S79" s="150">
        <f t="shared" si="16"/>
        <v>2.093858</v>
      </c>
      <c r="T79" s="150">
        <f t="shared" si="16"/>
        <v>79.744311004199972</v>
      </c>
      <c r="U79" s="150">
        <f t="shared" si="16"/>
        <v>31.957385589999994</v>
      </c>
      <c r="V79" s="150">
        <f t="shared" si="16"/>
        <v>21.457332629999996</v>
      </c>
      <c r="W79" s="152"/>
      <c r="X79" s="152"/>
      <c r="Y79" s="152"/>
      <c r="Z79" s="152"/>
      <c r="AA79" s="208">
        <f t="shared" ref="AA79:AI79" si="17">SUM(AA80:AA233)</f>
        <v>215617</v>
      </c>
      <c r="AB79" s="208">
        <f t="shared" si="17"/>
        <v>1750</v>
      </c>
      <c r="AC79" s="208">
        <f t="shared" si="17"/>
        <v>0</v>
      </c>
      <c r="AD79" s="208">
        <f t="shared" si="17"/>
        <v>97.241999999999933</v>
      </c>
      <c r="AE79" s="208">
        <f t="shared" si="17"/>
        <v>112850</v>
      </c>
      <c r="AF79" s="208">
        <f t="shared" si="17"/>
        <v>825</v>
      </c>
      <c r="AG79" s="208">
        <f t="shared" si="17"/>
        <v>0</v>
      </c>
      <c r="AH79" s="208">
        <f t="shared" si="17"/>
        <v>0</v>
      </c>
      <c r="AI79" s="208">
        <f t="shared" si="17"/>
        <v>41.012999999999998</v>
      </c>
      <c r="AJ79" s="152"/>
    </row>
    <row r="80" spans="1:36" ht="31.5" x14ac:dyDescent="0.25">
      <c r="A80" s="157">
        <v>1</v>
      </c>
      <c r="B80" s="158" t="str">
        <f>'прил 7.1'!B81</f>
        <v>Строительство ПС 110/10 кВ "Гудермес-Сити" с организацией заходов ВЛ 110 кВ</v>
      </c>
      <c r="C80" s="155">
        <f>'[4]прил 7.2'!D68</f>
        <v>56.347950583199975</v>
      </c>
      <c r="D80" s="155">
        <f>'[4]прил 7.2'!E68</f>
        <v>0</v>
      </c>
      <c r="E80" s="155">
        <f>'[4]прил 7.2'!F68</f>
        <v>14.086987645799994</v>
      </c>
      <c r="F80" s="155">
        <f>'[4]прил 7.2'!G68</f>
        <v>39.443565408239976</v>
      </c>
      <c r="G80" s="155">
        <f>'[4]прил 7.2'!H68</f>
        <v>2.8173975291599991</v>
      </c>
      <c r="H80" s="155">
        <f>'[4]прил 7.2'!I68</f>
        <v>51.260507179999998</v>
      </c>
      <c r="I80" s="155">
        <f>'[4]прил 7.2'!J68</f>
        <v>0</v>
      </c>
      <c r="J80" s="155">
        <f>'[4]прил 7.2'!K68</f>
        <v>14.3529420104</v>
      </c>
      <c r="K80" s="155">
        <f>'[4]прил 7.2'!L68</f>
        <v>31.012606843899999</v>
      </c>
      <c r="L80" s="155">
        <f>'[4]прил 7.2'!M68</f>
        <v>5.8949583257000002</v>
      </c>
      <c r="M80" s="155">
        <f>'[4]прил 7.2'!N68</f>
        <v>-5.0874434031999769</v>
      </c>
      <c r="N80" s="155">
        <f>'[4]прил 7.2'!O68</f>
        <v>0</v>
      </c>
      <c r="O80" s="155">
        <f>'[4]прил 7.2'!P68</f>
        <v>0.26595436460000599</v>
      </c>
      <c r="P80" s="155">
        <f>'[4]прил 7.2'!Q68</f>
        <v>-8.4309585643399778</v>
      </c>
      <c r="Q80" s="155">
        <f>'[4]прил 7.2'!R68</f>
        <v>3.0775607965400011</v>
      </c>
      <c r="R80" s="155">
        <f>'[4]прил 7.2'!X68</f>
        <v>46.115516999999997</v>
      </c>
      <c r="S80" s="155">
        <f>'[4]прил 7.2'!Y68</f>
        <v>0</v>
      </c>
      <c r="T80" s="155">
        <f>'[4]прил 7.2'!Z68</f>
        <v>13.430026</v>
      </c>
      <c r="U80" s="155">
        <f>'[4]прил 7.2'!AA68</f>
        <v>17.062283999999998</v>
      </c>
      <c r="V80" s="155">
        <f>'[4]прил 7.2'!AB68</f>
        <v>15.623207000000001</v>
      </c>
      <c r="W80" s="159"/>
      <c r="X80" s="159"/>
      <c r="Y80" s="159"/>
      <c r="Z80" s="159"/>
      <c r="AA80" s="207">
        <f>'[4]прил 7.2'!AH68</f>
        <v>2020</v>
      </c>
      <c r="AB80" s="207">
        <f>'[4]прил 7.2'!AI68</f>
        <v>15</v>
      </c>
      <c r="AC80" s="207" t="str">
        <f>'[4]прил 7.2'!AJ68</f>
        <v>ТРДМ-2 шт.</v>
      </c>
      <c r="AD80" s="207">
        <f>'[4]прил 7.2'!AK68</f>
        <v>50</v>
      </c>
      <c r="AE80" s="207">
        <f>'[4]прил 7.2'!AL68</f>
        <v>0</v>
      </c>
      <c r="AF80" s="207">
        <f>'[4]прил 7.2'!AM68</f>
        <v>0</v>
      </c>
      <c r="AG80" s="207">
        <f>'[4]прил 7.2'!AN68</f>
        <v>0</v>
      </c>
      <c r="AH80" s="207">
        <f>'[4]прил 7.2'!AO68</f>
        <v>0</v>
      </c>
      <c r="AI80" s="207">
        <f>'[4]прил 7.2'!AP68</f>
        <v>0</v>
      </c>
      <c r="AJ80" s="152"/>
    </row>
    <row r="81" spans="1:36" ht="47.25" x14ac:dyDescent="0.25">
      <c r="A81" s="157">
        <f t="shared" si="11"/>
        <v>2</v>
      </c>
      <c r="B81" s="158" t="str">
        <f>'прил 7.1'!B82</f>
        <v>Строительство ПС 110/10 кВ "Черноречье-110"(строительство ПС 110/10 с 2-мя трансформаторами по 16,0 МВА )</v>
      </c>
      <c r="C81" s="155">
        <f>'[4]прил 7.2'!D69</f>
        <v>69.863407969999997</v>
      </c>
      <c r="D81" s="155">
        <f>'[4]прил 7.2'!E69</f>
        <v>2.9895</v>
      </c>
      <c r="E81" s="155">
        <f>'[4]прил 7.2'!F69</f>
        <v>35.435374383500005</v>
      </c>
      <c r="F81" s="155">
        <f>'[4]прил 7.2'!G69</f>
        <v>18.863120151900002</v>
      </c>
      <c r="G81" s="155">
        <f>'[4]прил 7.2'!H69</f>
        <v>12.5754134346</v>
      </c>
      <c r="H81" s="155">
        <f>'[4]прил 7.2'!I69</f>
        <v>68.559389969999998</v>
      </c>
      <c r="I81" s="155">
        <f>'[4]прил 7.2'!J69</f>
        <v>0</v>
      </c>
      <c r="J81" s="155">
        <f>'[4]прил 7.2'!K69</f>
        <v>19.1966291916</v>
      </c>
      <c r="K81" s="155">
        <f>'[4]прил 7.2'!L69</f>
        <v>41.478430931849999</v>
      </c>
      <c r="L81" s="155">
        <f>'[4]прил 7.2'!M69</f>
        <v>7.88432984655</v>
      </c>
      <c r="M81" s="155">
        <f>'[4]прил 7.2'!N69</f>
        <v>-1.3040179999999992</v>
      </c>
      <c r="N81" s="155">
        <f>'[4]прил 7.2'!O69</f>
        <v>-2.9895</v>
      </c>
      <c r="O81" s="155">
        <f>'[4]прил 7.2'!P69</f>
        <v>-16.238745191900005</v>
      </c>
      <c r="P81" s="155">
        <f>'[4]прил 7.2'!Q69</f>
        <v>22.615310779949997</v>
      </c>
      <c r="Q81" s="155">
        <f>'[4]прил 7.2'!R69</f>
        <v>-4.6910835880499997</v>
      </c>
      <c r="R81" s="155">
        <f>'[4]прил 7.2'!X69</f>
        <v>43.612223</v>
      </c>
      <c r="S81" s="155">
        <f>'[4]прил 7.2'!Y69</f>
        <v>0</v>
      </c>
      <c r="T81" s="155">
        <f>'[4]прил 7.2'!Z69</f>
        <v>39.556040000000003</v>
      </c>
      <c r="U81" s="155">
        <f>'[4]прил 7.2'!AA69</f>
        <v>0</v>
      </c>
      <c r="V81" s="155">
        <f>'[4]прил 7.2'!AB69</f>
        <v>4.0561819999999997</v>
      </c>
      <c r="W81" s="159"/>
      <c r="X81" s="159"/>
      <c r="Y81" s="159"/>
      <c r="Z81" s="159"/>
      <c r="AA81" s="207">
        <f>'[4]прил 7.2'!AH69</f>
        <v>2018</v>
      </c>
      <c r="AB81" s="207">
        <f>'[4]прил 7.2'!AI69</f>
        <v>15</v>
      </c>
      <c r="AC81" s="207" t="str">
        <f>'[4]прил 7.2'!AJ69</f>
        <v>ТДН-2 шт.</v>
      </c>
      <c r="AD81" s="207">
        <f>'[4]прил 7.2'!AK69</f>
        <v>32</v>
      </c>
      <c r="AE81" s="207">
        <f>'[4]прил 7.2'!AL69</f>
        <v>0</v>
      </c>
      <c r="AF81" s="207">
        <f>'[4]прил 7.2'!AM69</f>
        <v>0</v>
      </c>
      <c r="AG81" s="207">
        <f>'[4]прил 7.2'!AN69</f>
        <v>0</v>
      </c>
      <c r="AH81" s="207">
        <f>'[4]прил 7.2'!AO69</f>
        <v>0</v>
      </c>
      <c r="AI81" s="207">
        <f>'[4]прил 7.2'!AP69</f>
        <v>0</v>
      </c>
      <c r="AJ81" s="152"/>
    </row>
    <row r="82" spans="1:36" ht="63" x14ac:dyDescent="0.25">
      <c r="A82" s="157">
        <f t="shared" si="11"/>
        <v>3</v>
      </c>
      <c r="B82" s="158" t="str">
        <f>'прил 7.1'!B83</f>
        <v>Строительство ВЛ 110 кВ : отпайка от ВЛ 110 кВ ПС "Грозный-330"- ПС "ГРП" Л 136/ВЛ 110 кВ ПС "ГРП"-ПС "Октябрьская" Л 137 до проектируемой ПС 110/10 кВ НПЗ (технологическое присоединение ОАО НК "Роснефть")</v>
      </c>
      <c r="C82" s="155">
        <f>'[4]прил 7.2'!D226</f>
        <v>0</v>
      </c>
      <c r="D82" s="155">
        <f>'[4]прил 7.2'!E226</f>
        <v>0</v>
      </c>
      <c r="E82" s="155">
        <f>'[4]прил 7.2'!F226</f>
        <v>0</v>
      </c>
      <c r="F82" s="155">
        <f>'[4]прил 7.2'!G226</f>
        <v>0</v>
      </c>
      <c r="G82" s="155">
        <f>'[4]прил 7.2'!H226</f>
        <v>0</v>
      </c>
      <c r="H82" s="155">
        <f>'[4]прил 7.2'!I226</f>
        <v>0</v>
      </c>
      <c r="I82" s="155">
        <f>'[4]прил 7.2'!J226</f>
        <v>0</v>
      </c>
      <c r="J82" s="155">
        <f>'[4]прил 7.2'!K226</f>
        <v>0</v>
      </c>
      <c r="K82" s="155">
        <f>'[4]прил 7.2'!L226</f>
        <v>0</v>
      </c>
      <c r="L82" s="155">
        <f>'[4]прил 7.2'!M226</f>
        <v>0</v>
      </c>
      <c r="M82" s="155">
        <f>'[4]прил 7.2'!N226</f>
        <v>0</v>
      </c>
      <c r="N82" s="155">
        <f>'[4]прил 7.2'!O226</f>
        <v>0</v>
      </c>
      <c r="O82" s="155">
        <f>'[4]прил 7.2'!P226</f>
        <v>0</v>
      </c>
      <c r="P82" s="155">
        <f>'[4]прил 7.2'!Q226</f>
        <v>0</v>
      </c>
      <c r="Q82" s="155">
        <f>'[4]прил 7.2'!R226</f>
        <v>0</v>
      </c>
      <c r="R82" s="155">
        <f>'[4]прил 7.2'!X226</f>
        <v>0.60216499999999995</v>
      </c>
      <c r="S82" s="155">
        <f>'[4]прил 7.2'!Y226</f>
        <v>0.60216499999999995</v>
      </c>
      <c r="T82" s="155">
        <f>'[4]прил 7.2'!Z226</f>
        <v>0</v>
      </c>
      <c r="U82" s="155">
        <f>'[4]прил 7.2'!AA226</f>
        <v>0</v>
      </c>
      <c r="V82" s="155">
        <f>'[4]прил 7.2'!AB226</f>
        <v>0</v>
      </c>
      <c r="W82" s="209"/>
      <c r="X82" s="209"/>
      <c r="Y82" s="209"/>
      <c r="Z82" s="209"/>
      <c r="AA82" s="207">
        <f>'[4]прил 7.2'!AH226</f>
        <v>0</v>
      </c>
      <c r="AB82" s="207">
        <f>'[4]прил 7.2'!AI226</f>
        <v>0</v>
      </c>
      <c r="AC82" s="207">
        <f>'[4]прил 7.2'!AJ226</f>
        <v>0</v>
      </c>
      <c r="AD82" s="207">
        <f>'[4]прил 7.2'!AK226</f>
        <v>0</v>
      </c>
      <c r="AE82" s="207">
        <f>'[4]прил 7.2'!AL226</f>
        <v>2019</v>
      </c>
      <c r="AF82" s="207">
        <f>'[4]прил 7.2'!AM226</f>
        <v>15</v>
      </c>
      <c r="AG82" s="207" t="str">
        <f>'[4]прил 7.2'!AN226</f>
        <v>У110-1;У110-2;ПБ-110-4; П-110-5</v>
      </c>
      <c r="AH82" s="207" t="str">
        <f>'[4]прил 7.2'!AO226</f>
        <v>АС 150/24</v>
      </c>
      <c r="AI82" s="207">
        <f>'[4]прил 7.2'!AP226</f>
        <v>2.7970000000000002</v>
      </c>
      <c r="AJ82" s="152"/>
    </row>
    <row r="83" spans="1:36" ht="31.5" x14ac:dyDescent="0.25">
      <c r="A83" s="157">
        <f t="shared" si="11"/>
        <v>4</v>
      </c>
      <c r="B83" s="158" t="str">
        <f>'прил 7.1'!B84</f>
        <v>Строительство отпайки ЛЭП 35 кВ от опоры № 133 ВЛ 35 кВ ПС Шатой-ПС Итум-Кале до проектируемой ПС 35/10 кВ</v>
      </c>
      <c r="C83" s="155">
        <f>'[4]прил 7.2'!D228</f>
        <v>0</v>
      </c>
      <c r="D83" s="155">
        <f>'[4]прил 7.2'!E228</f>
        <v>0</v>
      </c>
      <c r="E83" s="155">
        <f>'[4]прил 7.2'!F228</f>
        <v>0</v>
      </c>
      <c r="F83" s="155">
        <f>'[4]прил 7.2'!G228</f>
        <v>0</v>
      </c>
      <c r="G83" s="155">
        <f>'[4]прил 7.2'!H228</f>
        <v>0</v>
      </c>
      <c r="H83" s="155">
        <f>'[4]прил 7.2'!I228</f>
        <v>0</v>
      </c>
      <c r="I83" s="155">
        <f>'[4]прил 7.2'!J228</f>
        <v>0</v>
      </c>
      <c r="J83" s="155">
        <f>'[4]прил 7.2'!K228</f>
        <v>0</v>
      </c>
      <c r="K83" s="155">
        <f>'[4]прил 7.2'!L228</f>
        <v>0</v>
      </c>
      <c r="L83" s="155">
        <f>'[4]прил 7.2'!M228</f>
        <v>0</v>
      </c>
      <c r="M83" s="155">
        <f>'[4]прил 7.2'!N228</f>
        <v>0</v>
      </c>
      <c r="N83" s="155">
        <f>'[4]прил 7.2'!O228</f>
        <v>0</v>
      </c>
      <c r="O83" s="155">
        <f>'[4]прил 7.2'!P228</f>
        <v>0</v>
      </c>
      <c r="P83" s="155">
        <f>'[4]прил 7.2'!Q228</f>
        <v>0</v>
      </c>
      <c r="Q83" s="155">
        <f>'[4]прил 7.2'!R228</f>
        <v>0</v>
      </c>
      <c r="R83" s="155">
        <f>'[4]прил 7.2'!X228</f>
        <v>0.22709299999999999</v>
      </c>
      <c r="S83" s="155">
        <f>'[4]прил 7.2'!Y228</f>
        <v>4.4559999999999999E-3</v>
      </c>
      <c r="T83" s="155">
        <f>'[4]прил 7.2'!Z228</f>
        <v>0.220225</v>
      </c>
      <c r="U83" s="155">
        <f>'[4]прил 7.2'!AA228</f>
        <v>0</v>
      </c>
      <c r="V83" s="155">
        <f>'[4]прил 7.2'!AB228</f>
        <v>2.4120000000000001E-3</v>
      </c>
      <c r="W83" s="209"/>
      <c r="X83" s="209"/>
      <c r="Y83" s="209"/>
      <c r="Z83" s="209"/>
      <c r="AA83" s="207">
        <f>'[4]прил 7.2'!AH228</f>
        <v>0</v>
      </c>
      <c r="AB83" s="207">
        <f>'[4]прил 7.2'!AI228</f>
        <v>0</v>
      </c>
      <c r="AC83" s="207">
        <f>'[4]прил 7.2'!AJ228</f>
        <v>0</v>
      </c>
      <c r="AD83" s="207">
        <f>'[4]прил 7.2'!AK228</f>
        <v>0</v>
      </c>
      <c r="AE83" s="207">
        <f>'[4]прил 7.2'!AL228</f>
        <v>0</v>
      </c>
      <c r="AF83" s="207">
        <f>'[4]прил 7.2'!AM228</f>
        <v>15</v>
      </c>
      <c r="AG83" s="207" t="str">
        <f>'[4]прил 7.2'!AN228</f>
        <v>ПБ</v>
      </c>
      <c r="AH83" s="207" t="str">
        <f>'[4]прил 7.2'!AO228</f>
        <v>АС-95</v>
      </c>
      <c r="AI83" s="207">
        <f>'[4]прил 7.2'!AP228</f>
        <v>0.113</v>
      </c>
      <c r="AJ83" s="152"/>
    </row>
    <row r="84" spans="1:36" ht="63" x14ac:dyDescent="0.25">
      <c r="A84" s="157">
        <f t="shared" si="11"/>
        <v>5</v>
      </c>
      <c r="B84" s="158" t="str">
        <f>'прил 7.1'!B85</f>
        <v>Стр-во ЛЭП-10 кВ. ВЛ=550м. АС-50.  КЛ=50м. ААБл -1 3х95 для ТП песчанный карьер ЗАО "Иновационный строительный технопарк "Казбек" с.Дачу-Барзой Грозненский р-н ( договор № 931 от 16.12.2014г.)</v>
      </c>
      <c r="C84" s="155">
        <f>'[4]прил 7.2'!D309</f>
        <v>0.63719999999999999</v>
      </c>
      <c r="D84" s="155">
        <f>'[4]прил 7.2'!E309</f>
        <v>6.3719999999999999E-2</v>
      </c>
      <c r="E84" s="155">
        <f>'[4]прил 7.2'!F309</f>
        <v>0.54161999999999999</v>
      </c>
      <c r="F84" s="155">
        <f>'[4]прил 7.2'!G309</f>
        <v>0</v>
      </c>
      <c r="G84" s="155">
        <f>'[4]прил 7.2'!H309</f>
        <v>3.1859999999999999E-2</v>
      </c>
      <c r="H84" s="155">
        <f>'[4]прил 7.2'!I309</f>
        <v>0</v>
      </c>
      <c r="I84" s="155">
        <f>'[4]прил 7.2'!J309</f>
        <v>0</v>
      </c>
      <c r="J84" s="155">
        <f>'[4]прил 7.2'!K309</f>
        <v>0</v>
      </c>
      <c r="K84" s="155">
        <f>'[4]прил 7.2'!L309</f>
        <v>0</v>
      </c>
      <c r="L84" s="155">
        <f>'[4]прил 7.2'!M309</f>
        <v>0</v>
      </c>
      <c r="M84" s="155">
        <f>'[4]прил 7.2'!N309</f>
        <v>-0.63719999999999999</v>
      </c>
      <c r="N84" s="155">
        <f>'[4]прил 7.2'!O309</f>
        <v>-6.3719999999999999E-2</v>
      </c>
      <c r="O84" s="155">
        <f>'[4]прил 7.2'!P309</f>
        <v>-0.54161999999999999</v>
      </c>
      <c r="P84" s="155">
        <f>'[4]прил 7.2'!Q309</f>
        <v>0</v>
      </c>
      <c r="Q84" s="155">
        <f>'[4]прил 7.2'!R309</f>
        <v>-3.1859999999999999E-2</v>
      </c>
      <c r="R84" s="155">
        <f>'[4]прил 7.2'!X309</f>
        <v>0.55088000000000004</v>
      </c>
      <c r="S84" s="155">
        <f>'[4]прил 7.2'!Y309</f>
        <v>6.8050000000000003E-3</v>
      </c>
      <c r="T84" s="155">
        <f>'[4]прил 7.2'!Z309</f>
        <v>0.54407499999999998</v>
      </c>
      <c r="U84" s="155">
        <f>'[4]прил 7.2'!AA309</f>
        <v>0</v>
      </c>
      <c r="V84" s="155">
        <f>'[4]прил 7.2'!AB309</f>
        <v>0</v>
      </c>
      <c r="W84" s="209"/>
      <c r="X84" s="209"/>
      <c r="Y84" s="209"/>
      <c r="Z84" s="209"/>
      <c r="AA84" s="207">
        <f>'[4]прил 7.2'!AH309</f>
        <v>0</v>
      </c>
      <c r="AB84" s="207">
        <f>'[4]прил 7.2'!AI309</f>
        <v>0</v>
      </c>
      <c r="AC84" s="207">
        <f>'[4]прил 7.2'!AJ309</f>
        <v>0</v>
      </c>
      <c r="AD84" s="207">
        <f>'[4]прил 7.2'!AK309</f>
        <v>0</v>
      </c>
      <c r="AE84" s="207">
        <f>'[4]прил 7.2'!AL309</f>
        <v>2016</v>
      </c>
      <c r="AF84" s="207">
        <f>'[4]прил 7.2'!AM309</f>
        <v>15</v>
      </c>
      <c r="AG84" s="207" t="str">
        <f>'[4]прил 7.2'!AN309</f>
        <v>СВ-110</v>
      </c>
      <c r="AH84" s="207" t="str">
        <f>'[4]прил 7.2'!AO309</f>
        <v>АС-50</v>
      </c>
      <c r="AI84" s="207">
        <f>'[4]прил 7.2'!AP309</f>
        <v>0.6</v>
      </c>
      <c r="AJ84" s="152"/>
    </row>
    <row r="85" spans="1:36" ht="63" x14ac:dyDescent="0.25">
      <c r="A85" s="157">
        <f t="shared" si="11"/>
        <v>6</v>
      </c>
      <c r="B85" s="158" t="str">
        <f>'прил 7.1'!B86</f>
        <v>Стр-во ЛЭП-10 кВ. L=530м. АС-50 для ТП известковый карьер ЗАО "Инновационный строительный технопарк Казбек" с.Ярыш-Марды Грозненского района ( договор № 942 от 16.12.2014 г.)</v>
      </c>
      <c r="C85" s="155">
        <f>'[4]прил 7.2'!D310</f>
        <v>0.50739999999999996</v>
      </c>
      <c r="D85" s="155">
        <f>'[4]прил 7.2'!E310</f>
        <v>5.074E-2</v>
      </c>
      <c r="E85" s="155">
        <f>'[4]прил 7.2'!F310</f>
        <v>0.43128999999999995</v>
      </c>
      <c r="F85" s="155">
        <f>'[4]прил 7.2'!G310</f>
        <v>0</v>
      </c>
      <c r="G85" s="155">
        <f>'[4]прил 7.2'!H310</f>
        <v>2.537E-2</v>
      </c>
      <c r="H85" s="155">
        <f>'[4]прил 7.2'!I310</f>
        <v>0</v>
      </c>
      <c r="I85" s="155">
        <f>'[4]прил 7.2'!J310</f>
        <v>0</v>
      </c>
      <c r="J85" s="155">
        <f>'[4]прил 7.2'!K310</f>
        <v>0</v>
      </c>
      <c r="K85" s="155">
        <f>'[4]прил 7.2'!L310</f>
        <v>0</v>
      </c>
      <c r="L85" s="155">
        <f>'[4]прил 7.2'!M310</f>
        <v>0</v>
      </c>
      <c r="M85" s="155">
        <f>'[4]прил 7.2'!N310</f>
        <v>-0.50739999999999996</v>
      </c>
      <c r="N85" s="155">
        <f>'[4]прил 7.2'!O310</f>
        <v>-5.074E-2</v>
      </c>
      <c r="O85" s="155">
        <f>'[4]прил 7.2'!P310</f>
        <v>-0.43128999999999995</v>
      </c>
      <c r="P85" s="155">
        <f>'[4]прил 7.2'!Q310</f>
        <v>0</v>
      </c>
      <c r="Q85" s="155">
        <f>'[4]прил 7.2'!R310</f>
        <v>-2.537E-2</v>
      </c>
      <c r="R85" s="155">
        <f>'[4]прил 7.2'!X310</f>
        <v>0.43036400000000002</v>
      </c>
      <c r="S85" s="155">
        <f>'[4]прил 7.2'!Y310</f>
        <v>2.0500000000000002E-3</v>
      </c>
      <c r="T85" s="155">
        <f>'[4]прил 7.2'!Z310</f>
        <v>0.428315</v>
      </c>
      <c r="U85" s="155">
        <f>'[4]прил 7.2'!AA310</f>
        <v>0</v>
      </c>
      <c r="V85" s="155">
        <f>'[4]прил 7.2'!AB310</f>
        <v>0</v>
      </c>
      <c r="W85" s="209"/>
      <c r="X85" s="209"/>
      <c r="Y85" s="209"/>
      <c r="Z85" s="209"/>
      <c r="AA85" s="207">
        <f>'[4]прил 7.2'!AH310</f>
        <v>0</v>
      </c>
      <c r="AB85" s="207">
        <f>'[4]прил 7.2'!AI310</f>
        <v>0</v>
      </c>
      <c r="AC85" s="207">
        <f>'[4]прил 7.2'!AJ310</f>
        <v>0</v>
      </c>
      <c r="AD85" s="207">
        <f>'[4]прил 7.2'!AK310</f>
        <v>0</v>
      </c>
      <c r="AE85" s="207">
        <f>'[4]прил 7.2'!AL310</f>
        <v>2016</v>
      </c>
      <c r="AF85" s="207">
        <f>'[4]прил 7.2'!AM310</f>
        <v>15</v>
      </c>
      <c r="AG85" s="207" t="str">
        <f>'[4]прил 7.2'!AN310</f>
        <v>СВ-110</v>
      </c>
      <c r="AH85" s="207" t="str">
        <f>'[4]прил 7.2'!AO310</f>
        <v>АС-50</v>
      </c>
      <c r="AI85" s="207">
        <f>'[4]прил 7.2'!AP310</f>
        <v>0.53</v>
      </c>
      <c r="AJ85" s="152"/>
    </row>
    <row r="86" spans="1:36" ht="47.25" x14ac:dyDescent="0.25">
      <c r="A86" s="157">
        <f t="shared" si="11"/>
        <v>7</v>
      </c>
      <c r="B86" s="158" t="str">
        <f>'прил 7.1'!B87</f>
        <v>Стр-во ЛЭП-6 кВ. 70м. АС -35 для ТП детского супермаркета "Мега" г,Гудермес ул. 84 Морской бригады,50 ( договор № 948 от 22.12.2014)</v>
      </c>
      <c r="C86" s="155">
        <f>'[4]прил 7.2'!D365</f>
        <v>9.4230999999999995E-2</v>
      </c>
      <c r="D86" s="155">
        <f>'[4]прил 7.2'!E365</f>
        <v>9.4231000000000002E-3</v>
      </c>
      <c r="E86" s="155">
        <f>'[4]прил 7.2'!F365</f>
        <v>8.0096349999999997E-2</v>
      </c>
      <c r="F86" s="155">
        <f>'[4]прил 7.2'!G365</f>
        <v>0</v>
      </c>
      <c r="G86" s="155">
        <f>'[4]прил 7.2'!H365</f>
        <v>4.7115500000000001E-3</v>
      </c>
      <c r="H86" s="155">
        <f>'[4]прил 7.2'!I365</f>
        <v>0</v>
      </c>
      <c r="I86" s="155">
        <f>'[4]прил 7.2'!J365</f>
        <v>0</v>
      </c>
      <c r="J86" s="155">
        <f>'[4]прил 7.2'!K365</f>
        <v>0</v>
      </c>
      <c r="K86" s="155">
        <f>'[4]прил 7.2'!L365</f>
        <v>0</v>
      </c>
      <c r="L86" s="155">
        <f>'[4]прил 7.2'!M365</f>
        <v>0</v>
      </c>
      <c r="M86" s="155">
        <f>'[4]прил 7.2'!N365</f>
        <v>-9.4230999999999995E-2</v>
      </c>
      <c r="N86" s="155">
        <f>'[4]прил 7.2'!O365</f>
        <v>-9.4231000000000002E-3</v>
      </c>
      <c r="O86" s="155">
        <f>'[4]прил 7.2'!P365</f>
        <v>-8.0096349999999997E-2</v>
      </c>
      <c r="P86" s="155">
        <f>'[4]прил 7.2'!Q365</f>
        <v>0</v>
      </c>
      <c r="Q86" s="155">
        <f>'[4]прил 7.2'!R365</f>
        <v>-4.7115500000000001E-3</v>
      </c>
      <c r="R86" s="155">
        <f>'[4]прил 7.2'!X365</f>
        <v>7.9856999999999997E-2</v>
      </c>
      <c r="S86" s="155">
        <f>'[4]прил 7.2'!Y365</f>
        <v>0</v>
      </c>
      <c r="T86" s="155">
        <f>'[4]прил 7.2'!Z365</f>
        <v>7.0132E-2</v>
      </c>
      <c r="U86" s="155">
        <f>'[4]прил 7.2'!AA365</f>
        <v>9.7249999999999993E-3</v>
      </c>
      <c r="V86" s="155">
        <f>'[4]прил 7.2'!AB365</f>
        <v>0</v>
      </c>
      <c r="W86" s="209"/>
      <c r="X86" s="209"/>
      <c r="Y86" s="209"/>
      <c r="Z86" s="209"/>
      <c r="AA86" s="207">
        <f>'[4]прил 7.2'!AH365</f>
        <v>0</v>
      </c>
      <c r="AB86" s="207">
        <f>'[4]прил 7.2'!AI365</f>
        <v>0</v>
      </c>
      <c r="AC86" s="207">
        <f>'[4]прил 7.2'!AJ365</f>
        <v>0</v>
      </c>
      <c r="AD86" s="207">
        <f>'[4]прил 7.2'!AK365</f>
        <v>0</v>
      </c>
      <c r="AE86" s="207">
        <f>'[4]прил 7.2'!AL365</f>
        <v>2016</v>
      </c>
      <c r="AF86" s="207">
        <f>'[4]прил 7.2'!AM365</f>
        <v>15</v>
      </c>
      <c r="AG86" s="207" t="str">
        <f>'[4]прил 7.2'!AN365</f>
        <v>СВ-110</v>
      </c>
      <c r="AH86" s="207" t="str">
        <f>'[4]прил 7.2'!AO365</f>
        <v>АС-50</v>
      </c>
      <c r="AI86" s="207">
        <f>'[4]прил 7.2'!AP365</f>
        <v>7.0000000000000007E-2</v>
      </c>
      <c r="AJ86" s="152"/>
    </row>
    <row r="87" spans="1:36" ht="47.25" x14ac:dyDescent="0.25">
      <c r="A87" s="157">
        <f t="shared" si="11"/>
        <v>8</v>
      </c>
      <c r="B87" s="158" t="str">
        <f>'прил 7.1'!B88</f>
        <v>Стр-во ЛЭП -10 кВ. L=50м для ТП Средняя общеобразовательная школа с.Катар-Юрт Ачхой-Мартановского р-на( договор № 363 от 30.04.2014 г.)</v>
      </c>
      <c r="C87" s="155">
        <f>'[4]прил 7.2'!D366</f>
        <v>2.2464999999999999E-2</v>
      </c>
      <c r="D87" s="155">
        <f>'[4]прил 7.2'!E366</f>
        <v>2.2464999999999998E-3</v>
      </c>
      <c r="E87" s="155">
        <f>'[4]прил 7.2'!F366</f>
        <v>1.9095249999999998E-2</v>
      </c>
      <c r="F87" s="155">
        <f>'[4]прил 7.2'!G366</f>
        <v>0</v>
      </c>
      <c r="G87" s="155">
        <f>'[4]прил 7.2'!H366</f>
        <v>1.1232499999999999E-3</v>
      </c>
      <c r="H87" s="155">
        <f>'[4]прил 7.2'!I366</f>
        <v>0</v>
      </c>
      <c r="I87" s="155">
        <f>'[4]прил 7.2'!J366</f>
        <v>0</v>
      </c>
      <c r="J87" s="155">
        <f>'[4]прил 7.2'!K366</f>
        <v>0</v>
      </c>
      <c r="K87" s="155">
        <f>'[4]прил 7.2'!L366</f>
        <v>0</v>
      </c>
      <c r="L87" s="155">
        <f>'[4]прил 7.2'!M366</f>
        <v>0</v>
      </c>
      <c r="M87" s="155">
        <f>'[4]прил 7.2'!N366</f>
        <v>-2.2464999999999999E-2</v>
      </c>
      <c r="N87" s="155">
        <f>'[4]прил 7.2'!O366</f>
        <v>-2.2464999999999998E-3</v>
      </c>
      <c r="O87" s="155">
        <f>'[4]прил 7.2'!P366</f>
        <v>-1.9095249999999998E-2</v>
      </c>
      <c r="P87" s="155">
        <f>'[4]прил 7.2'!Q366</f>
        <v>0</v>
      </c>
      <c r="Q87" s="155">
        <f>'[4]прил 7.2'!R366</f>
        <v>-1.1232499999999999E-3</v>
      </c>
      <c r="R87" s="155">
        <f>'[4]прил 7.2'!X366</f>
        <v>1.9037999999999999E-2</v>
      </c>
      <c r="S87" s="155">
        <f>'[4]прил 7.2'!Y366</f>
        <v>0</v>
      </c>
      <c r="T87" s="155">
        <f>'[4]прил 7.2'!Z366</f>
        <v>1.9037999999999999E-2</v>
      </c>
      <c r="U87" s="155">
        <f>'[4]прил 7.2'!AA366</f>
        <v>0</v>
      </c>
      <c r="V87" s="155">
        <f>'[4]прил 7.2'!AB366</f>
        <v>0</v>
      </c>
      <c r="W87" s="209"/>
      <c r="X87" s="209"/>
      <c r="Y87" s="209"/>
      <c r="Z87" s="209"/>
      <c r="AA87" s="207">
        <f>'[4]прил 7.2'!AH366</f>
        <v>0</v>
      </c>
      <c r="AB87" s="207">
        <f>'[4]прил 7.2'!AI366</f>
        <v>0</v>
      </c>
      <c r="AC87" s="207">
        <f>'[4]прил 7.2'!AJ366</f>
        <v>0</v>
      </c>
      <c r="AD87" s="207">
        <f>'[4]прил 7.2'!AK366</f>
        <v>0</v>
      </c>
      <c r="AE87" s="207">
        <f>'[4]прил 7.2'!AL366</f>
        <v>2016</v>
      </c>
      <c r="AF87" s="207">
        <f>'[4]прил 7.2'!AM366</f>
        <v>15</v>
      </c>
      <c r="AG87" s="207" t="str">
        <f>'[4]прил 7.2'!AN366</f>
        <v>СВ-110</v>
      </c>
      <c r="AH87" s="207" t="str">
        <f>'[4]прил 7.2'!AO366</f>
        <v>АС-50</v>
      </c>
      <c r="AI87" s="207">
        <f>'[4]прил 7.2'!AP366</f>
        <v>0.05</v>
      </c>
      <c r="AJ87" s="152"/>
    </row>
    <row r="88" spans="1:36" ht="63" x14ac:dyDescent="0.25">
      <c r="A88" s="157">
        <f t="shared" si="11"/>
        <v>9</v>
      </c>
      <c r="B88" s="158" t="str">
        <f>'прил 7.1'!B89</f>
        <v>Стр-во ЛЭП -0.4 кВ. для ТП Гатаевой С.М.- Стоматологическая клиника г.Грозный ул.Заветы Ильича ( доп.соглашение от 30.12.2014 г. к договору №654 от 01.09.2014 г.)</v>
      </c>
      <c r="C88" s="155">
        <f>'[4]прил 7.2'!D403</f>
        <v>3.9341000000000001E-2</v>
      </c>
      <c r="D88" s="155">
        <f>'[4]прил 7.2'!E403</f>
        <v>3.9341000000000003E-3</v>
      </c>
      <c r="E88" s="155">
        <f>'[4]прил 7.2'!F403</f>
        <v>3.343985E-2</v>
      </c>
      <c r="F88" s="155">
        <f>'[4]прил 7.2'!G403</f>
        <v>0</v>
      </c>
      <c r="G88" s="155">
        <f>'[4]прил 7.2'!H403</f>
        <v>1.9670500000000001E-3</v>
      </c>
      <c r="H88" s="155">
        <f>'[4]прил 7.2'!I403</f>
        <v>0</v>
      </c>
      <c r="I88" s="155">
        <f>'[4]прил 7.2'!J403</f>
        <v>0</v>
      </c>
      <c r="J88" s="155">
        <f>'[4]прил 7.2'!K403</f>
        <v>0</v>
      </c>
      <c r="K88" s="155">
        <f>'[4]прил 7.2'!L403</f>
        <v>0</v>
      </c>
      <c r="L88" s="155">
        <f>'[4]прил 7.2'!M403</f>
        <v>0</v>
      </c>
      <c r="M88" s="155">
        <f>'[4]прил 7.2'!N403</f>
        <v>-3.9341000000000001E-2</v>
      </c>
      <c r="N88" s="155">
        <f>'[4]прил 7.2'!O403</f>
        <v>-3.9341000000000003E-3</v>
      </c>
      <c r="O88" s="155">
        <f>'[4]прил 7.2'!P403</f>
        <v>-3.343985E-2</v>
      </c>
      <c r="P88" s="155">
        <f>'[4]прил 7.2'!Q403</f>
        <v>0</v>
      </c>
      <c r="Q88" s="155">
        <f>'[4]прил 7.2'!R403</f>
        <v>-1.9670500000000001E-3</v>
      </c>
      <c r="R88" s="155">
        <f>'[4]прил 7.2'!X403</f>
        <v>3.3340000000000002E-2</v>
      </c>
      <c r="S88" s="155">
        <f>'[4]прил 7.2'!Y403</f>
        <v>0</v>
      </c>
      <c r="T88" s="155">
        <f>'[4]прил 7.2'!Z403</f>
        <v>3.3340000000000002E-2</v>
      </c>
      <c r="U88" s="155">
        <f>'[4]прил 7.2'!AA403</f>
        <v>0</v>
      </c>
      <c r="V88" s="155">
        <f>'[4]прил 7.2'!AB403</f>
        <v>0</v>
      </c>
      <c r="W88" s="209"/>
      <c r="X88" s="209"/>
      <c r="Y88" s="209"/>
      <c r="Z88" s="209"/>
      <c r="AA88" s="207">
        <f>'[4]прил 7.2'!AH403</f>
        <v>0</v>
      </c>
      <c r="AB88" s="207">
        <f>'[4]прил 7.2'!AI403</f>
        <v>0</v>
      </c>
      <c r="AC88" s="207">
        <f>'[4]прил 7.2'!AJ403</f>
        <v>0</v>
      </c>
      <c r="AD88" s="207">
        <f>'[4]прил 7.2'!AK403</f>
        <v>0</v>
      </c>
      <c r="AE88" s="207">
        <f>'[4]прил 7.2'!AL403</f>
        <v>2016</v>
      </c>
      <c r="AF88" s="207">
        <f>'[4]прил 7.2'!AM403</f>
        <v>0</v>
      </c>
      <c r="AG88" s="207" t="str">
        <f>'[4]прил 7.2'!AN403</f>
        <v>СВ-95</v>
      </c>
      <c r="AH88" s="207" t="str">
        <f>'[4]прил 7.2'!AO403</f>
        <v>СИП-4х35</v>
      </c>
      <c r="AI88" s="207">
        <f>'[4]прил 7.2'!AP403</f>
        <v>0.03</v>
      </c>
      <c r="AJ88" s="152"/>
    </row>
    <row r="89" spans="1:36" ht="47.25" x14ac:dyDescent="0.25">
      <c r="A89" s="157">
        <f t="shared" si="11"/>
        <v>10</v>
      </c>
      <c r="B89" s="158" t="str">
        <f>'прил 7.1'!B90</f>
        <v>Стр-во отпайки 0.4 кВ. L=87м для ТП частного дома г.Грозный ул.ХанкальскаяЧагаев А.П. ( договор № 977 от 26.12.2014 г.)</v>
      </c>
      <c r="C89" s="155">
        <f>'[4]прил 7.2'!D404</f>
        <v>1.8131000000000001E-2</v>
      </c>
      <c r="D89" s="155">
        <f>'[4]прил 7.2'!E404</f>
        <v>1.8131000000000002E-3</v>
      </c>
      <c r="E89" s="155">
        <f>'[4]прил 7.2'!F404</f>
        <v>1.5411350000000001E-2</v>
      </c>
      <c r="F89" s="155">
        <f>'[4]прил 7.2'!G404</f>
        <v>0</v>
      </c>
      <c r="G89" s="155">
        <f>'[4]прил 7.2'!H404</f>
        <v>9.0655000000000011E-4</v>
      </c>
      <c r="H89" s="155">
        <f>'[4]прил 7.2'!I404</f>
        <v>0</v>
      </c>
      <c r="I89" s="155">
        <f>'[4]прил 7.2'!J404</f>
        <v>0</v>
      </c>
      <c r="J89" s="155">
        <f>'[4]прил 7.2'!K404</f>
        <v>0</v>
      </c>
      <c r="K89" s="155">
        <f>'[4]прил 7.2'!L404</f>
        <v>0</v>
      </c>
      <c r="L89" s="155">
        <f>'[4]прил 7.2'!M404</f>
        <v>0</v>
      </c>
      <c r="M89" s="155">
        <f>'[4]прил 7.2'!N404</f>
        <v>-1.8131000000000001E-2</v>
      </c>
      <c r="N89" s="155">
        <f>'[4]прил 7.2'!O404</f>
        <v>-1.8131000000000002E-3</v>
      </c>
      <c r="O89" s="155">
        <f>'[4]прил 7.2'!P404</f>
        <v>-1.5411350000000001E-2</v>
      </c>
      <c r="P89" s="155">
        <f>'[4]прил 7.2'!Q404</f>
        <v>0</v>
      </c>
      <c r="Q89" s="155">
        <f>'[4]прил 7.2'!R404</f>
        <v>-9.0655000000000011E-4</v>
      </c>
      <c r="R89" s="155">
        <f>'[4]прил 7.2'!X404</f>
        <v>1.5363999999999999E-2</v>
      </c>
      <c r="S89" s="155">
        <f>'[4]прил 7.2'!Y404</f>
        <v>0</v>
      </c>
      <c r="T89" s="155">
        <f>'[4]прил 7.2'!Z404</f>
        <v>1.5363999999999999E-2</v>
      </c>
      <c r="U89" s="155">
        <f>'[4]прил 7.2'!AA404</f>
        <v>0</v>
      </c>
      <c r="V89" s="155">
        <f>'[4]прил 7.2'!AB404</f>
        <v>0</v>
      </c>
      <c r="W89" s="209"/>
      <c r="X89" s="209"/>
      <c r="Y89" s="209"/>
      <c r="Z89" s="209"/>
      <c r="AA89" s="207">
        <f>'[4]прил 7.2'!AH404</f>
        <v>0</v>
      </c>
      <c r="AB89" s="207">
        <f>'[4]прил 7.2'!AI404</f>
        <v>0</v>
      </c>
      <c r="AC89" s="207">
        <f>'[4]прил 7.2'!AJ404</f>
        <v>0</v>
      </c>
      <c r="AD89" s="207">
        <f>'[4]прил 7.2'!AK404</f>
        <v>0</v>
      </c>
      <c r="AE89" s="207">
        <f>'[4]прил 7.2'!AL404</f>
        <v>2016</v>
      </c>
      <c r="AF89" s="207">
        <f>'[4]прил 7.2'!AM404</f>
        <v>0</v>
      </c>
      <c r="AG89" s="207" t="str">
        <f>'[4]прил 7.2'!AN404</f>
        <v>СВ-95</v>
      </c>
      <c r="AH89" s="207" t="str">
        <f>'[4]прил 7.2'!AO404</f>
        <v>СИП-4х35</v>
      </c>
      <c r="AI89" s="207">
        <f>'[4]прил 7.2'!AP404</f>
        <v>0.09</v>
      </c>
      <c r="AJ89" s="152"/>
    </row>
    <row r="90" spans="1:36" x14ac:dyDescent="0.25">
      <c r="A90" s="157">
        <f t="shared" ref="A90:A153" si="18">A89+1</f>
        <v>11</v>
      </c>
      <c r="B90" s="158" t="str">
        <f>'прил 7.1'!B91</f>
        <v xml:space="preserve">ВЛ-6 кВ, Ф-6 ПС "Червленная"  ст.Червленная , L- 0,13 км. </v>
      </c>
      <c r="C90" s="155">
        <f>'[4]прил 7.2'!D541</f>
        <v>0</v>
      </c>
      <c r="D90" s="155">
        <f>'[4]прил 7.2'!E541</f>
        <v>0</v>
      </c>
      <c r="E90" s="155">
        <f>'[4]прил 7.2'!F541</f>
        <v>0</v>
      </c>
      <c r="F90" s="155">
        <f>'[4]прил 7.2'!G541</f>
        <v>0</v>
      </c>
      <c r="G90" s="155">
        <f>'[4]прил 7.2'!H541</f>
        <v>0</v>
      </c>
      <c r="H90" s="155">
        <f>'[4]прил 7.2'!I541</f>
        <v>0</v>
      </c>
      <c r="I90" s="155">
        <f>'[4]прил 7.2'!J541</f>
        <v>0</v>
      </c>
      <c r="J90" s="155">
        <f>'[4]прил 7.2'!K541</f>
        <v>0</v>
      </c>
      <c r="K90" s="155">
        <f>'[4]прил 7.2'!L541</f>
        <v>0</v>
      </c>
      <c r="L90" s="155">
        <f>'[4]прил 7.2'!M541</f>
        <v>0</v>
      </c>
      <c r="M90" s="155">
        <f>'[4]прил 7.2'!N541</f>
        <v>0</v>
      </c>
      <c r="N90" s="155">
        <f>'[4]прил 7.2'!O541</f>
        <v>0</v>
      </c>
      <c r="O90" s="155">
        <f>'[4]прил 7.2'!P541</f>
        <v>0</v>
      </c>
      <c r="P90" s="155">
        <f>'[4]прил 7.2'!Q541</f>
        <v>0</v>
      </c>
      <c r="Q90" s="155">
        <f>'[4]прил 7.2'!R541</f>
        <v>0</v>
      </c>
      <c r="R90" s="155">
        <f>'[4]прил 7.2'!X541</f>
        <v>0</v>
      </c>
      <c r="S90" s="155">
        <f>'[4]прил 7.2'!Y541</f>
        <v>0</v>
      </c>
      <c r="T90" s="155">
        <f>'[4]прил 7.2'!Z541</f>
        <v>0</v>
      </c>
      <c r="U90" s="155">
        <f>'[4]прил 7.2'!AA541</f>
        <v>0</v>
      </c>
      <c r="V90" s="155">
        <f>'[4]прил 7.2'!AB541</f>
        <v>0</v>
      </c>
      <c r="W90" s="209"/>
      <c r="X90" s="209"/>
      <c r="Y90" s="209"/>
      <c r="Z90" s="209"/>
      <c r="AA90" s="207">
        <f>'[4]прил 7.2'!AH541</f>
        <v>0</v>
      </c>
      <c r="AB90" s="207">
        <f>'[4]прил 7.2'!AI541</f>
        <v>0</v>
      </c>
      <c r="AC90" s="207">
        <f>'[4]прил 7.2'!AJ541</f>
        <v>0</v>
      </c>
      <c r="AD90" s="207">
        <f>'[4]прил 7.2'!AK541</f>
        <v>0</v>
      </c>
      <c r="AE90" s="207">
        <f>'[4]прил 7.2'!AL541</f>
        <v>2015</v>
      </c>
      <c r="AF90" s="207">
        <f>'[4]прил 7.2'!AM541</f>
        <v>15</v>
      </c>
      <c r="AG90" s="207" t="str">
        <f>'[4]прил 7.2'!AN541</f>
        <v>СВ-110</v>
      </c>
      <c r="AH90" s="207" t="str">
        <f>'[4]прил 7.2'!AO541</f>
        <v>АС-50</v>
      </c>
      <c r="AI90" s="207">
        <f>'[4]прил 7.2'!AP541</f>
        <v>0</v>
      </c>
      <c r="AJ90" s="152"/>
    </row>
    <row r="91" spans="1:36" x14ac:dyDescent="0.25">
      <c r="A91" s="157">
        <f t="shared" si="18"/>
        <v>12</v>
      </c>
      <c r="B91" s="158" t="str">
        <f>'прил 7.1'!B92</f>
        <v xml:space="preserve">ВЛ-10 кВ Ф-9 ПС Катыр-Юрт, с. Валерик  L=0,560 км. </v>
      </c>
      <c r="C91" s="155">
        <f>'[4]прил 7.2'!D542</f>
        <v>0.60209263999999996</v>
      </c>
      <c r="D91" s="155">
        <f>'[4]прил 7.2'!E542</f>
        <v>4.2146484800000002E-2</v>
      </c>
      <c r="E91" s="155">
        <f>'[4]прил 7.2'!F542</f>
        <v>0.48167411199999999</v>
      </c>
      <c r="F91" s="155">
        <f>'[4]прил 7.2'!G542</f>
        <v>2.4083705599999998E-2</v>
      </c>
      <c r="G91" s="155">
        <f>'[4]прил 7.2'!H542</f>
        <v>5.4188337599999997E-2</v>
      </c>
      <c r="H91" s="155">
        <f>'[4]прил 7.2'!I542</f>
        <v>0.60209278160000002</v>
      </c>
      <c r="I91" s="155">
        <f>'[4]прил 7.2'!J542</f>
        <v>4.2146494712000007E-2</v>
      </c>
      <c r="J91" s="155">
        <f>'[4]прил 7.2'!K542</f>
        <v>0.48167422528000003</v>
      </c>
      <c r="K91" s="155">
        <f>'[4]прил 7.2'!L542</f>
        <v>2.4083711264E-2</v>
      </c>
      <c r="L91" s="155">
        <f>'[4]прил 7.2'!M542</f>
        <v>5.4188350343999998E-2</v>
      </c>
      <c r="M91" s="155">
        <f>'[4]прил 7.2'!N542</f>
        <v>1.4160000005869477E-7</v>
      </c>
      <c r="N91" s="155">
        <f>'[4]прил 7.2'!O542</f>
        <v>9.912000005496413E-9</v>
      </c>
      <c r="O91" s="155">
        <f>'[4]прил 7.2'!P542</f>
        <v>1.1328000004695582E-7</v>
      </c>
      <c r="P91" s="155">
        <f>'[4]прил 7.2'!Q542</f>
        <v>5.6640000016539016E-9</v>
      </c>
      <c r="Q91" s="155">
        <f>'[4]прил 7.2'!R542</f>
        <v>1.2744000001119193E-8</v>
      </c>
      <c r="R91" s="155">
        <f>'[4]прил 7.2'!X542</f>
        <v>0.51024800000000003</v>
      </c>
      <c r="S91" s="155">
        <f>'[4]прил 7.2'!Y542</f>
        <v>0</v>
      </c>
      <c r="T91" s="155">
        <f>'[4]прил 7.2'!Z542</f>
        <v>0.51024800000000003</v>
      </c>
      <c r="U91" s="155">
        <f>'[4]прил 7.2'!AA542</f>
        <v>0</v>
      </c>
      <c r="V91" s="155">
        <f>'[4]прил 7.2'!AB542</f>
        <v>0</v>
      </c>
      <c r="W91" s="209"/>
      <c r="X91" s="209"/>
      <c r="Y91" s="209"/>
      <c r="Z91" s="209"/>
      <c r="AA91" s="207">
        <f>'[4]прил 7.2'!AH542</f>
        <v>0</v>
      </c>
      <c r="AB91" s="207">
        <f>'[4]прил 7.2'!AI542</f>
        <v>0</v>
      </c>
      <c r="AC91" s="207">
        <f>'[4]прил 7.2'!AJ542</f>
        <v>0</v>
      </c>
      <c r="AD91" s="207">
        <f>'[4]прил 7.2'!AK542</f>
        <v>0</v>
      </c>
      <c r="AE91" s="207">
        <f>'[4]прил 7.2'!AL542</f>
        <v>2015</v>
      </c>
      <c r="AF91" s="207">
        <f>'[4]прил 7.2'!AM542</f>
        <v>15</v>
      </c>
      <c r="AG91" s="207" t="str">
        <f>'[4]прил 7.2'!AN542</f>
        <v>СВ-110</v>
      </c>
      <c r="AH91" s="207" t="str">
        <f>'[4]прил 7.2'!AO542</f>
        <v>АС-50</v>
      </c>
      <c r="AI91" s="207">
        <f>'[4]прил 7.2'!AP542</f>
        <v>0.63100000000000001</v>
      </c>
      <c r="AJ91" s="152"/>
    </row>
    <row r="92" spans="1:36" x14ac:dyDescent="0.25">
      <c r="A92" s="157">
        <f t="shared" si="18"/>
        <v>13</v>
      </c>
      <c r="B92" s="158" t="str">
        <f>'прил 7.1'!B93</f>
        <v>ВЛ-6 кВ, Ф-3 ПС "Октябрьская"  с.Чечен-Аул  L= 0,5 км</v>
      </c>
      <c r="C92" s="155">
        <f>'[4]прил 7.2'!D543</f>
        <v>0.53100000000000003</v>
      </c>
      <c r="D92" s="155">
        <f>'[4]прил 7.2'!E543</f>
        <v>3.7170000000000009E-2</v>
      </c>
      <c r="E92" s="155">
        <f>'[4]прил 7.2'!F543</f>
        <v>0.42480000000000007</v>
      </c>
      <c r="F92" s="155">
        <f>'[4]прил 7.2'!G543</f>
        <v>2.1240000000000002E-2</v>
      </c>
      <c r="G92" s="155">
        <f>'[4]прил 7.2'!H543</f>
        <v>4.7789999999999999E-2</v>
      </c>
      <c r="H92" s="155">
        <f>'[4]прил 7.2'!I543</f>
        <v>1.2886999999999999E-2</v>
      </c>
      <c r="I92" s="155">
        <f>'[4]прил 7.2'!J543</f>
        <v>9.0209000000000003E-4</v>
      </c>
      <c r="J92" s="155">
        <f>'[4]прил 7.2'!K543</f>
        <v>1.03096E-2</v>
      </c>
      <c r="K92" s="155">
        <f>'[4]прил 7.2'!L543</f>
        <v>5.1548000000000002E-4</v>
      </c>
      <c r="L92" s="155">
        <f>'[4]прил 7.2'!M543</f>
        <v>1.1598299999999999E-3</v>
      </c>
      <c r="M92" s="155">
        <f>'[4]прил 7.2'!N543</f>
        <v>-0.51811300000000005</v>
      </c>
      <c r="N92" s="155">
        <f>'[4]прил 7.2'!O543</f>
        <v>-3.6267910000000007E-2</v>
      </c>
      <c r="O92" s="155">
        <f>'[4]прил 7.2'!P543</f>
        <v>-0.41449040000000009</v>
      </c>
      <c r="P92" s="155">
        <f>'[4]прил 7.2'!Q543</f>
        <v>-2.0724520000000003E-2</v>
      </c>
      <c r="Q92" s="155">
        <f>'[4]прил 7.2'!R543</f>
        <v>-4.6630169999999999E-2</v>
      </c>
      <c r="R92" s="155">
        <f>'[4]прил 7.2'!X543</f>
        <v>0.35538199999999998</v>
      </c>
      <c r="S92" s="155">
        <f>'[4]прил 7.2'!Y543</f>
        <v>0</v>
      </c>
      <c r="T92" s="155">
        <f>'[4]прил 7.2'!Z543</f>
        <v>0.34249499999999999</v>
      </c>
      <c r="U92" s="155">
        <f>'[4]прил 7.2'!AA543</f>
        <v>0</v>
      </c>
      <c r="V92" s="155">
        <f>'[4]прил 7.2'!AB543</f>
        <v>1.2886999999999982E-2</v>
      </c>
      <c r="W92" s="209"/>
      <c r="X92" s="209"/>
      <c r="Y92" s="209"/>
      <c r="Z92" s="209"/>
      <c r="AA92" s="207">
        <f>'[4]прил 7.2'!AH543</f>
        <v>0</v>
      </c>
      <c r="AB92" s="207">
        <f>'[4]прил 7.2'!AI543</f>
        <v>0</v>
      </c>
      <c r="AC92" s="207">
        <f>'[4]прил 7.2'!AJ543</f>
        <v>0</v>
      </c>
      <c r="AD92" s="207">
        <f>'[4]прил 7.2'!AK543</f>
        <v>0</v>
      </c>
      <c r="AE92" s="207">
        <f>'[4]прил 7.2'!AL543</f>
        <v>2015</v>
      </c>
      <c r="AF92" s="207">
        <f>'[4]прил 7.2'!AM543</f>
        <v>15</v>
      </c>
      <c r="AG92" s="207" t="str">
        <f>'[4]прил 7.2'!AN543</f>
        <v>СВ-110</v>
      </c>
      <c r="AH92" s="207" t="str">
        <f>'[4]прил 7.2'!AO543</f>
        <v>АС-50</v>
      </c>
      <c r="AI92" s="207">
        <f>'[4]прил 7.2'!AP543</f>
        <v>0.42299999999999999</v>
      </c>
      <c r="AJ92" s="152"/>
    </row>
    <row r="93" spans="1:36" x14ac:dyDescent="0.25">
      <c r="A93" s="157">
        <f t="shared" si="18"/>
        <v>14</v>
      </c>
      <c r="B93" s="158" t="str">
        <f>'прил 7.1'!B94</f>
        <v>ВЛ-10 кВ Ф-3 ПС "Итум-Кали", х. Уми-Чу L= 2,05 км.</v>
      </c>
      <c r="C93" s="155">
        <f>'[4]прил 7.2'!D544</f>
        <v>1.2212602599999798</v>
      </c>
      <c r="D93" s="155">
        <f>'[4]прил 7.2'!E544</f>
        <v>8.5488218199998592E-2</v>
      </c>
      <c r="E93" s="155">
        <f>'[4]прил 7.2'!F544</f>
        <v>0.97700820799998389</v>
      </c>
      <c r="F93" s="155">
        <f>'[4]прил 7.2'!G544</f>
        <v>4.885041039999919E-2</v>
      </c>
      <c r="G93" s="155">
        <f>'[4]прил 7.2'!H544</f>
        <v>0.10991342339999817</v>
      </c>
      <c r="H93" s="155">
        <f>'[4]прил 7.2'!I544</f>
        <v>1.8010198636000001</v>
      </c>
      <c r="I93" s="155">
        <f>'[4]прил 7.2'!J544</f>
        <v>0.12607139045200003</v>
      </c>
      <c r="J93" s="155">
        <f>'[4]прил 7.2'!K544</f>
        <v>1.4408158908800002</v>
      </c>
      <c r="K93" s="155">
        <f>'[4]прил 7.2'!L544</f>
        <v>7.2040794544000003E-2</v>
      </c>
      <c r="L93" s="155">
        <f>'[4]прил 7.2'!M544</f>
        <v>0.16209178772400001</v>
      </c>
      <c r="M93" s="155">
        <f>'[4]прил 7.2'!N544</f>
        <v>0.57975960360002032</v>
      </c>
      <c r="N93" s="155">
        <f>'[4]прил 7.2'!O544</f>
        <v>4.0583172252001434E-2</v>
      </c>
      <c r="O93" s="155">
        <f>'[4]прил 7.2'!P544</f>
        <v>0.46380768288001628</v>
      </c>
      <c r="P93" s="155">
        <f>'[4]прил 7.2'!Q544</f>
        <v>2.3190384144000813E-2</v>
      </c>
      <c r="Q93" s="155">
        <f>'[4]прил 7.2'!R544</f>
        <v>5.2178364324001844E-2</v>
      </c>
      <c r="R93" s="155">
        <f>'[4]прил 7.2'!X544</f>
        <v>1.5262880000000001</v>
      </c>
      <c r="S93" s="155">
        <f>'[4]прил 7.2'!Y544</f>
        <v>0</v>
      </c>
      <c r="T93" s="155">
        <f>'[4]прил 7.2'!Z544</f>
        <v>1.5262880000000001</v>
      </c>
      <c r="U93" s="155">
        <f>'[4]прил 7.2'!AA544</f>
        <v>0</v>
      </c>
      <c r="V93" s="155">
        <f>'[4]прил 7.2'!AB544</f>
        <v>0</v>
      </c>
      <c r="W93" s="209"/>
      <c r="X93" s="209"/>
      <c r="Y93" s="209"/>
      <c r="Z93" s="209"/>
      <c r="AA93" s="207">
        <f>'[4]прил 7.2'!AH544</f>
        <v>0</v>
      </c>
      <c r="AB93" s="207">
        <f>'[4]прил 7.2'!AI544</f>
        <v>0</v>
      </c>
      <c r="AC93" s="207">
        <f>'[4]прил 7.2'!AJ544</f>
        <v>0</v>
      </c>
      <c r="AD93" s="207">
        <f>'[4]прил 7.2'!AK544</f>
        <v>0</v>
      </c>
      <c r="AE93" s="207">
        <f>'[4]прил 7.2'!AL544</f>
        <v>2015</v>
      </c>
      <c r="AF93" s="207">
        <f>'[4]прил 7.2'!AM544</f>
        <v>15</v>
      </c>
      <c r="AG93" s="207" t="str">
        <f>'[4]прил 7.2'!AN544</f>
        <v>СВ-110</v>
      </c>
      <c r="AH93" s="207" t="str">
        <f>'[4]прил 7.2'!AO544</f>
        <v>АС-50</v>
      </c>
      <c r="AI93" s="207">
        <f>'[4]прил 7.2'!AP544</f>
        <v>1.55</v>
      </c>
      <c r="AJ93" s="152"/>
    </row>
    <row r="94" spans="1:36" x14ac:dyDescent="0.25">
      <c r="A94" s="157">
        <f t="shared" si="18"/>
        <v>15</v>
      </c>
      <c r="B94" s="158" t="str">
        <f>'прил 7.1'!B95</f>
        <v>ВЛ-6кВ Ф-8 ПС №84 пос.Долинский   L-0,292км</v>
      </c>
      <c r="C94" s="155">
        <f>'[4]прил 7.2'!D545</f>
        <v>0.31960300000000003</v>
      </c>
      <c r="D94" s="155">
        <f>'[4]прил 7.2'!E545</f>
        <v>2.2372210000000003E-2</v>
      </c>
      <c r="E94" s="155">
        <f>'[4]прил 7.2'!F545</f>
        <v>0.25568240000000003</v>
      </c>
      <c r="F94" s="155">
        <f>'[4]прил 7.2'!G545</f>
        <v>1.2784120000000001E-2</v>
      </c>
      <c r="G94" s="155">
        <f>'[4]прил 7.2'!H545</f>
        <v>2.8764270000000002E-2</v>
      </c>
      <c r="H94" s="155">
        <f>'[4]прил 7.2'!I545</f>
        <v>1.0093E-2</v>
      </c>
      <c r="I94" s="155">
        <f>'[4]прил 7.2'!J545</f>
        <v>7.0651000000000004E-4</v>
      </c>
      <c r="J94" s="155">
        <f>'[4]прил 7.2'!K545</f>
        <v>8.0744000000000007E-3</v>
      </c>
      <c r="K94" s="155">
        <f>'[4]прил 7.2'!L545</f>
        <v>4.0371999999999999E-4</v>
      </c>
      <c r="L94" s="155">
        <f>'[4]прил 7.2'!M545</f>
        <v>9.0836999999999992E-4</v>
      </c>
      <c r="M94" s="155">
        <f>'[4]прил 7.2'!N545</f>
        <v>-0.30951000000000001</v>
      </c>
      <c r="N94" s="155">
        <f>'[4]прил 7.2'!O545</f>
        <v>-2.1665700000000003E-2</v>
      </c>
      <c r="O94" s="155">
        <f>'[4]прил 7.2'!P545</f>
        <v>-0.24760800000000002</v>
      </c>
      <c r="P94" s="155">
        <f>'[4]прил 7.2'!Q545</f>
        <v>-1.2380400000000001E-2</v>
      </c>
      <c r="Q94" s="155">
        <f>'[4]прил 7.2'!R545</f>
        <v>-2.7855900000000003E-2</v>
      </c>
      <c r="R94" s="155">
        <f>'[4]прил 7.2'!X545</f>
        <v>0.27834799999999998</v>
      </c>
      <c r="S94" s="155">
        <f>'[4]прил 7.2'!Y545</f>
        <v>1.9259999999999999E-2</v>
      </c>
      <c r="T94" s="155">
        <f>'[4]прил 7.2'!Z545</f>
        <v>0.23505499999999999</v>
      </c>
      <c r="U94" s="155">
        <f>'[4]прил 7.2'!AA545</f>
        <v>0</v>
      </c>
      <c r="V94" s="155">
        <f>'[4]прил 7.2'!AB545</f>
        <v>2.4032999999999999E-2</v>
      </c>
      <c r="W94" s="209"/>
      <c r="X94" s="209"/>
      <c r="Y94" s="209"/>
      <c r="Z94" s="209"/>
      <c r="AA94" s="207">
        <f>'[4]прил 7.2'!AH545</f>
        <v>0</v>
      </c>
      <c r="AB94" s="207">
        <f>'[4]прил 7.2'!AI545</f>
        <v>0</v>
      </c>
      <c r="AC94" s="207">
        <f>'[4]прил 7.2'!AJ545</f>
        <v>0</v>
      </c>
      <c r="AD94" s="207">
        <f>'[4]прил 7.2'!AK545</f>
        <v>0</v>
      </c>
      <c r="AE94" s="207">
        <f>'[4]прил 7.2'!AL545</f>
        <v>2015</v>
      </c>
      <c r="AF94" s="207">
        <f>'[4]прил 7.2'!AM545</f>
        <v>15</v>
      </c>
      <c r="AG94" s="207" t="str">
        <f>'[4]прил 7.2'!AN545</f>
        <v>СВ-110</v>
      </c>
      <c r="AH94" s="207" t="str">
        <f>'[4]прил 7.2'!AO545</f>
        <v>АС-50</v>
      </c>
      <c r="AI94" s="207">
        <f>'[4]прил 7.2'!AP545</f>
        <v>0.29199999999999998</v>
      </c>
      <c r="AJ94" s="152"/>
    </row>
    <row r="95" spans="1:36" x14ac:dyDescent="0.25">
      <c r="A95" s="157">
        <f t="shared" si="18"/>
        <v>16</v>
      </c>
      <c r="B95" s="158" t="str">
        <f>'прил 7.1'!B96</f>
        <v>ВЛ-6кВ Ф-8 ПС №84 пос.Долинский   L-0,618км</v>
      </c>
      <c r="C95" s="155">
        <f>'[4]прил 7.2'!D546</f>
        <v>0.87166599999999983</v>
      </c>
      <c r="D95" s="155">
        <f>'[4]прил 7.2'!E546</f>
        <v>6.1016619999999994E-2</v>
      </c>
      <c r="E95" s="155">
        <f>'[4]прил 7.2'!F546</f>
        <v>0.69733279999999986</v>
      </c>
      <c r="F95" s="155">
        <f>'[4]прил 7.2'!G546</f>
        <v>3.4866639999999997E-2</v>
      </c>
      <c r="G95" s="155">
        <f>'[4]прил 7.2'!H546</f>
        <v>7.8449939999999982E-2</v>
      </c>
      <c r="H95" s="155">
        <f>'[4]прил 7.2'!I546</f>
        <v>2.7966999999999999E-2</v>
      </c>
      <c r="I95" s="155">
        <f>'[4]прил 7.2'!J546</f>
        <v>1.9576900000000002E-3</v>
      </c>
      <c r="J95" s="155">
        <f>'[4]прил 7.2'!K546</f>
        <v>2.23736E-2</v>
      </c>
      <c r="K95" s="155">
        <f>'[4]прил 7.2'!L546</f>
        <v>1.1186799999999999E-3</v>
      </c>
      <c r="L95" s="155">
        <f>'[4]прил 7.2'!M546</f>
        <v>2.51703E-3</v>
      </c>
      <c r="M95" s="155">
        <f>'[4]прил 7.2'!N546</f>
        <v>-0.84369899999999987</v>
      </c>
      <c r="N95" s="155">
        <f>'[4]прил 7.2'!O546</f>
        <v>-5.9058929999999996E-2</v>
      </c>
      <c r="O95" s="155">
        <f>'[4]прил 7.2'!P546</f>
        <v>-0.67495919999999987</v>
      </c>
      <c r="P95" s="155">
        <f>'[4]прил 7.2'!Q546</f>
        <v>-3.374796E-2</v>
      </c>
      <c r="Q95" s="155">
        <f>'[4]прил 7.2'!R546</f>
        <v>-7.5932909999999978E-2</v>
      </c>
      <c r="R95" s="155">
        <f>'[4]прил 7.2'!X546</f>
        <v>0.77122800000000002</v>
      </c>
      <c r="S95" s="155">
        <f>'[4]прил 7.2'!Y546</f>
        <v>5.3324000000000003E-2</v>
      </c>
      <c r="T95" s="155">
        <f>'[4]прил 7.2'!Z546</f>
        <v>0.65130999999999994</v>
      </c>
      <c r="U95" s="155">
        <f>'[4]прил 7.2'!AA546</f>
        <v>0</v>
      </c>
      <c r="V95" s="155">
        <f>'[4]прил 7.2'!AB546</f>
        <v>6.6594000000000042E-2</v>
      </c>
      <c r="W95" s="209"/>
      <c r="X95" s="209"/>
      <c r="Y95" s="209"/>
      <c r="Z95" s="209"/>
      <c r="AA95" s="207">
        <f>'[4]прил 7.2'!AH546</f>
        <v>0</v>
      </c>
      <c r="AB95" s="207">
        <f>'[4]прил 7.2'!AI546</f>
        <v>0</v>
      </c>
      <c r="AC95" s="207">
        <f>'[4]прил 7.2'!AJ546</f>
        <v>0</v>
      </c>
      <c r="AD95" s="207">
        <f>'[4]прил 7.2'!AK546</f>
        <v>0</v>
      </c>
      <c r="AE95" s="207">
        <f>'[4]прил 7.2'!AL546</f>
        <v>2015</v>
      </c>
      <c r="AF95" s="207">
        <f>'[4]прил 7.2'!AM546</f>
        <v>15</v>
      </c>
      <c r="AG95" s="207" t="str">
        <f>'[4]прил 7.2'!AN546</f>
        <v>СВ-110</v>
      </c>
      <c r="AH95" s="207" t="str">
        <f>'[4]прил 7.2'!AO546</f>
        <v>АС-50</v>
      </c>
      <c r="AI95" s="207">
        <f>'[4]прил 7.2'!AP546</f>
        <v>0.61799999999999999</v>
      </c>
      <c r="AJ95" s="152"/>
    </row>
    <row r="96" spans="1:36" x14ac:dyDescent="0.25">
      <c r="A96" s="157">
        <f t="shared" si="18"/>
        <v>17</v>
      </c>
      <c r="B96" s="158" t="str">
        <f>'прил 7.1'!B97</f>
        <v>ВЛ-6кВ Ф-3 ПС Гудермес-Город  с.Шуани  L-5,68км</v>
      </c>
      <c r="C96" s="155">
        <f>'[4]прил 7.2'!D547</f>
        <v>0</v>
      </c>
      <c r="D96" s="155">
        <f>'[4]прил 7.2'!E547</f>
        <v>0</v>
      </c>
      <c r="E96" s="155">
        <f>'[4]прил 7.2'!F547</f>
        <v>0</v>
      </c>
      <c r="F96" s="155">
        <f>'[4]прил 7.2'!G547</f>
        <v>0</v>
      </c>
      <c r="G96" s="155">
        <f>'[4]прил 7.2'!H547</f>
        <v>0</v>
      </c>
      <c r="H96" s="155">
        <f>'[4]прил 7.2'!I547</f>
        <v>0</v>
      </c>
      <c r="I96" s="155">
        <f>'[4]прил 7.2'!J547</f>
        <v>0</v>
      </c>
      <c r="J96" s="155">
        <f>'[4]прил 7.2'!K547</f>
        <v>0</v>
      </c>
      <c r="K96" s="155">
        <f>'[4]прил 7.2'!L547</f>
        <v>0</v>
      </c>
      <c r="L96" s="155">
        <f>'[4]прил 7.2'!M547</f>
        <v>0</v>
      </c>
      <c r="M96" s="155">
        <f>'[4]прил 7.2'!N547</f>
        <v>0</v>
      </c>
      <c r="N96" s="155">
        <f>'[4]прил 7.2'!O547</f>
        <v>0</v>
      </c>
      <c r="O96" s="155">
        <f>'[4]прил 7.2'!P547</f>
        <v>0</v>
      </c>
      <c r="P96" s="155">
        <f>'[4]прил 7.2'!Q547</f>
        <v>0</v>
      </c>
      <c r="Q96" s="155">
        <f>'[4]прил 7.2'!R547</f>
        <v>0</v>
      </c>
      <c r="R96" s="155">
        <f>'[4]прил 7.2'!X547</f>
        <v>0</v>
      </c>
      <c r="S96" s="155">
        <f>'[4]прил 7.2'!Y547</f>
        <v>0</v>
      </c>
      <c r="T96" s="155">
        <f>'[4]прил 7.2'!Z547</f>
        <v>0</v>
      </c>
      <c r="U96" s="155">
        <f>'[4]прил 7.2'!AA547</f>
        <v>0</v>
      </c>
      <c r="V96" s="155">
        <f>'[4]прил 7.2'!AB547</f>
        <v>0</v>
      </c>
      <c r="W96" s="209"/>
      <c r="X96" s="209"/>
      <c r="Y96" s="209"/>
      <c r="Z96" s="209"/>
      <c r="AA96" s="207">
        <f>'[4]прил 7.2'!AH547</f>
        <v>0</v>
      </c>
      <c r="AB96" s="207">
        <f>'[4]прил 7.2'!AI547</f>
        <v>0</v>
      </c>
      <c r="AC96" s="207">
        <f>'[4]прил 7.2'!AJ547</f>
        <v>0</v>
      </c>
      <c r="AD96" s="207">
        <f>'[4]прил 7.2'!AK547</f>
        <v>0</v>
      </c>
      <c r="AE96" s="207">
        <f>'[4]прил 7.2'!AL547</f>
        <v>2015</v>
      </c>
      <c r="AF96" s="207">
        <f>'[4]прил 7.2'!AM547</f>
        <v>15</v>
      </c>
      <c r="AG96" s="207" t="str">
        <f>'[4]прил 7.2'!AN547</f>
        <v>СВ-110</v>
      </c>
      <c r="AH96" s="207" t="str">
        <f>'[4]прил 7.2'!AO547</f>
        <v>АС-50</v>
      </c>
      <c r="AI96" s="207">
        <f>'[4]прил 7.2'!AP547</f>
        <v>0</v>
      </c>
      <c r="AJ96" s="152"/>
    </row>
    <row r="97" spans="1:36" x14ac:dyDescent="0.25">
      <c r="A97" s="157">
        <f t="shared" si="18"/>
        <v>18</v>
      </c>
      <c r="B97" s="158" t="str">
        <f>'прил 7.1'!B98</f>
        <v xml:space="preserve">ВЛ-10кВ Ф-2 ПС Энгель-Юрт с.Кади-Юрт  L-2,769 </v>
      </c>
      <c r="C97" s="155">
        <f>'[4]прил 7.2'!D548</f>
        <v>0.5291700976000584</v>
      </c>
      <c r="D97" s="155">
        <f>'[4]прил 7.2'!E548</f>
        <v>3.704190683200409E-2</v>
      </c>
      <c r="E97" s="155">
        <f>'[4]прил 7.2'!F548</f>
        <v>0.42333607808004675</v>
      </c>
      <c r="F97" s="155">
        <f>'[4]прил 7.2'!G548</f>
        <v>2.1166803904002336E-2</v>
      </c>
      <c r="G97" s="155">
        <f>'[4]прил 7.2'!H548</f>
        <v>4.7625308784005255E-2</v>
      </c>
      <c r="H97" s="155">
        <f>'[4]прил 7.2'!I548</f>
        <v>7.7908000000000005E-2</v>
      </c>
      <c r="I97" s="155">
        <f>'[4]прил 7.2'!J548</f>
        <v>5.4535600000000005E-3</v>
      </c>
      <c r="J97" s="155">
        <f>'[4]прил 7.2'!K548</f>
        <v>6.2326400000000004E-2</v>
      </c>
      <c r="K97" s="155">
        <f>'[4]прил 7.2'!L548</f>
        <v>3.1163200000000001E-3</v>
      </c>
      <c r="L97" s="155">
        <f>'[4]прил 7.2'!M548</f>
        <v>7.0117199999999999E-3</v>
      </c>
      <c r="M97" s="155">
        <f>'[4]прил 7.2'!N548</f>
        <v>-0.45126209760005842</v>
      </c>
      <c r="N97" s="155">
        <f>'[4]прил 7.2'!O548</f>
        <v>-3.1588346832004087E-2</v>
      </c>
      <c r="O97" s="155">
        <f>'[4]прил 7.2'!P548</f>
        <v>-0.36100967808004675</v>
      </c>
      <c r="P97" s="155">
        <f>'[4]прил 7.2'!Q548</f>
        <v>-1.8050483904002337E-2</v>
      </c>
      <c r="Q97" s="155">
        <f>'[4]прил 7.2'!R548</f>
        <v>-4.0613588784005256E-2</v>
      </c>
      <c r="R97" s="155">
        <f>'[4]прил 7.2'!X548</f>
        <v>2.1497280000000001</v>
      </c>
      <c r="S97" s="155">
        <f>'[4]прил 7.2'!Y548</f>
        <v>0.14863899999999999</v>
      </c>
      <c r="T97" s="155">
        <f>'[4]прил 7.2'!Z548</f>
        <v>1.815509</v>
      </c>
      <c r="U97" s="155">
        <f>'[4]прил 7.2'!AA548</f>
        <v>0</v>
      </c>
      <c r="V97" s="155">
        <f>'[4]прил 7.2'!AB548</f>
        <v>0.18557999999999986</v>
      </c>
      <c r="W97" s="209"/>
      <c r="X97" s="209"/>
      <c r="Y97" s="209"/>
      <c r="Z97" s="209"/>
      <c r="AA97" s="207">
        <f>'[4]прил 7.2'!AH548</f>
        <v>0</v>
      </c>
      <c r="AB97" s="207">
        <f>'[4]прил 7.2'!AI548</f>
        <v>0</v>
      </c>
      <c r="AC97" s="207">
        <f>'[4]прил 7.2'!AJ548</f>
        <v>0</v>
      </c>
      <c r="AD97" s="207">
        <f>'[4]прил 7.2'!AK548</f>
        <v>0</v>
      </c>
      <c r="AE97" s="207">
        <f>'[4]прил 7.2'!AL548</f>
        <v>2015</v>
      </c>
      <c r="AF97" s="207">
        <f>'[4]прил 7.2'!AM548</f>
        <v>15</v>
      </c>
      <c r="AG97" s="207" t="str">
        <f>'[4]прил 7.2'!AN548</f>
        <v>СВ-110</v>
      </c>
      <c r="AH97" s="207" t="str">
        <f>'[4]прил 7.2'!AO548</f>
        <v>АС-50</v>
      </c>
      <c r="AI97" s="207">
        <f>'[4]прил 7.2'!AP548</f>
        <v>2.7690000000000001</v>
      </c>
      <c r="AJ97" s="152"/>
    </row>
    <row r="98" spans="1:36" x14ac:dyDescent="0.25">
      <c r="A98" s="157">
        <f t="shared" si="18"/>
        <v>19</v>
      </c>
      <c r="B98" s="158" t="str">
        <f>'прил 7.1'!B99</f>
        <v>ВЛ-6кВ Ф-8 ПС 84 с.Радужное   L-0,852км</v>
      </c>
      <c r="C98" s="155">
        <f>'[4]прил 7.2'!D549</f>
        <v>0</v>
      </c>
      <c r="D98" s="155">
        <f>'[4]прил 7.2'!E549</f>
        <v>0</v>
      </c>
      <c r="E98" s="155">
        <f>'[4]прил 7.2'!F549</f>
        <v>0</v>
      </c>
      <c r="F98" s="155">
        <f>'[4]прил 7.2'!G549</f>
        <v>0</v>
      </c>
      <c r="G98" s="155">
        <f>'[4]прил 7.2'!H549</f>
        <v>0</v>
      </c>
      <c r="H98" s="155">
        <f>'[4]прил 7.2'!I549</f>
        <v>3.0879E-2</v>
      </c>
      <c r="I98" s="155">
        <f>'[4]прил 7.2'!J549</f>
        <v>2.16153E-3</v>
      </c>
      <c r="J98" s="155">
        <f>'[4]прил 7.2'!K549</f>
        <v>2.4703200000000002E-2</v>
      </c>
      <c r="K98" s="155">
        <f>'[4]прил 7.2'!L549</f>
        <v>1.2351600000000001E-3</v>
      </c>
      <c r="L98" s="155">
        <f>'[4]прил 7.2'!M549</f>
        <v>2.77911E-3</v>
      </c>
      <c r="M98" s="155">
        <f>'[4]прил 7.2'!N549</f>
        <v>3.0879E-2</v>
      </c>
      <c r="N98" s="155">
        <f>'[4]прил 7.2'!O549</f>
        <v>2.16153E-3</v>
      </c>
      <c r="O98" s="155">
        <f>'[4]прил 7.2'!P549</f>
        <v>2.4703200000000002E-2</v>
      </c>
      <c r="P98" s="155">
        <f>'[4]прил 7.2'!Q549</f>
        <v>1.2351600000000001E-3</v>
      </c>
      <c r="Q98" s="155">
        <f>'[4]прил 7.2'!R549</f>
        <v>2.77911E-3</v>
      </c>
      <c r="R98" s="155">
        <f>'[4]прил 7.2'!X549</f>
        <v>0.85154600000000003</v>
      </c>
      <c r="S98" s="155">
        <f>'[4]прил 7.2'!Y549</f>
        <v>5.8892E-2</v>
      </c>
      <c r="T98" s="155">
        <f>'[4]прил 7.2'!Z549</f>
        <v>0.71912500000000001</v>
      </c>
      <c r="U98" s="155">
        <f>'[4]прил 7.2'!AA549</f>
        <v>0</v>
      </c>
      <c r="V98" s="155">
        <f>'[4]прил 7.2'!AB549</f>
        <v>7.3528999999999956E-2</v>
      </c>
      <c r="W98" s="209"/>
      <c r="X98" s="209"/>
      <c r="Y98" s="209"/>
      <c r="Z98" s="209"/>
      <c r="AA98" s="207">
        <f>'[4]прил 7.2'!AH549</f>
        <v>0</v>
      </c>
      <c r="AB98" s="207">
        <f>'[4]прил 7.2'!AI549</f>
        <v>0</v>
      </c>
      <c r="AC98" s="207">
        <f>'[4]прил 7.2'!AJ549</f>
        <v>0</v>
      </c>
      <c r="AD98" s="207">
        <f>'[4]прил 7.2'!AK549</f>
        <v>0</v>
      </c>
      <c r="AE98" s="207">
        <f>'[4]прил 7.2'!AL549</f>
        <v>2015</v>
      </c>
      <c r="AF98" s="207">
        <f>'[4]прил 7.2'!AM549</f>
        <v>15</v>
      </c>
      <c r="AG98" s="207" t="str">
        <f>'[4]прил 7.2'!AN549</f>
        <v>СВ-110</v>
      </c>
      <c r="AH98" s="207" t="str">
        <f>'[4]прил 7.2'!AO549</f>
        <v>АС-50</v>
      </c>
      <c r="AI98" s="207">
        <f>'[4]прил 7.2'!AP549</f>
        <v>0.85199999999999998</v>
      </c>
      <c r="AJ98" s="152"/>
    </row>
    <row r="99" spans="1:36" ht="31.5" x14ac:dyDescent="0.25">
      <c r="A99" s="157">
        <f t="shared" si="18"/>
        <v>20</v>
      </c>
      <c r="B99" s="158" t="str">
        <f>'прил 7.1'!B100</f>
        <v>Строительство ВЛ 6 кВ Ф-17 ПС "Ойсунгур" с.Ойсунгур                                  протяжен. 6,5 км.</v>
      </c>
      <c r="C99" s="155">
        <f>'[4]прил 7.2'!D550</f>
        <v>0</v>
      </c>
      <c r="D99" s="155">
        <f>'[4]прил 7.2'!E550</f>
        <v>0</v>
      </c>
      <c r="E99" s="155">
        <f>'[4]прил 7.2'!F550</f>
        <v>0</v>
      </c>
      <c r="F99" s="155">
        <f>'[4]прил 7.2'!G550</f>
        <v>0</v>
      </c>
      <c r="G99" s="155">
        <f>'[4]прил 7.2'!H550</f>
        <v>0</v>
      </c>
      <c r="H99" s="155">
        <f>'[4]прил 7.2'!I550</f>
        <v>0.17604400000000001</v>
      </c>
      <c r="I99" s="155">
        <f>'[4]прил 7.2'!J550</f>
        <v>1.2323080000000002E-2</v>
      </c>
      <c r="J99" s="155">
        <f>'[4]прил 7.2'!K550</f>
        <v>0.14083520000000002</v>
      </c>
      <c r="K99" s="155">
        <f>'[4]прил 7.2'!L550</f>
        <v>7.0417600000000002E-3</v>
      </c>
      <c r="L99" s="155">
        <f>'[4]прил 7.2'!M550</f>
        <v>1.5843960000000001E-2</v>
      </c>
      <c r="M99" s="155">
        <f>'[4]прил 7.2'!N550</f>
        <v>0.17604400000000001</v>
      </c>
      <c r="N99" s="155">
        <f>'[4]прил 7.2'!O550</f>
        <v>1.2323080000000002E-2</v>
      </c>
      <c r="O99" s="155">
        <f>'[4]прил 7.2'!P550</f>
        <v>0.14083520000000002</v>
      </c>
      <c r="P99" s="155">
        <f>'[4]прил 7.2'!Q550</f>
        <v>7.0417600000000002E-3</v>
      </c>
      <c r="Q99" s="155">
        <f>'[4]прил 7.2'!R550</f>
        <v>1.5843960000000001E-2</v>
      </c>
      <c r="R99" s="155">
        <f>'[4]прил 7.2'!X550</f>
        <v>4.8547399999999996</v>
      </c>
      <c r="S99" s="155">
        <f>'[4]прил 7.2'!Y550</f>
        <v>0.335731</v>
      </c>
      <c r="T99" s="155">
        <f>'[4]прил 7.2'!Z550</f>
        <v>4.0998169999999998</v>
      </c>
      <c r="U99" s="155">
        <f>'[4]прил 7.2'!AA550</f>
        <v>0</v>
      </c>
      <c r="V99" s="155">
        <f>'[4]прил 7.2'!AB550</f>
        <v>0.41919199999999979</v>
      </c>
      <c r="W99" s="209"/>
      <c r="X99" s="209"/>
      <c r="Y99" s="209"/>
      <c r="Z99" s="209"/>
      <c r="AA99" s="207">
        <f>'[4]прил 7.2'!AH550</f>
        <v>0</v>
      </c>
      <c r="AB99" s="207">
        <f>'[4]прил 7.2'!AI550</f>
        <v>0</v>
      </c>
      <c r="AC99" s="207">
        <f>'[4]прил 7.2'!AJ550</f>
        <v>0</v>
      </c>
      <c r="AD99" s="207">
        <f>'[4]прил 7.2'!AK550</f>
        <v>0</v>
      </c>
      <c r="AE99" s="207">
        <f>'[4]прил 7.2'!AL550</f>
        <v>2015</v>
      </c>
      <c r="AF99" s="207">
        <f>'[4]прил 7.2'!AM550</f>
        <v>15</v>
      </c>
      <c r="AG99" s="207" t="str">
        <f>'[4]прил 7.2'!AN550</f>
        <v>СВ-110</v>
      </c>
      <c r="AH99" s="207" t="str">
        <f>'[4]прил 7.2'!AO550</f>
        <v>АС-50</v>
      </c>
      <c r="AI99" s="207">
        <f>'[4]прил 7.2'!AP550</f>
        <v>6.5</v>
      </c>
      <c r="AJ99" s="152"/>
    </row>
    <row r="100" spans="1:36" ht="31.5" x14ac:dyDescent="0.25">
      <c r="A100" s="157">
        <f t="shared" si="18"/>
        <v>21</v>
      </c>
      <c r="B100" s="158" t="str">
        <f>'прил 7.1'!B101</f>
        <v>ВЛ-0,4 кВ, Ф-1, ПС "Красноармейская", с. Хамби-Ирзи, ТП 1- , L=0,640км.</v>
      </c>
      <c r="C100" s="155">
        <f>'[4]прил 7.2'!D552</f>
        <v>0.43145637999999997</v>
      </c>
      <c r="D100" s="155">
        <f>'[4]прил 7.2'!E552</f>
        <v>3.0201946600000001E-2</v>
      </c>
      <c r="E100" s="155">
        <f>'[4]прил 7.2'!F552</f>
        <v>0.345165104</v>
      </c>
      <c r="F100" s="155">
        <f>'[4]прил 7.2'!G552</f>
        <v>1.7258255199999999E-2</v>
      </c>
      <c r="G100" s="155">
        <f>'[4]прил 7.2'!H552</f>
        <v>3.8831074199999996E-2</v>
      </c>
      <c r="H100" s="155">
        <f>'[4]прил 7.2'!I552</f>
        <v>0.43145606139999992</v>
      </c>
      <c r="I100" s="155">
        <f>'[4]прил 7.2'!J552</f>
        <v>3.0201924297999998E-2</v>
      </c>
      <c r="J100" s="155">
        <f>'[4]прил 7.2'!K552</f>
        <v>0.34516484911999995</v>
      </c>
      <c r="K100" s="155">
        <f>'[4]прил 7.2'!L552</f>
        <v>1.7258242455999998E-2</v>
      </c>
      <c r="L100" s="155">
        <f>'[4]прил 7.2'!M552</f>
        <v>3.8831045525999995E-2</v>
      </c>
      <c r="M100" s="155">
        <f>'[4]прил 7.2'!N552</f>
        <v>-3.1860000004879652E-7</v>
      </c>
      <c r="N100" s="155">
        <f>'[4]прил 7.2'!O552</f>
        <v>-2.2302000003693312E-8</v>
      </c>
      <c r="O100" s="155">
        <f>'[4]прил 7.2'!P552</f>
        <v>-2.5488000005013944E-7</v>
      </c>
      <c r="P100" s="155">
        <f>'[4]прил 7.2'!Q552</f>
        <v>-1.2744000001119193E-8</v>
      </c>
      <c r="Q100" s="155">
        <f>'[4]прил 7.2'!R552</f>
        <v>-2.8674000000783462E-8</v>
      </c>
      <c r="R100" s="155">
        <f>'[4]прил 7.2'!X552</f>
        <v>0.36564099999999999</v>
      </c>
      <c r="S100" s="155">
        <f>'[4]прил 7.2'!Y552</f>
        <v>0</v>
      </c>
      <c r="T100" s="155">
        <f>'[4]прил 7.2'!Z552</f>
        <v>0.36564099999999999</v>
      </c>
      <c r="U100" s="155">
        <f>'[4]прил 7.2'!AA552</f>
        <v>0</v>
      </c>
      <c r="V100" s="155">
        <f>'[4]прил 7.2'!AB552</f>
        <v>0</v>
      </c>
      <c r="W100" s="209"/>
      <c r="X100" s="209"/>
      <c r="Y100" s="209"/>
      <c r="Z100" s="209"/>
      <c r="AA100" s="207">
        <f>'[4]прил 7.2'!AH552</f>
        <v>2015</v>
      </c>
      <c r="AB100" s="207">
        <f>'[4]прил 7.2'!AI552</f>
        <v>0</v>
      </c>
      <c r="AC100" s="207">
        <f>'[4]прил 7.2'!AJ552</f>
        <v>0</v>
      </c>
      <c r="AD100" s="207">
        <f>'[4]прил 7.2'!AK552</f>
        <v>0</v>
      </c>
      <c r="AE100" s="207">
        <f>'[4]прил 7.2'!AL552</f>
        <v>2015</v>
      </c>
      <c r="AF100" s="207">
        <f>'[4]прил 7.2'!AM552</f>
        <v>15</v>
      </c>
      <c r="AG100" s="207" t="str">
        <f>'[4]прил 7.2'!AN552</f>
        <v>СВ-95</v>
      </c>
      <c r="AH100" s="207" t="str">
        <f>'[4]прил 7.2'!AO552</f>
        <v>СИП 4х35</v>
      </c>
      <c r="AI100" s="207">
        <f>'[4]прил 7.2'!AP552</f>
        <v>0.64</v>
      </c>
      <c r="AJ100" s="152"/>
    </row>
    <row r="101" spans="1:36" ht="31.5" x14ac:dyDescent="0.25">
      <c r="A101" s="157">
        <f t="shared" si="18"/>
        <v>22</v>
      </c>
      <c r="B101" s="158" t="str">
        <f>'прил 7.1'!B102</f>
        <v>ВЛ-0,4 кВ ТП 3-  Ф-3 ПС "Итум-Кали", х. Уми-Чу,  L- 0,370 км.</v>
      </c>
      <c r="C101" s="155">
        <f>'[4]прил 7.2'!D553</f>
        <v>0.14014505999999999</v>
      </c>
      <c r="D101" s="155">
        <f>'[4]прил 7.2'!E553</f>
        <v>9.8101542000000007E-3</v>
      </c>
      <c r="E101" s="155">
        <f>'[4]прил 7.2'!F553</f>
        <v>0.112116048</v>
      </c>
      <c r="F101" s="155">
        <f>'[4]прил 7.2'!G553</f>
        <v>5.6058023999999993E-3</v>
      </c>
      <c r="G101" s="155">
        <f>'[4]прил 7.2'!H553</f>
        <v>1.2613055399999998E-2</v>
      </c>
      <c r="H101" s="155">
        <f>'[4]прил 7.2'!I553</f>
        <v>0.14014483580000001</v>
      </c>
      <c r="I101" s="155">
        <f>'[4]прил 7.2'!J553</f>
        <v>9.8101385060000018E-3</v>
      </c>
      <c r="J101" s="155">
        <f>'[4]прил 7.2'!K553</f>
        <v>0.11211586864</v>
      </c>
      <c r="K101" s="155">
        <f>'[4]прил 7.2'!L553</f>
        <v>5.6057934320000004E-3</v>
      </c>
      <c r="L101" s="155">
        <f>'[4]прил 7.2'!M553</f>
        <v>1.2613035222E-2</v>
      </c>
      <c r="M101" s="155">
        <f>'[4]прил 7.2'!N553</f>
        <v>-2.2419999998191109E-7</v>
      </c>
      <c r="N101" s="155">
        <f>'[4]прил 7.2'!O553</f>
        <v>-1.5693999998872554E-8</v>
      </c>
      <c r="O101" s="155">
        <f>'[4]прил 7.2'!P553</f>
        <v>-1.7935999999107999E-7</v>
      </c>
      <c r="P101" s="155">
        <f>'[4]прил 7.2'!Q553</f>
        <v>-8.96799999886011E-9</v>
      </c>
      <c r="Q101" s="155">
        <f>'[4]прил 7.2'!R553</f>
        <v>-2.0177999998302609E-8</v>
      </c>
      <c r="R101" s="155">
        <f>'[4]прил 7.2'!X553</f>
        <v>0.118767</v>
      </c>
      <c r="S101" s="155">
        <f>'[4]прил 7.2'!Y553</f>
        <v>0</v>
      </c>
      <c r="T101" s="155">
        <f>'[4]прил 7.2'!Z553</f>
        <v>0.118767</v>
      </c>
      <c r="U101" s="155">
        <f>'[4]прил 7.2'!AA553</f>
        <v>0</v>
      </c>
      <c r="V101" s="155">
        <f>'[4]прил 7.2'!AB553</f>
        <v>0</v>
      </c>
      <c r="W101" s="209"/>
      <c r="X101" s="209"/>
      <c r="Y101" s="209"/>
      <c r="Z101" s="209"/>
      <c r="AA101" s="207">
        <f>'[4]прил 7.2'!AH553</f>
        <v>2015</v>
      </c>
      <c r="AB101" s="207">
        <f>'[4]прил 7.2'!AI553</f>
        <v>0</v>
      </c>
      <c r="AC101" s="207">
        <f>'[4]прил 7.2'!AJ553</f>
        <v>0</v>
      </c>
      <c r="AD101" s="207">
        <f>'[4]прил 7.2'!AK553</f>
        <v>0</v>
      </c>
      <c r="AE101" s="207">
        <f>'[4]прил 7.2'!AL553</f>
        <v>2015</v>
      </c>
      <c r="AF101" s="207">
        <f>'[4]прил 7.2'!AM553</f>
        <v>15</v>
      </c>
      <c r="AG101" s="207" t="str">
        <f>'[4]прил 7.2'!AN553</f>
        <v>СВ-95</v>
      </c>
      <c r="AH101" s="207" t="str">
        <f>'[4]прил 7.2'!AO553</f>
        <v>СИП 4х35</v>
      </c>
      <c r="AI101" s="207">
        <f>'[4]прил 7.2'!AP553</f>
        <v>0.16400000000000001</v>
      </c>
      <c r="AJ101" s="152"/>
    </row>
    <row r="102" spans="1:36" ht="31.5" x14ac:dyDescent="0.25">
      <c r="A102" s="157">
        <f t="shared" si="18"/>
        <v>23</v>
      </c>
      <c r="B102" s="158" t="str">
        <f>'прил 7.1'!B103</f>
        <v>ВЛ - 0,4 кВ, Ф-8 ПС "Курчалой"  с Майртуп ТП 8-49, L- 0,41 км.</v>
      </c>
      <c r="C102" s="155">
        <f>'[4]прил 7.2'!D554</f>
        <v>0.67568687999999999</v>
      </c>
      <c r="D102" s="155">
        <f>'[4]прил 7.2'!E554</f>
        <v>4.7298081600000007E-2</v>
      </c>
      <c r="E102" s="155">
        <f>'[4]прил 7.2'!F554</f>
        <v>0.54054950400000001</v>
      </c>
      <c r="F102" s="155">
        <f>'[4]прил 7.2'!G554</f>
        <v>2.7027475200000001E-2</v>
      </c>
      <c r="G102" s="155">
        <f>'[4]прил 7.2'!H554</f>
        <v>6.0811819199999999E-2</v>
      </c>
      <c r="H102" s="155">
        <f>'[4]прил 7.2'!I554</f>
        <v>0.57539764999999998</v>
      </c>
      <c r="I102" s="155">
        <f>'[4]прил 7.2'!J554</f>
        <v>4.0277835500000005E-2</v>
      </c>
      <c r="J102" s="155">
        <f>'[4]прил 7.2'!K554</f>
        <v>0.46031812</v>
      </c>
      <c r="K102" s="155">
        <f>'[4]прил 7.2'!L554</f>
        <v>2.3015905999999999E-2</v>
      </c>
      <c r="L102" s="155">
        <f>'[4]прил 7.2'!M554</f>
        <v>5.1785788499999999E-2</v>
      </c>
      <c r="M102" s="155">
        <f>'[4]прил 7.2'!N554</f>
        <v>-0.10028923000000001</v>
      </c>
      <c r="N102" s="155">
        <f>'[4]прил 7.2'!O554</f>
        <v>-7.0202461000000022E-3</v>
      </c>
      <c r="O102" s="155">
        <f>'[4]прил 7.2'!P554</f>
        <v>-8.0231384000000017E-2</v>
      </c>
      <c r="P102" s="155">
        <f>'[4]прил 7.2'!Q554</f>
        <v>-4.0115692000000022E-3</v>
      </c>
      <c r="Q102" s="155">
        <f>'[4]прил 7.2'!R554</f>
        <v>-9.0260306999999998E-3</v>
      </c>
      <c r="R102" s="155">
        <f>'[4]прил 7.2'!X554</f>
        <v>0.57261600000000001</v>
      </c>
      <c r="S102" s="155">
        <f>'[4]прил 7.2'!Y554</f>
        <v>0</v>
      </c>
      <c r="T102" s="155">
        <f>'[4]прил 7.2'!Z554</f>
        <v>0.57261600000000001</v>
      </c>
      <c r="U102" s="155">
        <f>'[4]прил 7.2'!AA554</f>
        <v>0</v>
      </c>
      <c r="V102" s="155">
        <f>'[4]прил 7.2'!AB554</f>
        <v>0</v>
      </c>
      <c r="W102" s="209"/>
      <c r="X102" s="209"/>
      <c r="Y102" s="209"/>
      <c r="Z102" s="209"/>
      <c r="AA102" s="207">
        <f>'[4]прил 7.2'!AH554</f>
        <v>2015</v>
      </c>
      <c r="AB102" s="207">
        <f>'[4]прил 7.2'!AI554</f>
        <v>0</v>
      </c>
      <c r="AC102" s="207">
        <f>'[4]прил 7.2'!AJ554</f>
        <v>0</v>
      </c>
      <c r="AD102" s="207">
        <f>'[4]прил 7.2'!AK554</f>
        <v>0</v>
      </c>
      <c r="AE102" s="207">
        <f>'[4]прил 7.2'!AL554</f>
        <v>2015</v>
      </c>
      <c r="AF102" s="207">
        <f>'[4]прил 7.2'!AM554</f>
        <v>15</v>
      </c>
      <c r="AG102" s="207" t="str">
        <f>'[4]прил 7.2'!AN554</f>
        <v>СВ-95</v>
      </c>
      <c r="AH102" s="207" t="str">
        <f>'[4]прил 7.2'!AO554</f>
        <v>СИП 4х35</v>
      </c>
      <c r="AI102" s="207">
        <f>'[4]прил 7.2'!AP554</f>
        <v>0.51800000000000002</v>
      </c>
      <c r="AJ102" s="152"/>
    </row>
    <row r="103" spans="1:36" ht="31.5" x14ac:dyDescent="0.25">
      <c r="A103" s="157">
        <f t="shared" si="18"/>
        <v>24</v>
      </c>
      <c r="B103" s="158" t="str">
        <f>'прил 7.1'!B104</f>
        <v>ВЛ-0,4 кВ, Ф-8, ПС "Алхазурово", с. Алхазурово, ул. Бетерсханова ТП 8-7, L- 0,17 км.</v>
      </c>
      <c r="C103" s="155">
        <f>'[4]прил 7.2'!D555</f>
        <v>0.16048000000000001</v>
      </c>
      <c r="D103" s="155">
        <f>'[4]прил 7.2'!E555</f>
        <v>1.1233600000000002E-2</v>
      </c>
      <c r="E103" s="155">
        <f>'[4]прил 7.2'!F555</f>
        <v>0.12838400000000003</v>
      </c>
      <c r="F103" s="155">
        <f>'[4]прил 7.2'!G555</f>
        <v>6.4192000000000008E-3</v>
      </c>
      <c r="G103" s="155">
        <f>'[4]прил 7.2'!H555</f>
        <v>1.44432E-2</v>
      </c>
      <c r="H103" s="155">
        <f>'[4]прил 7.2'!I555</f>
        <v>0</v>
      </c>
      <c r="I103" s="155">
        <f>'[4]прил 7.2'!J555</f>
        <v>0</v>
      </c>
      <c r="J103" s="155">
        <f>'[4]прил 7.2'!K555</f>
        <v>0</v>
      </c>
      <c r="K103" s="155">
        <f>'[4]прил 7.2'!L555</f>
        <v>0</v>
      </c>
      <c r="L103" s="155">
        <f>'[4]прил 7.2'!M555</f>
        <v>0</v>
      </c>
      <c r="M103" s="155">
        <f>'[4]прил 7.2'!N555</f>
        <v>-0.16048000000000001</v>
      </c>
      <c r="N103" s="155">
        <f>'[4]прил 7.2'!O555</f>
        <v>-1.1233600000000002E-2</v>
      </c>
      <c r="O103" s="155">
        <f>'[4]прил 7.2'!P555</f>
        <v>-0.12838400000000003</v>
      </c>
      <c r="P103" s="155">
        <f>'[4]прил 7.2'!Q555</f>
        <v>-6.4192000000000008E-3</v>
      </c>
      <c r="Q103" s="155">
        <f>'[4]прил 7.2'!R555</f>
        <v>-1.44432E-2</v>
      </c>
      <c r="R103" s="155">
        <f>'[4]прил 7.2'!X555</f>
        <v>0.102011</v>
      </c>
      <c r="S103" s="155">
        <f>'[4]прил 7.2'!Y555</f>
        <v>0</v>
      </c>
      <c r="T103" s="155">
        <f>'[4]прил 7.2'!Z555</f>
        <v>0.10201</v>
      </c>
      <c r="U103" s="155">
        <f>'[4]прил 7.2'!AA555</f>
        <v>0</v>
      </c>
      <c r="V103" s="155">
        <f>'[4]прил 7.2'!AB555</f>
        <v>1.0000000000010001E-6</v>
      </c>
      <c r="W103" s="209"/>
      <c r="X103" s="209"/>
      <c r="Y103" s="209"/>
      <c r="Z103" s="209"/>
      <c r="AA103" s="207">
        <f>'[4]прил 7.2'!AH555</f>
        <v>2015</v>
      </c>
      <c r="AB103" s="207">
        <f>'[4]прил 7.2'!AI555</f>
        <v>0</v>
      </c>
      <c r="AC103" s="207">
        <f>'[4]прил 7.2'!AJ555</f>
        <v>0</v>
      </c>
      <c r="AD103" s="207">
        <f>'[4]прил 7.2'!AK555</f>
        <v>0</v>
      </c>
      <c r="AE103" s="207">
        <f>'[4]прил 7.2'!AL555</f>
        <v>2015</v>
      </c>
      <c r="AF103" s="207">
        <f>'[4]прил 7.2'!AM555</f>
        <v>15</v>
      </c>
      <c r="AG103" s="207" t="str">
        <f>'[4]прил 7.2'!AN555</f>
        <v>СВ-95</v>
      </c>
      <c r="AH103" s="207" t="str">
        <f>'[4]прил 7.2'!AO555</f>
        <v>СИП 4х35</v>
      </c>
      <c r="AI103" s="207">
        <f>'[4]прил 7.2'!AP555</f>
        <v>0.17699999999999999</v>
      </c>
      <c r="AJ103" s="152"/>
    </row>
    <row r="104" spans="1:36" ht="31.5" x14ac:dyDescent="0.25">
      <c r="A104" s="157">
        <f t="shared" si="18"/>
        <v>25</v>
      </c>
      <c r="B104" s="158" t="str">
        <f>'прил 7.1'!B105</f>
        <v>ВЛ - 0,4 кВ, Ф-3 ПС "Октябрьская"  с.Чечен-Аул ТП 3-49   пр.1,0 км.</v>
      </c>
      <c r="C104" s="155">
        <f>'[4]прил 7.2'!D556</f>
        <v>1.0029999999999999</v>
      </c>
      <c r="D104" s="155">
        <f>'[4]прил 7.2'!E556</f>
        <v>7.0209999999999995E-2</v>
      </c>
      <c r="E104" s="155">
        <f>'[4]прил 7.2'!F556</f>
        <v>0.8024</v>
      </c>
      <c r="F104" s="155">
        <f>'[4]прил 7.2'!G556</f>
        <v>4.0119999999999996E-2</v>
      </c>
      <c r="G104" s="155">
        <f>'[4]прил 7.2'!H556</f>
        <v>9.0269999999999989E-2</v>
      </c>
      <c r="H104" s="155">
        <f>'[4]прил 7.2'!I556</f>
        <v>4.1923000000000002E-2</v>
      </c>
      <c r="I104" s="155">
        <f>'[4]прил 7.2'!J556</f>
        <v>2.9346100000000003E-3</v>
      </c>
      <c r="J104" s="155">
        <f>'[4]прил 7.2'!K556</f>
        <v>3.3538400000000003E-2</v>
      </c>
      <c r="K104" s="155">
        <f>'[4]прил 7.2'!L556</f>
        <v>1.6769200000000001E-3</v>
      </c>
      <c r="L104" s="155">
        <f>'[4]прил 7.2'!M556</f>
        <v>3.7730699999999999E-3</v>
      </c>
      <c r="M104" s="155">
        <f>'[4]прил 7.2'!N556</f>
        <v>-0.96107699999999985</v>
      </c>
      <c r="N104" s="155">
        <f>'[4]прил 7.2'!O556</f>
        <v>-6.727538999999999E-2</v>
      </c>
      <c r="O104" s="155">
        <f>'[4]прил 7.2'!P556</f>
        <v>-0.76886160000000003</v>
      </c>
      <c r="P104" s="155">
        <f>'[4]прил 7.2'!Q556</f>
        <v>-3.8443079999999998E-2</v>
      </c>
      <c r="Q104" s="155">
        <f>'[4]прил 7.2'!R556</f>
        <v>-8.6496929999999986E-2</v>
      </c>
      <c r="R104" s="155">
        <f>'[4]прил 7.2'!X556</f>
        <v>1.1560999999999999</v>
      </c>
      <c r="S104" s="155">
        <f>'[4]прил 7.2'!Y556</f>
        <v>0</v>
      </c>
      <c r="T104" s="155">
        <f>'[4]прил 7.2'!Z556</f>
        <v>1.114177</v>
      </c>
      <c r="U104" s="155">
        <f>'[4]прил 7.2'!AA556</f>
        <v>0</v>
      </c>
      <c r="V104" s="155">
        <f>'[4]прил 7.2'!AB556</f>
        <v>4.1922999999999933E-2</v>
      </c>
      <c r="W104" s="209"/>
      <c r="X104" s="209"/>
      <c r="Y104" s="209"/>
      <c r="Z104" s="209"/>
      <c r="AA104" s="207">
        <f>'[4]прил 7.2'!AH556</f>
        <v>2015</v>
      </c>
      <c r="AB104" s="207">
        <f>'[4]прил 7.2'!AI556</f>
        <v>0</v>
      </c>
      <c r="AC104" s="207">
        <f>'[4]прил 7.2'!AJ556</f>
        <v>0</v>
      </c>
      <c r="AD104" s="207">
        <f>'[4]прил 7.2'!AK556</f>
        <v>0</v>
      </c>
      <c r="AE104" s="207">
        <f>'[4]прил 7.2'!AL556</f>
        <v>2015</v>
      </c>
      <c r="AF104" s="207">
        <f>'[4]прил 7.2'!AM556</f>
        <v>15</v>
      </c>
      <c r="AG104" s="207" t="str">
        <f>'[4]прил 7.2'!AN556</f>
        <v>СВ-95</v>
      </c>
      <c r="AH104" s="207" t="str">
        <f>'[4]прил 7.2'!AO556</f>
        <v>СИП 4х35</v>
      </c>
      <c r="AI104" s="207">
        <f>'[4]прил 7.2'!AP556</f>
        <v>1.6990000000000001</v>
      </c>
      <c r="AJ104" s="152"/>
    </row>
    <row r="105" spans="1:36" ht="31.5" x14ac:dyDescent="0.25">
      <c r="A105" s="157">
        <f t="shared" si="18"/>
        <v>26</v>
      </c>
      <c r="B105" s="158" t="str">
        <f>'прил 7.1'!B106</f>
        <v>ВЛ - 0,4 кВ, Ф-8 ПС Ачхой-Мартан  с Бамут ТП 8-1 L= 1,021 км.</v>
      </c>
      <c r="C105" s="155">
        <f>'[4]прил 7.2'!D557</f>
        <v>0</v>
      </c>
      <c r="D105" s="155">
        <f>'[4]прил 7.2'!E557</f>
        <v>0</v>
      </c>
      <c r="E105" s="155">
        <f>'[4]прил 7.2'!F557</f>
        <v>0</v>
      </c>
      <c r="F105" s="155">
        <f>'[4]прил 7.2'!G557</f>
        <v>0</v>
      </c>
      <c r="G105" s="155">
        <f>'[4]прил 7.2'!H557</f>
        <v>0</v>
      </c>
      <c r="H105" s="155">
        <f>'[4]прил 7.2'!I557</f>
        <v>0.4319987434</v>
      </c>
      <c r="I105" s="155">
        <f>'[4]прил 7.2'!J557</f>
        <v>3.0239912038000003E-2</v>
      </c>
      <c r="J105" s="155">
        <f>'[4]прил 7.2'!K557</f>
        <v>0.34559899472</v>
      </c>
      <c r="K105" s="155">
        <f>'[4]прил 7.2'!L557</f>
        <v>1.7279949736E-2</v>
      </c>
      <c r="L105" s="155">
        <f>'[4]прил 7.2'!M557</f>
        <v>3.8879886906E-2</v>
      </c>
      <c r="M105" s="155">
        <f>'[4]прил 7.2'!N557</f>
        <v>0.4319987434</v>
      </c>
      <c r="N105" s="155">
        <f>'[4]прил 7.2'!O557</f>
        <v>3.0239912038000003E-2</v>
      </c>
      <c r="O105" s="155">
        <f>'[4]прил 7.2'!P557</f>
        <v>0.34559899472</v>
      </c>
      <c r="P105" s="155">
        <f>'[4]прил 7.2'!Q557</f>
        <v>1.7279949736E-2</v>
      </c>
      <c r="Q105" s="155">
        <f>'[4]прил 7.2'!R557</f>
        <v>3.8879886906E-2</v>
      </c>
      <c r="R105" s="155">
        <f>'[4]прил 7.2'!X557</f>
        <v>0.36610100000000001</v>
      </c>
      <c r="S105" s="155">
        <f>'[4]прил 7.2'!Y557</f>
        <v>0</v>
      </c>
      <c r="T105" s="155">
        <f>'[4]прил 7.2'!Z557</f>
        <v>0.36610100000000001</v>
      </c>
      <c r="U105" s="155">
        <f>'[4]прил 7.2'!AA557</f>
        <v>0</v>
      </c>
      <c r="V105" s="155">
        <f>'[4]прил 7.2'!AB557</f>
        <v>0</v>
      </c>
      <c r="W105" s="209"/>
      <c r="X105" s="209"/>
      <c r="Y105" s="209"/>
      <c r="Z105" s="209"/>
      <c r="AA105" s="207">
        <f>'[4]прил 7.2'!AH557</f>
        <v>2015</v>
      </c>
      <c r="AB105" s="207">
        <f>'[4]прил 7.2'!AI557</f>
        <v>0</v>
      </c>
      <c r="AC105" s="207">
        <f>'[4]прил 7.2'!AJ557</f>
        <v>0</v>
      </c>
      <c r="AD105" s="207">
        <f>'[4]прил 7.2'!AK557</f>
        <v>0</v>
      </c>
      <c r="AE105" s="207">
        <f>'[4]прил 7.2'!AL557</f>
        <v>2015</v>
      </c>
      <c r="AF105" s="207">
        <f>'[4]прил 7.2'!AM557</f>
        <v>15</v>
      </c>
      <c r="AG105" s="207" t="str">
        <f>'[4]прил 7.2'!AN557</f>
        <v>СВ-95</v>
      </c>
      <c r="AH105" s="207" t="str">
        <f>'[4]прил 7.2'!AO557</f>
        <v>СИП 4х35</v>
      </c>
      <c r="AI105" s="207">
        <f>'[4]прил 7.2'!AP557</f>
        <v>1.0209999999999999</v>
      </c>
      <c r="AJ105" s="152"/>
    </row>
    <row r="106" spans="1:36" x14ac:dyDescent="0.25">
      <c r="A106" s="157">
        <v>27</v>
      </c>
      <c r="B106" s="158" t="str">
        <f>'прил 7.1'!B107</f>
        <v>ВЛ-0,4 кВ ТП 10-42 Ф-10 ПС "Урус-Мартан" с.Гехи L=0,3 км</v>
      </c>
      <c r="C106" s="155">
        <f>'[4]прил 7.2'!D558</f>
        <v>0</v>
      </c>
      <c r="D106" s="155">
        <f>'[4]прил 7.2'!E558</f>
        <v>0</v>
      </c>
      <c r="E106" s="155">
        <f>'[4]прил 7.2'!F558</f>
        <v>0</v>
      </c>
      <c r="F106" s="155">
        <f>'[4]прил 7.2'!G558</f>
        <v>0</v>
      </c>
      <c r="G106" s="155">
        <f>'[4]прил 7.2'!H558</f>
        <v>0</v>
      </c>
      <c r="H106" s="155">
        <f>'[4]прил 7.2'!I558</f>
        <v>0.197830599</v>
      </c>
      <c r="I106" s="155">
        <f>'[4]прил 7.2'!J558</f>
        <v>1.384814193E-2</v>
      </c>
      <c r="J106" s="155">
        <f>'[4]прил 7.2'!K558</f>
        <v>0.1582644792</v>
      </c>
      <c r="K106" s="155">
        <f>'[4]прил 7.2'!L558</f>
        <v>7.9132239600000001E-3</v>
      </c>
      <c r="L106" s="155">
        <f>'[4]прил 7.2'!M558</f>
        <v>1.7804753909999999E-2</v>
      </c>
      <c r="M106" s="155">
        <f>'[4]прил 7.2'!N558</f>
        <v>0.197830599</v>
      </c>
      <c r="N106" s="155">
        <f>'[4]прил 7.2'!O558</f>
        <v>1.384814193E-2</v>
      </c>
      <c r="O106" s="155">
        <f>'[4]прил 7.2'!P558</f>
        <v>0.1582644792</v>
      </c>
      <c r="P106" s="155">
        <f>'[4]прил 7.2'!Q558</f>
        <v>7.9132239600000001E-3</v>
      </c>
      <c r="Q106" s="155">
        <f>'[4]прил 7.2'!R558</f>
        <v>1.7804753909999999E-2</v>
      </c>
      <c r="R106" s="155">
        <f>'[4]прил 7.2'!X558</f>
        <v>0.167653</v>
      </c>
      <c r="S106" s="155">
        <f>'[4]прил 7.2'!Y558</f>
        <v>0</v>
      </c>
      <c r="T106" s="155">
        <f>'[4]прил 7.2'!Z558</f>
        <v>0.167653</v>
      </c>
      <c r="U106" s="155">
        <f>'[4]прил 7.2'!AA558</f>
        <v>0</v>
      </c>
      <c r="V106" s="155">
        <f>'[4]прил 7.2'!AB558</f>
        <v>0</v>
      </c>
      <c r="W106" s="209"/>
      <c r="X106" s="209"/>
      <c r="Y106" s="209"/>
      <c r="Z106" s="209"/>
      <c r="AA106" s="207">
        <f>'[4]прил 7.2'!AH558</f>
        <v>2015</v>
      </c>
      <c r="AB106" s="207">
        <f>'[4]прил 7.2'!AI558</f>
        <v>0</v>
      </c>
      <c r="AC106" s="207">
        <f>'[4]прил 7.2'!AJ558</f>
        <v>0</v>
      </c>
      <c r="AD106" s="207">
        <f>'[4]прил 7.2'!AK558</f>
        <v>0</v>
      </c>
      <c r="AE106" s="207">
        <f>'[4]прил 7.2'!AL558</f>
        <v>2015</v>
      </c>
      <c r="AF106" s="207">
        <f>'[4]прил 7.2'!AM558</f>
        <v>15</v>
      </c>
      <c r="AG106" s="207" t="str">
        <f>'[4]прил 7.2'!AN558</f>
        <v>СВ-95</v>
      </c>
      <c r="AH106" s="207" t="str">
        <f>'[4]прил 7.2'!AO558</f>
        <v>СИП 4х35</v>
      </c>
      <c r="AI106" s="207">
        <f>'[4]прил 7.2'!AP558</f>
        <v>0.24099999999999999</v>
      </c>
      <c r="AJ106" s="152"/>
    </row>
    <row r="107" spans="1:36" x14ac:dyDescent="0.25">
      <c r="A107" s="157">
        <v>28</v>
      </c>
      <c r="B107" s="158" t="str">
        <f>'прил 7.1'!B108</f>
        <v>ВЛ-0,4 кВ  Ф-2 ПС Самашки, с.Шаами-Юрт  L=0,65 км.</v>
      </c>
      <c r="C107" s="155">
        <f>'[4]прил 7.2'!D559</f>
        <v>0</v>
      </c>
      <c r="D107" s="155">
        <f>'[4]прил 7.2'!E559</f>
        <v>0</v>
      </c>
      <c r="E107" s="155">
        <f>'[4]прил 7.2'!F559</f>
        <v>0</v>
      </c>
      <c r="F107" s="155">
        <f>'[4]прил 7.2'!G559</f>
        <v>0</v>
      </c>
      <c r="G107" s="155">
        <f>'[4]прил 7.2'!H559</f>
        <v>0</v>
      </c>
      <c r="H107" s="155">
        <f>'[4]прил 7.2'!I559</f>
        <v>0</v>
      </c>
      <c r="I107" s="155">
        <f>'[4]прил 7.2'!J559</f>
        <v>0</v>
      </c>
      <c r="J107" s="155">
        <f>'[4]прил 7.2'!K559</f>
        <v>0</v>
      </c>
      <c r="K107" s="155">
        <f>'[4]прил 7.2'!L559</f>
        <v>0</v>
      </c>
      <c r="L107" s="155">
        <f>'[4]прил 7.2'!M559</f>
        <v>0</v>
      </c>
      <c r="M107" s="155">
        <f>'[4]прил 7.2'!N559</f>
        <v>0</v>
      </c>
      <c r="N107" s="155">
        <f>'[4]прил 7.2'!O559</f>
        <v>0</v>
      </c>
      <c r="O107" s="155">
        <f>'[4]прил 7.2'!P559</f>
        <v>0</v>
      </c>
      <c r="P107" s="155">
        <f>'[4]прил 7.2'!Q559</f>
        <v>0</v>
      </c>
      <c r="Q107" s="155">
        <f>'[4]прил 7.2'!R559</f>
        <v>0</v>
      </c>
      <c r="R107" s="155">
        <f>'[4]прил 7.2'!X559</f>
        <v>0.24506800000000001</v>
      </c>
      <c r="S107" s="155">
        <f>'[4]прил 7.2'!Y559</f>
        <v>0</v>
      </c>
      <c r="T107" s="155">
        <f>'[4]прил 7.2'!Z559</f>
        <v>0.24506800000000001</v>
      </c>
      <c r="U107" s="155">
        <f>'[4]прил 7.2'!AA559</f>
        <v>0</v>
      </c>
      <c r="V107" s="155">
        <f>'[4]прил 7.2'!AB559</f>
        <v>0</v>
      </c>
      <c r="W107" s="209"/>
      <c r="X107" s="209"/>
      <c r="Y107" s="209"/>
      <c r="Z107" s="209"/>
      <c r="AA107" s="207">
        <f>'[4]прил 7.2'!AH559</f>
        <v>2015</v>
      </c>
      <c r="AB107" s="207">
        <f>'[4]прил 7.2'!AI559</f>
        <v>0</v>
      </c>
      <c r="AC107" s="207">
        <f>'[4]прил 7.2'!AJ559</f>
        <v>0</v>
      </c>
      <c r="AD107" s="207">
        <f>'[4]прил 7.2'!AK559</f>
        <v>0</v>
      </c>
      <c r="AE107" s="207">
        <f>'[4]прил 7.2'!AL559</f>
        <v>2015</v>
      </c>
      <c r="AF107" s="207">
        <f>'[4]прил 7.2'!AM559</f>
        <v>15</v>
      </c>
      <c r="AG107" s="207" t="str">
        <f>'[4]прил 7.2'!AN559</f>
        <v>СВ-95</v>
      </c>
      <c r="AH107" s="207" t="str">
        <f>'[4]прил 7.2'!AO559</f>
        <v>СИП 4х35</v>
      </c>
      <c r="AI107" s="207">
        <f>'[4]прил 7.2'!AP559</f>
        <v>0.57399999999999995</v>
      </c>
      <c r="AJ107" s="152"/>
    </row>
    <row r="108" spans="1:36" ht="31.5" x14ac:dyDescent="0.25">
      <c r="A108" s="157">
        <v>29</v>
      </c>
      <c r="B108" s="158" t="str">
        <f>'прил 7.1'!B109</f>
        <v xml:space="preserve">ВЛ 0,4 кВ Ф-5 ПС "ГРП" с.Алхан-Кала ул.Элимбаева, Х.Мусалатова    ТП 5-     L=1,335 км  </v>
      </c>
      <c r="C108" s="155">
        <f>'[4]прил 7.2'!D560</f>
        <v>0</v>
      </c>
      <c r="D108" s="155">
        <f>'[4]прил 7.2'!E560</f>
        <v>0</v>
      </c>
      <c r="E108" s="155">
        <f>'[4]прил 7.2'!F560</f>
        <v>0</v>
      </c>
      <c r="F108" s="155">
        <f>'[4]прил 7.2'!G560</f>
        <v>0</v>
      </c>
      <c r="G108" s="155">
        <f>'[4]прил 7.2'!H560</f>
        <v>0</v>
      </c>
      <c r="H108" s="155">
        <f>'[4]прил 7.2'!I560</f>
        <v>0.95778616419999985</v>
      </c>
      <c r="I108" s="155">
        <f>'[4]прил 7.2'!J560</f>
        <v>6.7045031493999999E-2</v>
      </c>
      <c r="J108" s="155">
        <f>'[4]прил 7.2'!K560</f>
        <v>0.76622893135999992</v>
      </c>
      <c r="K108" s="155">
        <f>'[4]прил 7.2'!L560</f>
        <v>3.8311446567999993E-2</v>
      </c>
      <c r="L108" s="155">
        <f>'[4]прил 7.2'!M560</f>
        <v>8.6200754777999988E-2</v>
      </c>
      <c r="M108" s="155">
        <f>'[4]прил 7.2'!N560</f>
        <v>0.95778616419999985</v>
      </c>
      <c r="N108" s="155">
        <f>'[4]прил 7.2'!O560</f>
        <v>6.7045031493999999E-2</v>
      </c>
      <c r="O108" s="155">
        <f>'[4]прил 7.2'!P560</f>
        <v>0.76622893135999992</v>
      </c>
      <c r="P108" s="155">
        <f>'[4]прил 7.2'!Q560</f>
        <v>3.8311446567999993E-2</v>
      </c>
      <c r="Q108" s="155">
        <f>'[4]прил 7.2'!R560</f>
        <v>8.6200754777999988E-2</v>
      </c>
      <c r="R108" s="155">
        <f>'[4]прил 7.2'!X560</f>
        <v>0.81168300000000004</v>
      </c>
      <c r="S108" s="155">
        <f>'[4]прил 7.2'!Y560</f>
        <v>0</v>
      </c>
      <c r="T108" s="155">
        <f>'[4]прил 7.2'!Z560</f>
        <v>0.81168300000000004</v>
      </c>
      <c r="U108" s="155">
        <f>'[4]прил 7.2'!AA560</f>
        <v>0</v>
      </c>
      <c r="V108" s="155">
        <f>'[4]прил 7.2'!AB560</f>
        <v>0</v>
      </c>
      <c r="W108" s="209"/>
      <c r="X108" s="209"/>
      <c r="Y108" s="209"/>
      <c r="Z108" s="209"/>
      <c r="AA108" s="207">
        <f>'[4]прил 7.2'!AH560</f>
        <v>2015</v>
      </c>
      <c r="AB108" s="207">
        <f>'[4]прил 7.2'!AI560</f>
        <v>0</v>
      </c>
      <c r="AC108" s="207">
        <f>'[4]прил 7.2'!AJ560</f>
        <v>0</v>
      </c>
      <c r="AD108" s="207">
        <f>'[4]прил 7.2'!AK560</f>
        <v>0</v>
      </c>
      <c r="AE108" s="207">
        <f>'[4]прил 7.2'!AL560</f>
        <v>2015</v>
      </c>
      <c r="AF108" s="207">
        <f>'[4]прил 7.2'!AM560</f>
        <v>15</v>
      </c>
      <c r="AG108" s="207" t="str">
        <f>'[4]прил 7.2'!AN560</f>
        <v>СВ-95</v>
      </c>
      <c r="AH108" s="207" t="str">
        <f>'[4]прил 7.2'!AO560</f>
        <v>СИП 4х35</v>
      </c>
      <c r="AI108" s="207">
        <f>'[4]прил 7.2'!AP560</f>
        <v>1.335</v>
      </c>
      <c r="AJ108" s="152"/>
    </row>
    <row r="109" spans="1:36" x14ac:dyDescent="0.25">
      <c r="A109" s="157">
        <v>30</v>
      </c>
      <c r="B109" s="158" t="str">
        <f>'прил 7.1'!B110</f>
        <v>ВЛ-0,4 кВ ТП 1-32 Ф-1 ПС "Урус-Мартан" с.Гехи, L=0,892</v>
      </c>
      <c r="C109" s="155">
        <f>'[4]прил 7.2'!D561</f>
        <v>0</v>
      </c>
      <c r="D109" s="155">
        <f>'[4]прил 7.2'!E561</f>
        <v>0</v>
      </c>
      <c r="E109" s="155">
        <f>'[4]прил 7.2'!F561</f>
        <v>0</v>
      </c>
      <c r="F109" s="155">
        <f>'[4]прил 7.2'!G561</f>
        <v>0</v>
      </c>
      <c r="G109" s="155">
        <f>'[4]прил 7.2'!H561</f>
        <v>0</v>
      </c>
      <c r="H109" s="155">
        <f>'[4]прил 7.2'!I561</f>
        <v>0.58045774120000004</v>
      </c>
      <c r="I109" s="155">
        <f>'[4]прил 7.2'!J561</f>
        <v>4.0632041884000006E-2</v>
      </c>
      <c r="J109" s="155">
        <f>'[4]прил 7.2'!K561</f>
        <v>0.46436619296000003</v>
      </c>
      <c r="K109" s="155">
        <f>'[4]прил 7.2'!L561</f>
        <v>2.3218309648000004E-2</v>
      </c>
      <c r="L109" s="155">
        <f>'[4]прил 7.2'!M561</f>
        <v>5.2241196708000003E-2</v>
      </c>
      <c r="M109" s="155">
        <f>'[4]прил 7.2'!N561</f>
        <v>0.58045774120000004</v>
      </c>
      <c r="N109" s="155">
        <f>'[4]прил 7.2'!O561</f>
        <v>4.0632041884000006E-2</v>
      </c>
      <c r="O109" s="155">
        <f>'[4]прил 7.2'!P561</f>
        <v>0.46436619296000003</v>
      </c>
      <c r="P109" s="155">
        <f>'[4]прил 7.2'!Q561</f>
        <v>2.3218309648000004E-2</v>
      </c>
      <c r="Q109" s="155">
        <f>'[4]прил 7.2'!R561</f>
        <v>5.2241196708000003E-2</v>
      </c>
      <c r="R109" s="155">
        <f>'[4]прил 7.2'!X561</f>
        <v>0.49191299999999999</v>
      </c>
      <c r="S109" s="155">
        <f>'[4]прил 7.2'!Y561</f>
        <v>0</v>
      </c>
      <c r="T109" s="155">
        <f>'[4]прил 7.2'!Z561</f>
        <v>0.49191299999999999</v>
      </c>
      <c r="U109" s="155">
        <f>'[4]прил 7.2'!AA561</f>
        <v>0</v>
      </c>
      <c r="V109" s="155">
        <f>'[4]прил 7.2'!AB561</f>
        <v>0</v>
      </c>
      <c r="W109" s="209"/>
      <c r="X109" s="209"/>
      <c r="Y109" s="209"/>
      <c r="Z109" s="209"/>
      <c r="AA109" s="207">
        <f>'[4]прил 7.2'!AH561</f>
        <v>2015</v>
      </c>
      <c r="AB109" s="207">
        <f>'[4]прил 7.2'!AI561</f>
        <v>0</v>
      </c>
      <c r="AC109" s="207">
        <f>'[4]прил 7.2'!AJ561</f>
        <v>0</v>
      </c>
      <c r="AD109" s="207">
        <f>'[4]прил 7.2'!AK561</f>
        <v>0</v>
      </c>
      <c r="AE109" s="207">
        <f>'[4]прил 7.2'!AL561</f>
        <v>2015</v>
      </c>
      <c r="AF109" s="207">
        <f>'[4]прил 7.2'!AM561</f>
        <v>15</v>
      </c>
      <c r="AG109" s="207" t="str">
        <f>'[4]прил 7.2'!AN561</f>
        <v>СВ-95</v>
      </c>
      <c r="AH109" s="207" t="str">
        <f>'[4]прил 7.2'!AO561</f>
        <v>СИП 4х35</v>
      </c>
      <c r="AI109" s="207">
        <f>'[4]прил 7.2'!AP561</f>
        <v>0.89200000000000002</v>
      </c>
      <c r="AJ109" s="152"/>
    </row>
    <row r="110" spans="1:36" ht="31.5" x14ac:dyDescent="0.25">
      <c r="A110" s="157">
        <v>31</v>
      </c>
      <c r="B110" s="158" t="str">
        <f>'прил 7.1'!B111</f>
        <v>ВЛ-0,4 кВ ТП 1-27 Ф-10  (1) ПС "Урус-Мартан" с.Гехи, L=0,889</v>
      </c>
      <c r="C110" s="155">
        <f>'[4]прил 7.2'!D562</f>
        <v>0</v>
      </c>
      <c r="D110" s="155">
        <f>'[4]прил 7.2'!E562</f>
        <v>0</v>
      </c>
      <c r="E110" s="155">
        <f>'[4]прил 7.2'!F562</f>
        <v>0</v>
      </c>
      <c r="F110" s="155">
        <f>'[4]прил 7.2'!G562</f>
        <v>0</v>
      </c>
      <c r="G110" s="155">
        <f>'[4]прил 7.2'!H562</f>
        <v>0</v>
      </c>
      <c r="H110" s="155">
        <f>'[4]прил 7.2'!I562</f>
        <v>0.65704518099999987</v>
      </c>
      <c r="I110" s="155">
        <f>'[4]прил 7.2'!J562</f>
        <v>4.5993162669999997E-2</v>
      </c>
      <c r="J110" s="155">
        <f>'[4]прил 7.2'!K562</f>
        <v>0.52563614479999987</v>
      </c>
      <c r="K110" s="155">
        <f>'[4]прил 7.2'!L562</f>
        <v>2.6281807239999996E-2</v>
      </c>
      <c r="L110" s="155">
        <f>'[4]прил 7.2'!M562</f>
        <v>5.9134066289999988E-2</v>
      </c>
      <c r="M110" s="155">
        <f>'[4]прил 7.2'!N562</f>
        <v>0.65704518099999987</v>
      </c>
      <c r="N110" s="155">
        <f>'[4]прил 7.2'!O562</f>
        <v>4.5993162669999997E-2</v>
      </c>
      <c r="O110" s="155">
        <f>'[4]прил 7.2'!P562</f>
        <v>0.52563614479999987</v>
      </c>
      <c r="P110" s="155">
        <f>'[4]прил 7.2'!Q562</f>
        <v>2.6281807239999996E-2</v>
      </c>
      <c r="Q110" s="155">
        <f>'[4]прил 7.2'!R562</f>
        <v>5.9134066289999988E-2</v>
      </c>
      <c r="R110" s="155">
        <f>'[4]прил 7.2'!X562</f>
        <v>0.55681800000000004</v>
      </c>
      <c r="S110" s="155">
        <f>'[4]прил 7.2'!Y562</f>
        <v>0</v>
      </c>
      <c r="T110" s="155">
        <f>'[4]прил 7.2'!Z562</f>
        <v>0.55681800000000004</v>
      </c>
      <c r="U110" s="155">
        <f>'[4]прил 7.2'!AA562</f>
        <v>0</v>
      </c>
      <c r="V110" s="155">
        <f>'[4]прил 7.2'!AB562</f>
        <v>0</v>
      </c>
      <c r="W110" s="209"/>
      <c r="X110" s="209"/>
      <c r="Y110" s="209"/>
      <c r="Z110" s="209"/>
      <c r="AA110" s="207">
        <f>'[4]прил 7.2'!AH562</f>
        <v>2015</v>
      </c>
      <c r="AB110" s="207">
        <f>'[4]прил 7.2'!AI562</f>
        <v>0</v>
      </c>
      <c r="AC110" s="207">
        <f>'[4]прил 7.2'!AJ562</f>
        <v>0</v>
      </c>
      <c r="AD110" s="207">
        <f>'[4]прил 7.2'!AK562</f>
        <v>0</v>
      </c>
      <c r="AE110" s="207">
        <f>'[4]прил 7.2'!AL562</f>
        <v>2015</v>
      </c>
      <c r="AF110" s="207">
        <f>'[4]прил 7.2'!AM562</f>
        <v>15</v>
      </c>
      <c r="AG110" s="207" t="str">
        <f>'[4]прил 7.2'!AN562</f>
        <v>СВ-95</v>
      </c>
      <c r="AH110" s="207" t="str">
        <f>'[4]прил 7.2'!AO562</f>
        <v>СИП 4х35</v>
      </c>
      <c r="AI110" s="207">
        <f>'[4]прил 7.2'!AP562</f>
        <v>0.88900000000000001</v>
      </c>
      <c r="AJ110" s="152"/>
    </row>
    <row r="111" spans="1:36" ht="31.5" x14ac:dyDescent="0.25">
      <c r="A111" s="157">
        <f t="shared" si="18"/>
        <v>32</v>
      </c>
      <c r="B111" s="158" t="str">
        <f>'прил 7.1'!B112</f>
        <v xml:space="preserve">  ВЛ - 0,4 кВ, Ф-8 ПС Ачхой-Мартан  с Бамут ТП 8-14,  L= 0,9 км</v>
      </c>
      <c r="C111" s="155">
        <f>'[4]прил 7.2'!D563</f>
        <v>0.18537681999999997</v>
      </c>
      <c r="D111" s="155">
        <f>'[4]прил 7.2'!E563</f>
        <v>1.2976377399999999E-2</v>
      </c>
      <c r="E111" s="155">
        <f>'[4]прил 7.2'!F563</f>
        <v>0.14830145599999997</v>
      </c>
      <c r="F111" s="155">
        <f>'[4]прил 7.2'!G563</f>
        <v>7.4150727999999985E-3</v>
      </c>
      <c r="G111" s="155">
        <f>'[4]прил 7.2'!H563</f>
        <v>1.6683913799999998E-2</v>
      </c>
      <c r="H111" s="155">
        <f>'[4]прил 7.2'!I563</f>
        <v>0.18537738639999998</v>
      </c>
      <c r="I111" s="155">
        <f>'[4]прил 7.2'!J563</f>
        <v>1.2976417048E-2</v>
      </c>
      <c r="J111" s="155">
        <f>'[4]прил 7.2'!K563</f>
        <v>0.14830190911999999</v>
      </c>
      <c r="K111" s="155">
        <f>'[4]прил 7.2'!L563</f>
        <v>7.4150954559999991E-3</v>
      </c>
      <c r="L111" s="155">
        <f>'[4]прил 7.2'!M563</f>
        <v>1.6683964775999999E-2</v>
      </c>
      <c r="M111" s="155">
        <f>'[4]прил 7.2'!N563</f>
        <v>5.6640000001273449E-7</v>
      </c>
      <c r="N111" s="155">
        <f>'[4]прил 7.2'!O563</f>
        <v>3.964800000116897E-8</v>
      </c>
      <c r="O111" s="155">
        <f>'[4]прил 7.2'!P563</f>
        <v>4.5312000002128983E-7</v>
      </c>
      <c r="P111" s="155">
        <f>'[4]прил 7.2'!Q563</f>
        <v>2.2656000000544074E-8</v>
      </c>
      <c r="Q111" s="155">
        <f>'[4]прил 7.2'!R563</f>
        <v>5.0976000001007327E-8</v>
      </c>
      <c r="R111" s="155">
        <f>'[4]прил 7.2'!X563</f>
        <v>0.15709899999999999</v>
      </c>
      <c r="S111" s="155">
        <f>'[4]прил 7.2'!Y563</f>
        <v>0</v>
      </c>
      <c r="T111" s="155">
        <f>'[4]прил 7.2'!Z563</f>
        <v>0.15709899999999999</v>
      </c>
      <c r="U111" s="155">
        <f>'[4]прил 7.2'!AA563</f>
        <v>0</v>
      </c>
      <c r="V111" s="155">
        <f>'[4]прил 7.2'!AB563</f>
        <v>0</v>
      </c>
      <c r="W111" s="209"/>
      <c r="X111" s="209"/>
      <c r="Y111" s="209"/>
      <c r="Z111" s="209"/>
      <c r="AA111" s="207">
        <f>'[4]прил 7.2'!AH563</f>
        <v>2015</v>
      </c>
      <c r="AB111" s="207">
        <f>'[4]прил 7.2'!AI563</f>
        <v>0</v>
      </c>
      <c r="AC111" s="207">
        <f>'[4]прил 7.2'!AJ563</f>
        <v>0</v>
      </c>
      <c r="AD111" s="207">
        <f>'[4]прил 7.2'!AK563</f>
        <v>0</v>
      </c>
      <c r="AE111" s="207">
        <f>'[4]прил 7.2'!AL563</f>
        <v>2015</v>
      </c>
      <c r="AF111" s="207">
        <f>'[4]прил 7.2'!AM563</f>
        <v>15</v>
      </c>
      <c r="AG111" s="207" t="str">
        <f>'[4]прил 7.2'!AN563</f>
        <v>СВ-95</v>
      </c>
      <c r="AH111" s="207" t="str">
        <f>'[4]прил 7.2'!AO563</f>
        <v>СИП 4х35</v>
      </c>
      <c r="AI111" s="207">
        <f>'[4]прил 7.2'!AP563</f>
        <v>0.9</v>
      </c>
      <c r="AJ111" s="152"/>
    </row>
    <row r="112" spans="1:36" ht="31.5" x14ac:dyDescent="0.25">
      <c r="A112" s="157">
        <f t="shared" si="18"/>
        <v>33</v>
      </c>
      <c r="B112" s="158" t="str">
        <f>'прил 7.1'!B113</f>
        <v xml:space="preserve">ВЛ-0,4 кВ, Ф-7, ПС «Электроприбор», с. Садовое,  ТП 7-22,         L=0,910 км               </v>
      </c>
      <c r="C112" s="155">
        <f>'[4]прил 7.2'!D564</f>
        <v>0</v>
      </c>
      <c r="D112" s="155">
        <f>'[4]прил 7.2'!E564</f>
        <v>0</v>
      </c>
      <c r="E112" s="155">
        <f>'[4]прил 7.2'!F564</f>
        <v>0</v>
      </c>
      <c r="F112" s="155">
        <f>'[4]прил 7.2'!G564</f>
        <v>0</v>
      </c>
      <c r="G112" s="155">
        <f>'[4]прил 7.2'!H564</f>
        <v>0</v>
      </c>
      <c r="H112" s="155">
        <f>'[4]прил 7.2'!I564</f>
        <v>0</v>
      </c>
      <c r="I112" s="155">
        <f>'[4]прил 7.2'!J564</f>
        <v>0</v>
      </c>
      <c r="J112" s="155">
        <f>'[4]прил 7.2'!K564</f>
        <v>0</v>
      </c>
      <c r="K112" s="155">
        <f>'[4]прил 7.2'!L564</f>
        <v>0</v>
      </c>
      <c r="L112" s="155">
        <f>'[4]прил 7.2'!M564</f>
        <v>0</v>
      </c>
      <c r="M112" s="155">
        <f>'[4]прил 7.2'!N564</f>
        <v>0</v>
      </c>
      <c r="N112" s="155">
        <f>'[4]прил 7.2'!O564</f>
        <v>0</v>
      </c>
      <c r="O112" s="155">
        <f>'[4]прил 7.2'!P564</f>
        <v>0</v>
      </c>
      <c r="P112" s="155">
        <f>'[4]прил 7.2'!Q564</f>
        <v>0</v>
      </c>
      <c r="Q112" s="155">
        <f>'[4]прил 7.2'!R564</f>
        <v>0</v>
      </c>
      <c r="R112" s="155">
        <f>'[4]прил 7.2'!X564</f>
        <v>0</v>
      </c>
      <c r="S112" s="155">
        <f>'[4]прил 7.2'!Y564</f>
        <v>0</v>
      </c>
      <c r="T112" s="155">
        <f>'[4]прил 7.2'!Z564</f>
        <v>0</v>
      </c>
      <c r="U112" s="155">
        <f>'[4]прил 7.2'!AA564</f>
        <v>0</v>
      </c>
      <c r="V112" s="155">
        <f>'[4]прил 7.2'!AB564</f>
        <v>0</v>
      </c>
      <c r="W112" s="209"/>
      <c r="X112" s="209"/>
      <c r="Y112" s="209"/>
      <c r="Z112" s="209"/>
      <c r="AA112" s="207">
        <f>'[4]прил 7.2'!AH564</f>
        <v>2015</v>
      </c>
      <c r="AB112" s="207">
        <f>'[4]прил 7.2'!AI564</f>
        <v>0</v>
      </c>
      <c r="AC112" s="207">
        <f>'[4]прил 7.2'!AJ564</f>
        <v>0</v>
      </c>
      <c r="AD112" s="207">
        <f>'[4]прил 7.2'!AK564</f>
        <v>0</v>
      </c>
      <c r="AE112" s="207">
        <f>'[4]прил 7.2'!AL564</f>
        <v>2015</v>
      </c>
      <c r="AF112" s="207">
        <f>'[4]прил 7.2'!AM564</f>
        <v>15</v>
      </c>
      <c r="AG112" s="207" t="str">
        <f>'[4]прил 7.2'!AN564</f>
        <v>СВ-95</v>
      </c>
      <c r="AH112" s="207" t="str">
        <f>'[4]прил 7.2'!AO564</f>
        <v>СИП 4х35</v>
      </c>
      <c r="AI112" s="207">
        <f>'[4]прил 7.2'!AP564</f>
        <v>0</v>
      </c>
      <c r="AJ112" s="152"/>
    </row>
    <row r="113" spans="1:36" x14ac:dyDescent="0.25">
      <c r="A113" s="157">
        <f t="shared" si="18"/>
        <v>34</v>
      </c>
      <c r="B113" s="158" t="str">
        <f>'прил 7.1'!B114</f>
        <v>ВЛ 0,4 кВ Ф-7 ПС "Электроприбор" ТП 7-3 L=0,186 км.</v>
      </c>
      <c r="C113" s="155">
        <f>'[4]прил 7.2'!D565</f>
        <v>0</v>
      </c>
      <c r="D113" s="155">
        <f>'[4]прил 7.2'!E565</f>
        <v>0</v>
      </c>
      <c r="E113" s="155">
        <f>'[4]прил 7.2'!F565</f>
        <v>0</v>
      </c>
      <c r="F113" s="155">
        <f>'[4]прил 7.2'!G565</f>
        <v>0</v>
      </c>
      <c r="G113" s="155">
        <f>'[4]прил 7.2'!H565</f>
        <v>0</v>
      </c>
      <c r="H113" s="155">
        <f>'[4]прил 7.2'!I565</f>
        <v>0.14797283780000001</v>
      </c>
      <c r="I113" s="155">
        <f>'[4]прил 7.2'!J565</f>
        <v>1.0358098646000001E-2</v>
      </c>
      <c r="J113" s="155">
        <f>'[4]прил 7.2'!K565</f>
        <v>0.11837827024000001</v>
      </c>
      <c r="K113" s="155">
        <f>'[4]прил 7.2'!L565</f>
        <v>5.9189135120000002E-3</v>
      </c>
      <c r="L113" s="155">
        <f>'[4]прил 7.2'!M565</f>
        <v>1.3317555401999999E-2</v>
      </c>
      <c r="M113" s="155">
        <f>'[4]прил 7.2'!N565</f>
        <v>0.14797283780000001</v>
      </c>
      <c r="N113" s="155">
        <f>'[4]прил 7.2'!O565</f>
        <v>1.0358098646000001E-2</v>
      </c>
      <c r="O113" s="155">
        <f>'[4]прил 7.2'!P565</f>
        <v>0.11837827024000001</v>
      </c>
      <c r="P113" s="155">
        <f>'[4]прил 7.2'!Q565</f>
        <v>5.9189135120000002E-3</v>
      </c>
      <c r="Q113" s="155">
        <f>'[4]прил 7.2'!R565</f>
        <v>1.3317555401999999E-2</v>
      </c>
      <c r="R113" s="155">
        <f>'[4]прил 7.2'!X565</f>
        <v>0.12540100000000001</v>
      </c>
      <c r="S113" s="155">
        <f>'[4]прил 7.2'!Y565</f>
        <v>0</v>
      </c>
      <c r="T113" s="155">
        <f>'[4]прил 7.2'!Z565</f>
        <v>0.12540100000000001</v>
      </c>
      <c r="U113" s="155">
        <f>'[4]прил 7.2'!AA565</f>
        <v>0</v>
      </c>
      <c r="V113" s="155">
        <f>'[4]прил 7.2'!AB565</f>
        <v>0</v>
      </c>
      <c r="W113" s="209"/>
      <c r="X113" s="209"/>
      <c r="Y113" s="209"/>
      <c r="Z113" s="209"/>
      <c r="AA113" s="207">
        <f>'[4]прил 7.2'!AH565</f>
        <v>2015</v>
      </c>
      <c r="AB113" s="207">
        <f>'[4]прил 7.2'!AI565</f>
        <v>0</v>
      </c>
      <c r="AC113" s="207">
        <f>'[4]прил 7.2'!AJ565</f>
        <v>0</v>
      </c>
      <c r="AD113" s="207">
        <f>'[4]прил 7.2'!AK565</f>
        <v>0</v>
      </c>
      <c r="AE113" s="207">
        <f>'[4]прил 7.2'!AL565</f>
        <v>2015</v>
      </c>
      <c r="AF113" s="207">
        <f>'[4]прил 7.2'!AM565</f>
        <v>15</v>
      </c>
      <c r="AG113" s="207" t="str">
        <f>'[4]прил 7.2'!AN565</f>
        <v>СВ-95</v>
      </c>
      <c r="AH113" s="207" t="str">
        <f>'[4]прил 7.2'!AO565</f>
        <v>СИП 4х35</v>
      </c>
      <c r="AI113" s="207">
        <f>'[4]прил 7.2'!AP565</f>
        <v>0.186</v>
      </c>
      <c r="AJ113" s="152"/>
    </row>
    <row r="114" spans="1:36" x14ac:dyDescent="0.25">
      <c r="A114" s="157">
        <f t="shared" si="18"/>
        <v>35</v>
      </c>
      <c r="B114" s="158" t="str">
        <f>'прил 7.1'!B115</f>
        <v>ВЛ 0,4 кВ Ф-7 ПС "Электроприбор" ТП 7-9 L=0,471 км.</v>
      </c>
      <c r="C114" s="155">
        <f>'[4]прил 7.2'!D566</f>
        <v>0</v>
      </c>
      <c r="D114" s="155">
        <f>'[4]прил 7.2'!E566</f>
        <v>0</v>
      </c>
      <c r="E114" s="155">
        <f>'[4]прил 7.2'!F566</f>
        <v>0</v>
      </c>
      <c r="F114" s="155">
        <f>'[4]прил 7.2'!G566</f>
        <v>0</v>
      </c>
      <c r="G114" s="155">
        <f>'[4]прил 7.2'!H566</f>
        <v>0</v>
      </c>
      <c r="H114" s="155">
        <f>'[4]прил 7.2'!I566</f>
        <v>0.32284102620000005</v>
      </c>
      <c r="I114" s="155">
        <f>'[4]прил 7.2'!J566</f>
        <v>2.2598871834000004E-2</v>
      </c>
      <c r="J114" s="155">
        <f>'[4]прил 7.2'!K566</f>
        <v>0.25827282096000004</v>
      </c>
      <c r="K114" s="155">
        <f>'[4]прил 7.2'!L566</f>
        <v>1.2913641048000002E-2</v>
      </c>
      <c r="L114" s="155">
        <f>'[4]прил 7.2'!M566</f>
        <v>2.9055692358000002E-2</v>
      </c>
      <c r="M114" s="155">
        <f>'[4]прил 7.2'!N566</f>
        <v>0.32284102620000005</v>
      </c>
      <c r="N114" s="155">
        <f>'[4]прил 7.2'!O566</f>
        <v>2.2598871834000004E-2</v>
      </c>
      <c r="O114" s="155">
        <f>'[4]прил 7.2'!P566</f>
        <v>0.25827282096000004</v>
      </c>
      <c r="P114" s="155">
        <f>'[4]прил 7.2'!Q566</f>
        <v>1.2913641048000002E-2</v>
      </c>
      <c r="Q114" s="155">
        <f>'[4]прил 7.2'!R566</f>
        <v>2.9055692358000002E-2</v>
      </c>
      <c r="R114" s="155">
        <f>'[4]прил 7.2'!X566</f>
        <v>0.273594</v>
      </c>
      <c r="S114" s="155">
        <f>'[4]прил 7.2'!Y566</f>
        <v>0</v>
      </c>
      <c r="T114" s="155">
        <f>'[4]прил 7.2'!Z566</f>
        <v>0.273594</v>
      </c>
      <c r="U114" s="155">
        <f>'[4]прил 7.2'!AA566</f>
        <v>0</v>
      </c>
      <c r="V114" s="155">
        <f>'[4]прил 7.2'!AB566</f>
        <v>0</v>
      </c>
      <c r="W114" s="209"/>
      <c r="X114" s="209"/>
      <c r="Y114" s="209"/>
      <c r="Z114" s="209"/>
      <c r="AA114" s="207">
        <f>'[4]прил 7.2'!AH566</f>
        <v>2015</v>
      </c>
      <c r="AB114" s="207">
        <f>'[4]прил 7.2'!AI566</f>
        <v>0</v>
      </c>
      <c r="AC114" s="207">
        <f>'[4]прил 7.2'!AJ566</f>
        <v>0</v>
      </c>
      <c r="AD114" s="207">
        <f>'[4]прил 7.2'!AK566</f>
        <v>0</v>
      </c>
      <c r="AE114" s="207">
        <f>'[4]прил 7.2'!AL566</f>
        <v>2015</v>
      </c>
      <c r="AF114" s="207">
        <f>'[4]прил 7.2'!AM566</f>
        <v>15</v>
      </c>
      <c r="AG114" s="207" t="str">
        <f>'[4]прил 7.2'!AN566</f>
        <v>СВ-95</v>
      </c>
      <c r="AH114" s="207" t="str">
        <f>'[4]прил 7.2'!AO566</f>
        <v>СИП 4х35</v>
      </c>
      <c r="AI114" s="207">
        <f>'[4]прил 7.2'!AP566</f>
        <v>0.47099999999999997</v>
      </c>
      <c r="AJ114" s="152"/>
    </row>
    <row r="115" spans="1:36" x14ac:dyDescent="0.25">
      <c r="A115" s="157">
        <f t="shared" si="18"/>
        <v>36</v>
      </c>
      <c r="B115" s="158" t="str">
        <f>'прил 7.1'!B116</f>
        <v>ВЛ 0,4 кВ Ф-7 ПС "Электроприбор" ТП 7-10 L=0,244 км.</v>
      </c>
      <c r="C115" s="155">
        <f>'[4]прил 7.2'!D567</f>
        <v>0</v>
      </c>
      <c r="D115" s="155">
        <f>'[4]прил 7.2'!E567</f>
        <v>0</v>
      </c>
      <c r="E115" s="155">
        <f>'[4]прил 7.2'!F567</f>
        <v>0</v>
      </c>
      <c r="F115" s="155">
        <f>'[4]прил 7.2'!G567</f>
        <v>0</v>
      </c>
      <c r="G115" s="155">
        <f>'[4]прил 7.2'!H567</f>
        <v>0</v>
      </c>
      <c r="H115" s="155">
        <f>'[4]прил 7.2'!I567</f>
        <v>0.16900715199999997</v>
      </c>
      <c r="I115" s="155">
        <f>'[4]прил 7.2'!J567</f>
        <v>1.1830500639999998E-2</v>
      </c>
      <c r="J115" s="155">
        <f>'[4]прил 7.2'!K567</f>
        <v>0.13520572159999997</v>
      </c>
      <c r="K115" s="155">
        <f>'[4]прил 7.2'!L567</f>
        <v>6.7602860799999987E-3</v>
      </c>
      <c r="L115" s="155">
        <f>'[4]прил 7.2'!M567</f>
        <v>1.5210643679999997E-2</v>
      </c>
      <c r="M115" s="155">
        <f>'[4]прил 7.2'!N567</f>
        <v>0.16900715199999997</v>
      </c>
      <c r="N115" s="155">
        <f>'[4]прил 7.2'!O567</f>
        <v>1.1830500639999998E-2</v>
      </c>
      <c r="O115" s="155">
        <f>'[4]прил 7.2'!P567</f>
        <v>0.13520572159999997</v>
      </c>
      <c r="P115" s="155">
        <f>'[4]прил 7.2'!Q567</f>
        <v>6.7602860799999987E-3</v>
      </c>
      <c r="Q115" s="155">
        <f>'[4]прил 7.2'!R567</f>
        <v>1.5210643679999997E-2</v>
      </c>
      <c r="R115" s="155">
        <f>'[4]прил 7.2'!X567</f>
        <v>0.14322599999999999</v>
      </c>
      <c r="S115" s="155">
        <f>'[4]прил 7.2'!Y567</f>
        <v>0</v>
      </c>
      <c r="T115" s="155">
        <f>'[4]прил 7.2'!Z567</f>
        <v>0.14322599999999999</v>
      </c>
      <c r="U115" s="155">
        <f>'[4]прил 7.2'!AA567</f>
        <v>0</v>
      </c>
      <c r="V115" s="155">
        <f>'[4]прил 7.2'!AB567</f>
        <v>0</v>
      </c>
      <c r="W115" s="209"/>
      <c r="X115" s="209"/>
      <c r="Y115" s="209"/>
      <c r="Z115" s="209"/>
      <c r="AA115" s="207">
        <f>'[4]прил 7.2'!AH567</f>
        <v>2015</v>
      </c>
      <c r="AB115" s="207">
        <f>'[4]прил 7.2'!AI567</f>
        <v>0</v>
      </c>
      <c r="AC115" s="207">
        <f>'[4]прил 7.2'!AJ567</f>
        <v>0</v>
      </c>
      <c r="AD115" s="207">
        <f>'[4]прил 7.2'!AK567</f>
        <v>0</v>
      </c>
      <c r="AE115" s="207">
        <f>'[4]прил 7.2'!AL567</f>
        <v>2015</v>
      </c>
      <c r="AF115" s="207">
        <f>'[4]прил 7.2'!AM567</f>
        <v>15</v>
      </c>
      <c r="AG115" s="207" t="str">
        <f>'[4]прил 7.2'!AN567</f>
        <v>СВ-95</v>
      </c>
      <c r="AH115" s="207" t="str">
        <f>'[4]прил 7.2'!AO567</f>
        <v>СИП 4х35</v>
      </c>
      <c r="AI115" s="207">
        <f>'[4]прил 7.2'!AP567</f>
        <v>0.24399999999999999</v>
      </c>
      <c r="AJ115" s="152"/>
    </row>
    <row r="116" spans="1:36" ht="31.5" x14ac:dyDescent="0.25">
      <c r="A116" s="157">
        <f t="shared" si="18"/>
        <v>37</v>
      </c>
      <c r="B116" s="158" t="str">
        <f>'прил 7.1'!B117</f>
        <v>ВЛ - 0,4 кВ  Ф-8  ПС №84 пос.Долинский ТП 8-18  L- 0,849 км.</v>
      </c>
      <c r="C116" s="155">
        <f>'[4]прил 7.2'!D568</f>
        <v>0.39170099999999997</v>
      </c>
      <c r="D116" s="155">
        <f>'[4]прил 7.2'!E568</f>
        <v>2.741907E-2</v>
      </c>
      <c r="E116" s="155">
        <f>'[4]прил 7.2'!F568</f>
        <v>0.31336079999999999</v>
      </c>
      <c r="F116" s="155">
        <f>'[4]прил 7.2'!G568</f>
        <v>1.5668039999999998E-2</v>
      </c>
      <c r="G116" s="155">
        <f>'[4]прил 7.2'!H568</f>
        <v>3.5253089999999994E-2</v>
      </c>
      <c r="H116" s="155">
        <f>'[4]прил 7.2'!I568</f>
        <v>1.2569E-2</v>
      </c>
      <c r="I116" s="155">
        <f>'[4]прил 7.2'!J568</f>
        <v>8.7983000000000007E-4</v>
      </c>
      <c r="J116" s="155">
        <f>'[4]прил 7.2'!K568</f>
        <v>1.00552E-2</v>
      </c>
      <c r="K116" s="155">
        <f>'[4]прил 7.2'!L568</f>
        <v>5.0275999999999999E-4</v>
      </c>
      <c r="L116" s="155">
        <f>'[4]прил 7.2'!M568</f>
        <v>1.1312099999999999E-3</v>
      </c>
      <c r="M116" s="155">
        <f>'[4]прил 7.2'!N568</f>
        <v>-0.37913199999999997</v>
      </c>
      <c r="N116" s="155">
        <f>'[4]прил 7.2'!O568</f>
        <v>-2.6539239999999999E-2</v>
      </c>
      <c r="O116" s="155">
        <f>'[4]прил 7.2'!P568</f>
        <v>-0.30330560000000001</v>
      </c>
      <c r="P116" s="155">
        <f>'[4]прил 7.2'!Q568</f>
        <v>-1.5165279999999998E-2</v>
      </c>
      <c r="Q116" s="155">
        <f>'[4]прил 7.2'!R568</f>
        <v>-3.4121879999999993E-2</v>
      </c>
      <c r="R116" s="155">
        <f>'[4]прил 7.2'!X568</f>
        <v>0.34660200000000002</v>
      </c>
      <c r="S116" s="155">
        <f>'[4]прил 7.2'!Y568</f>
        <v>2.3976000000000001E-2</v>
      </c>
      <c r="T116" s="155">
        <f>'[4]прил 7.2'!Z568</f>
        <v>0.29269899999999999</v>
      </c>
      <c r="U116" s="155">
        <f>'[4]прил 7.2'!AA568</f>
        <v>0</v>
      </c>
      <c r="V116" s="155">
        <f>'[4]прил 7.2'!AB568</f>
        <v>2.9927000000000037E-2</v>
      </c>
      <c r="W116" s="209"/>
      <c r="X116" s="209"/>
      <c r="Y116" s="209"/>
      <c r="Z116" s="209"/>
      <c r="AA116" s="207">
        <f>'[4]прил 7.2'!AH568</f>
        <v>2015</v>
      </c>
      <c r="AB116" s="207">
        <f>'[4]прил 7.2'!AI568</f>
        <v>0</v>
      </c>
      <c r="AC116" s="207">
        <f>'[4]прил 7.2'!AJ568</f>
        <v>0</v>
      </c>
      <c r="AD116" s="207">
        <f>'[4]прил 7.2'!AK568</f>
        <v>0</v>
      </c>
      <c r="AE116" s="207">
        <f>'[4]прил 7.2'!AL568</f>
        <v>2015</v>
      </c>
      <c r="AF116" s="207">
        <f>'[4]прил 7.2'!AM568</f>
        <v>15</v>
      </c>
      <c r="AG116" s="207" t="str">
        <f>'[4]прил 7.2'!AN568</f>
        <v>СВ-95</v>
      </c>
      <c r="AH116" s="207" t="str">
        <f>'[4]прил 7.2'!AO568</f>
        <v>СИП 4х35</v>
      </c>
      <c r="AI116" s="207">
        <f>'[4]прил 7.2'!AP568</f>
        <v>0.84899999999999998</v>
      </c>
      <c r="AJ116" s="152"/>
    </row>
    <row r="117" spans="1:36" ht="31.5" x14ac:dyDescent="0.25">
      <c r="A117" s="157">
        <f t="shared" si="18"/>
        <v>38</v>
      </c>
      <c r="B117" s="158" t="str">
        <f>'прил 7.1'!B118</f>
        <v>ВЛ - 0,4 кВ Ф-8  ПС №84 пос.Долинский  ТП 8-36  L- 0,261 км.</v>
      </c>
      <c r="C117" s="155">
        <f>'[4]прил 7.2'!D569</f>
        <v>0.1914196</v>
      </c>
      <c r="D117" s="155">
        <f>'[4]прил 7.2'!E569</f>
        <v>1.3399372000000001E-2</v>
      </c>
      <c r="E117" s="155">
        <f>'[4]прил 7.2'!F569</f>
        <v>0.15313568</v>
      </c>
      <c r="F117" s="155">
        <f>'[4]прил 7.2'!G569</f>
        <v>7.6567839999999998E-3</v>
      </c>
      <c r="G117" s="155">
        <f>'[4]прил 7.2'!H569</f>
        <v>1.7227764E-2</v>
      </c>
      <c r="H117" s="155">
        <f>'[4]прил 7.2'!I569</f>
        <v>6.143E-3</v>
      </c>
      <c r="I117" s="155">
        <f>'[4]прил 7.2'!J569</f>
        <v>4.3001000000000004E-4</v>
      </c>
      <c r="J117" s="155">
        <f>'[4]прил 7.2'!K569</f>
        <v>4.9144000000000002E-3</v>
      </c>
      <c r="K117" s="155">
        <f>'[4]прил 7.2'!L569</f>
        <v>2.4572E-4</v>
      </c>
      <c r="L117" s="155">
        <f>'[4]прил 7.2'!M569</f>
        <v>5.5287000000000001E-4</v>
      </c>
      <c r="M117" s="155">
        <f>'[4]прил 7.2'!N569</f>
        <v>-0.18527659999999999</v>
      </c>
      <c r="N117" s="155">
        <f>'[4]прил 7.2'!O569</f>
        <v>-1.2969362000000002E-2</v>
      </c>
      <c r="O117" s="155">
        <f>'[4]прил 7.2'!P569</f>
        <v>-0.14822127999999998</v>
      </c>
      <c r="P117" s="155">
        <f>'[4]прил 7.2'!Q569</f>
        <v>-7.4110640000000002E-3</v>
      </c>
      <c r="Q117" s="155">
        <f>'[4]прил 7.2'!R569</f>
        <v>-1.6674893999999999E-2</v>
      </c>
      <c r="R117" s="155">
        <f>'[4]прил 7.2'!X569</f>
        <v>0.16939599999999999</v>
      </c>
      <c r="S117" s="155">
        <f>'[4]прил 7.2'!Y569</f>
        <v>1.1726E-2</v>
      </c>
      <c r="T117" s="155">
        <f>'[4]прил 7.2'!Z569</f>
        <v>0.143044</v>
      </c>
      <c r="U117" s="155">
        <f>'[4]прил 7.2'!AA569</f>
        <v>0</v>
      </c>
      <c r="V117" s="155">
        <f>'[4]прил 7.2'!AB569</f>
        <v>1.4625999999999972E-2</v>
      </c>
      <c r="W117" s="209"/>
      <c r="X117" s="209"/>
      <c r="Y117" s="209"/>
      <c r="Z117" s="209"/>
      <c r="AA117" s="207">
        <f>'[4]прил 7.2'!AH569</f>
        <v>0</v>
      </c>
      <c r="AB117" s="207">
        <f>'[4]прил 7.2'!AI569</f>
        <v>0</v>
      </c>
      <c r="AC117" s="207">
        <f>'[4]прил 7.2'!AJ569</f>
        <v>0</v>
      </c>
      <c r="AD117" s="207">
        <f>'[4]прил 7.2'!AK569</f>
        <v>0</v>
      </c>
      <c r="AE117" s="207">
        <f>'[4]прил 7.2'!AL569</f>
        <v>2015</v>
      </c>
      <c r="AF117" s="207">
        <f>'[4]прил 7.2'!AM569</f>
        <v>15</v>
      </c>
      <c r="AG117" s="207" t="str">
        <f>'[4]прил 7.2'!AN569</f>
        <v>СВ-95</v>
      </c>
      <c r="AH117" s="207" t="str">
        <f>'[4]прил 7.2'!AO569</f>
        <v>СИП 4х35</v>
      </c>
      <c r="AI117" s="207">
        <f>'[4]прил 7.2'!AP569</f>
        <v>0.26100000000000001</v>
      </c>
      <c r="AJ117" s="152"/>
    </row>
    <row r="118" spans="1:36" ht="31.5" x14ac:dyDescent="0.25">
      <c r="A118" s="157">
        <f t="shared" si="18"/>
        <v>39</v>
      </c>
      <c r="B118" s="158" t="str">
        <f>'прил 7.1'!B119</f>
        <v>ВЛ - 0,4 кВ Ф-8  ПС №84 пос.Долинский ТП 8-20  L- 0,327 км.</v>
      </c>
      <c r="C118" s="155">
        <f>'[4]прил 7.2'!D570</f>
        <v>0.13626639999999998</v>
      </c>
      <c r="D118" s="155">
        <f>'[4]прил 7.2'!E570</f>
        <v>9.5386480000000003E-3</v>
      </c>
      <c r="E118" s="155">
        <f>'[4]прил 7.2'!F570</f>
        <v>0.10901311999999999</v>
      </c>
      <c r="F118" s="155">
        <f>'[4]прил 7.2'!G570</f>
        <v>5.450655999999999E-3</v>
      </c>
      <c r="G118" s="155">
        <f>'[4]прил 7.2'!H570</f>
        <v>1.2263975999999998E-2</v>
      </c>
      <c r="H118" s="155">
        <f>'[4]прил 7.2'!I570</f>
        <v>6.0639999999999999E-3</v>
      </c>
      <c r="I118" s="155">
        <f>'[4]прил 7.2'!J570</f>
        <v>4.2448000000000003E-4</v>
      </c>
      <c r="J118" s="155">
        <f>'[4]прил 7.2'!K570</f>
        <v>4.8512E-3</v>
      </c>
      <c r="K118" s="155">
        <f>'[4]прил 7.2'!L570</f>
        <v>2.4256000000000001E-4</v>
      </c>
      <c r="L118" s="155">
        <f>'[4]прил 7.2'!M570</f>
        <v>5.4575999999999995E-4</v>
      </c>
      <c r="M118" s="155">
        <f>'[4]прил 7.2'!N570</f>
        <v>-0.1302024</v>
      </c>
      <c r="N118" s="155">
        <f>'[4]прил 7.2'!O570</f>
        <v>-9.1141680000000006E-3</v>
      </c>
      <c r="O118" s="155">
        <f>'[4]прил 7.2'!P570</f>
        <v>-0.10416191999999999</v>
      </c>
      <c r="P118" s="155">
        <f>'[4]прил 7.2'!Q570</f>
        <v>-5.2080959999999989E-3</v>
      </c>
      <c r="Q118" s="155">
        <f>'[4]прил 7.2'!R570</f>
        <v>-1.1718215999999998E-2</v>
      </c>
      <c r="R118" s="155">
        <f>'[4]прил 7.2'!X570</f>
        <v>0.12223100000000001</v>
      </c>
      <c r="S118" s="155">
        <f>'[4]прил 7.2'!Y570</f>
        <v>8.3199999999999993E-3</v>
      </c>
      <c r="T118" s="155">
        <f>'[4]прил 7.2'!Z570</f>
        <v>0.101809</v>
      </c>
      <c r="U118" s="155">
        <f>'[4]прил 7.2'!AA570</f>
        <v>0</v>
      </c>
      <c r="V118" s="155">
        <f>'[4]прил 7.2'!AB570</f>
        <v>1.2102000000000016E-2</v>
      </c>
      <c r="W118" s="209"/>
      <c r="X118" s="209"/>
      <c r="Y118" s="209"/>
      <c r="Z118" s="209"/>
      <c r="AA118" s="207">
        <f>'[4]прил 7.2'!AH570</f>
        <v>0</v>
      </c>
      <c r="AB118" s="207">
        <f>'[4]прил 7.2'!AI570</f>
        <v>0</v>
      </c>
      <c r="AC118" s="207">
        <f>'[4]прил 7.2'!AJ570</f>
        <v>0</v>
      </c>
      <c r="AD118" s="207">
        <f>'[4]прил 7.2'!AK570</f>
        <v>0</v>
      </c>
      <c r="AE118" s="207">
        <f>'[4]прил 7.2'!AL570</f>
        <v>2015</v>
      </c>
      <c r="AF118" s="207">
        <f>'[4]прил 7.2'!AM570</f>
        <v>15</v>
      </c>
      <c r="AG118" s="207" t="str">
        <f>'[4]прил 7.2'!AN570</f>
        <v>СВ-95</v>
      </c>
      <c r="AH118" s="207" t="str">
        <f>'[4]прил 7.2'!AO570</f>
        <v>СИП 4х35</v>
      </c>
      <c r="AI118" s="207">
        <f>'[4]прил 7.2'!AP570</f>
        <v>0.32700000000000001</v>
      </c>
      <c r="AJ118" s="152"/>
    </row>
    <row r="119" spans="1:36" ht="31.5" x14ac:dyDescent="0.25">
      <c r="A119" s="157">
        <f t="shared" si="18"/>
        <v>40</v>
      </c>
      <c r="B119" s="158" t="str">
        <f>'прил 7.1'!B120</f>
        <v>ВЛ - 0,4 кВ Ф-8  ПС №84 пос.Долинский  ТП 8-35    L-1,288 км</v>
      </c>
      <c r="C119" s="155">
        <f>'[4]прил 7.2'!D571</f>
        <v>0.22745680000000001</v>
      </c>
      <c r="D119" s="155">
        <f>'[4]прил 7.2'!E571</f>
        <v>1.5921976000000001E-2</v>
      </c>
      <c r="E119" s="155">
        <f>'[4]прил 7.2'!F571</f>
        <v>0.18196544000000003</v>
      </c>
      <c r="F119" s="155">
        <f>'[4]прил 7.2'!G571</f>
        <v>9.098272000000001E-3</v>
      </c>
      <c r="G119" s="155">
        <f>'[4]прил 7.2'!H571</f>
        <v>2.0471112E-2</v>
      </c>
      <c r="H119" s="155">
        <f>'[4]прил 7.2'!I571</f>
        <v>6.8876999999999994E-2</v>
      </c>
      <c r="I119" s="155">
        <f>'[4]прил 7.2'!J571</f>
        <v>4.8213900000000001E-3</v>
      </c>
      <c r="J119" s="155">
        <f>'[4]прил 7.2'!K571</f>
        <v>5.5101600000000001E-2</v>
      </c>
      <c r="K119" s="155">
        <f>'[4]прил 7.2'!L571</f>
        <v>2.7550799999999996E-3</v>
      </c>
      <c r="L119" s="155">
        <f>'[4]прил 7.2'!M571</f>
        <v>6.1989299999999992E-3</v>
      </c>
      <c r="M119" s="155">
        <f>'[4]прил 7.2'!N571</f>
        <v>-0.15857980000000002</v>
      </c>
      <c r="N119" s="155">
        <f>'[4]прил 7.2'!O571</f>
        <v>-1.1100586000000001E-2</v>
      </c>
      <c r="O119" s="155">
        <f>'[4]прил 7.2'!P571</f>
        <v>-0.12686384000000003</v>
      </c>
      <c r="P119" s="155">
        <f>'[4]прил 7.2'!Q571</f>
        <v>-6.343192000000001E-3</v>
      </c>
      <c r="Q119" s="155">
        <f>'[4]прил 7.2'!R571</f>
        <v>-1.4272182000000001E-2</v>
      </c>
      <c r="R119" s="155">
        <f>'[4]прил 7.2'!X571</f>
        <v>1.899413</v>
      </c>
      <c r="S119" s="155">
        <f>'[4]прил 7.2'!Y571</f>
        <v>0.13134399999999999</v>
      </c>
      <c r="T119" s="155">
        <f>'[4]прил 7.2'!Z571</f>
        <v>1.60406</v>
      </c>
      <c r="U119" s="155">
        <f>'[4]прил 7.2'!AA571</f>
        <v>0</v>
      </c>
      <c r="V119" s="155">
        <f>'[4]прил 7.2'!AB571</f>
        <v>0.16400900000000007</v>
      </c>
      <c r="W119" s="209"/>
      <c r="X119" s="209"/>
      <c r="Y119" s="209"/>
      <c r="Z119" s="209"/>
      <c r="AA119" s="207">
        <f>'[4]прил 7.2'!AH571</f>
        <v>0</v>
      </c>
      <c r="AB119" s="207">
        <f>'[4]прил 7.2'!AI571</f>
        <v>0</v>
      </c>
      <c r="AC119" s="207">
        <f>'[4]прил 7.2'!AJ571</f>
        <v>0</v>
      </c>
      <c r="AD119" s="207">
        <f>'[4]прил 7.2'!AK571</f>
        <v>0</v>
      </c>
      <c r="AE119" s="207">
        <f>'[4]прил 7.2'!AL571</f>
        <v>2015</v>
      </c>
      <c r="AF119" s="207">
        <f>'[4]прил 7.2'!AM571</f>
        <v>15</v>
      </c>
      <c r="AG119" s="207" t="str">
        <f>'[4]прил 7.2'!AN571</f>
        <v>СВ-95</v>
      </c>
      <c r="AH119" s="207" t="str">
        <f>'[4]прил 7.2'!AO571</f>
        <v>СИП 4х35</v>
      </c>
      <c r="AI119" s="207">
        <f>'[4]прил 7.2'!AP571</f>
        <v>1.288</v>
      </c>
      <c r="AJ119" s="152"/>
    </row>
    <row r="120" spans="1:36" ht="31.5" x14ac:dyDescent="0.25">
      <c r="A120" s="157">
        <f t="shared" si="18"/>
        <v>41</v>
      </c>
      <c r="B120" s="158" t="str">
        <f>'прил 7.1'!B121</f>
        <v>ВЛ-0,4кВ Ф-3 ПС Бачи-юрт т с. Центарой ТП 3-49  L- 0,105км</v>
      </c>
      <c r="C120" s="155">
        <f>'[4]прил 7.2'!D572</f>
        <v>0</v>
      </c>
      <c r="D120" s="155">
        <f>'[4]прил 7.2'!E572</f>
        <v>0</v>
      </c>
      <c r="E120" s="155">
        <f>'[4]прил 7.2'!F572</f>
        <v>0</v>
      </c>
      <c r="F120" s="155">
        <f>'[4]прил 7.2'!G572</f>
        <v>0</v>
      </c>
      <c r="G120" s="155">
        <f>'[4]прил 7.2'!H572</f>
        <v>0</v>
      </c>
      <c r="H120" s="155">
        <f>'[4]прил 7.2'!I572</f>
        <v>5.1679999999999999E-3</v>
      </c>
      <c r="I120" s="155">
        <f>'[4]прил 7.2'!J572</f>
        <v>3.6176000000000003E-4</v>
      </c>
      <c r="J120" s="155">
        <f>'[4]прил 7.2'!K572</f>
        <v>4.1343999999999999E-3</v>
      </c>
      <c r="K120" s="155">
        <f>'[4]прил 7.2'!L572</f>
        <v>2.0672E-4</v>
      </c>
      <c r="L120" s="155">
        <f>'[4]прил 7.2'!M572</f>
        <v>4.6511999999999996E-4</v>
      </c>
      <c r="M120" s="155">
        <f>'[4]прил 7.2'!N572</f>
        <v>5.1679999999999999E-3</v>
      </c>
      <c r="N120" s="155">
        <f>'[4]прил 7.2'!O572</f>
        <v>3.6176000000000003E-4</v>
      </c>
      <c r="O120" s="155">
        <f>'[4]прил 7.2'!P572</f>
        <v>4.1343999999999999E-3</v>
      </c>
      <c r="P120" s="155">
        <f>'[4]прил 7.2'!Q572</f>
        <v>2.0672E-4</v>
      </c>
      <c r="Q120" s="155">
        <f>'[4]прил 7.2'!R572</f>
        <v>4.6511999999999996E-4</v>
      </c>
      <c r="R120" s="155">
        <f>'[4]прил 7.2'!X572</f>
        <v>0.145181</v>
      </c>
      <c r="S120" s="155">
        <f>'[4]прил 7.2'!Y572</f>
        <v>1.0023000000000001E-2</v>
      </c>
      <c r="T120" s="155">
        <f>'[4]прил 7.2'!Z572</f>
        <v>0.122713</v>
      </c>
      <c r="U120" s="155">
        <f>'[4]прил 7.2'!AA572</f>
        <v>0</v>
      </c>
      <c r="V120" s="155">
        <f>'[4]прил 7.2'!AB572</f>
        <v>1.2444999999999998E-2</v>
      </c>
      <c r="W120" s="209"/>
      <c r="X120" s="209"/>
      <c r="Y120" s="209"/>
      <c r="Z120" s="209"/>
      <c r="AA120" s="207">
        <f>'[4]прил 7.2'!AH572</f>
        <v>0</v>
      </c>
      <c r="AB120" s="207">
        <f>'[4]прил 7.2'!AI572</f>
        <v>0</v>
      </c>
      <c r="AC120" s="207">
        <f>'[4]прил 7.2'!AJ572</f>
        <v>0</v>
      </c>
      <c r="AD120" s="207">
        <f>'[4]прил 7.2'!AK572</f>
        <v>0</v>
      </c>
      <c r="AE120" s="207">
        <f>'[4]прил 7.2'!AL572</f>
        <v>2015</v>
      </c>
      <c r="AF120" s="207">
        <f>'[4]прил 7.2'!AM572</f>
        <v>15</v>
      </c>
      <c r="AG120" s="207" t="str">
        <f>'[4]прил 7.2'!AN572</f>
        <v>СВ-95</v>
      </c>
      <c r="AH120" s="207" t="str">
        <f>'[4]прил 7.2'!AO572</f>
        <v>СИП 4х35</v>
      </c>
      <c r="AI120" s="207">
        <f>'[4]прил 7.2'!AP572</f>
        <v>0.105</v>
      </c>
      <c r="AJ120" s="152"/>
    </row>
    <row r="121" spans="1:36" ht="31.5" x14ac:dyDescent="0.25">
      <c r="A121" s="157">
        <f t="shared" si="18"/>
        <v>42</v>
      </c>
      <c r="B121" s="158" t="str">
        <f>'прил 7.1'!B122</f>
        <v>ВЛ-0,4кВ Ф-3 ПС Бачи-юрт т с. Центарой ТП 3-19  L-1,733км</v>
      </c>
      <c r="C121" s="155">
        <f>'[4]прил 7.2'!D573</f>
        <v>0</v>
      </c>
      <c r="D121" s="155">
        <f>'[4]прил 7.2'!E573</f>
        <v>0</v>
      </c>
      <c r="E121" s="155">
        <f>'[4]прил 7.2'!F573</f>
        <v>0</v>
      </c>
      <c r="F121" s="155">
        <f>'[4]прил 7.2'!G573</f>
        <v>0</v>
      </c>
      <c r="G121" s="155">
        <f>'[4]прил 7.2'!H573</f>
        <v>0</v>
      </c>
      <c r="H121" s="155">
        <f>'[4]прил 7.2'!I573</f>
        <v>4.2622E-2</v>
      </c>
      <c r="I121" s="155">
        <f>'[4]прил 7.2'!J573</f>
        <v>2.9835400000000002E-3</v>
      </c>
      <c r="J121" s="155">
        <f>'[4]прил 7.2'!K573</f>
        <v>3.4097599999999999E-2</v>
      </c>
      <c r="K121" s="155">
        <f>'[4]прил 7.2'!L573</f>
        <v>1.70488E-3</v>
      </c>
      <c r="L121" s="155">
        <f>'[4]прил 7.2'!M573</f>
        <v>3.8359799999999997E-3</v>
      </c>
      <c r="M121" s="155">
        <f>'[4]прил 7.2'!N573</f>
        <v>4.2622E-2</v>
      </c>
      <c r="N121" s="155">
        <f>'[4]прил 7.2'!O573</f>
        <v>2.9835400000000002E-3</v>
      </c>
      <c r="O121" s="155">
        <f>'[4]прил 7.2'!P573</f>
        <v>3.4097599999999999E-2</v>
      </c>
      <c r="P121" s="155">
        <f>'[4]прил 7.2'!Q573</f>
        <v>1.70488E-3</v>
      </c>
      <c r="Q121" s="155">
        <f>'[4]прил 7.2'!R573</f>
        <v>3.8359799999999997E-3</v>
      </c>
      <c r="R121" s="155">
        <f>'[4]прил 7.2'!X573</f>
        <v>1.05467</v>
      </c>
      <c r="S121" s="155">
        <f>'[4]прил 7.2'!Y573</f>
        <v>7.2583999999999996E-2</v>
      </c>
      <c r="T121" s="155">
        <f>'[4]прил 7.2'!Z573</f>
        <v>0.88686699999999996</v>
      </c>
      <c r="U121" s="155">
        <f>'[4]прил 7.2'!AA573</f>
        <v>0</v>
      </c>
      <c r="V121" s="155">
        <f>'[4]прил 7.2'!AB573</f>
        <v>9.5219000000000054E-2</v>
      </c>
      <c r="W121" s="209"/>
      <c r="X121" s="209"/>
      <c r="Y121" s="209"/>
      <c r="Z121" s="209"/>
      <c r="AA121" s="207">
        <f>'[4]прил 7.2'!AH573</f>
        <v>0</v>
      </c>
      <c r="AB121" s="207">
        <f>'[4]прил 7.2'!AI573</f>
        <v>0</v>
      </c>
      <c r="AC121" s="207">
        <f>'[4]прил 7.2'!AJ573</f>
        <v>0</v>
      </c>
      <c r="AD121" s="207">
        <f>'[4]прил 7.2'!AK573</f>
        <v>0</v>
      </c>
      <c r="AE121" s="207">
        <f>'[4]прил 7.2'!AL573</f>
        <v>2015</v>
      </c>
      <c r="AF121" s="207">
        <f>'[4]прил 7.2'!AM573</f>
        <v>15</v>
      </c>
      <c r="AG121" s="207" t="str">
        <f>'[4]прил 7.2'!AN573</f>
        <v>СВ-95</v>
      </c>
      <c r="AH121" s="207" t="str">
        <f>'[4]прил 7.2'!AO573</f>
        <v>СИП 4х35</v>
      </c>
      <c r="AI121" s="207">
        <f>'[4]прил 7.2'!AP573</f>
        <v>1.7330000000000001</v>
      </c>
      <c r="AJ121" s="152"/>
    </row>
    <row r="122" spans="1:36" x14ac:dyDescent="0.25">
      <c r="A122" s="157">
        <f t="shared" si="18"/>
        <v>43</v>
      </c>
      <c r="B122" s="158" t="str">
        <f>'прил 7.1'!B123</f>
        <v>ВЛ-0,4кВ Ф-3 ПС Бачи-юрт с.Центарой ТП 3-16  L- 0,12км</v>
      </c>
      <c r="C122" s="155">
        <f>'[4]прил 7.2'!D574</f>
        <v>8.5868600000000003E-2</v>
      </c>
      <c r="D122" s="155">
        <f>'[4]прил 7.2'!E574</f>
        <v>6.0108020000000009E-3</v>
      </c>
      <c r="E122" s="155">
        <f>'[4]прил 7.2'!F574</f>
        <v>6.869488E-2</v>
      </c>
      <c r="F122" s="155">
        <f>'[4]прил 7.2'!G574</f>
        <v>3.434744E-3</v>
      </c>
      <c r="G122" s="155">
        <f>'[4]прил 7.2'!H574</f>
        <v>7.728174E-3</v>
      </c>
      <c r="H122" s="155">
        <f>'[4]прил 7.2'!I574</f>
        <v>2.9220000000000001E-3</v>
      </c>
      <c r="I122" s="155">
        <f>'[4]прил 7.2'!J574</f>
        <v>2.0454000000000002E-4</v>
      </c>
      <c r="J122" s="155">
        <f>'[4]прил 7.2'!K574</f>
        <v>2.3376E-3</v>
      </c>
      <c r="K122" s="155">
        <f>'[4]прил 7.2'!L574</f>
        <v>1.1688000000000001E-4</v>
      </c>
      <c r="L122" s="155">
        <f>'[4]прил 7.2'!M574</f>
        <v>2.6298000000000001E-4</v>
      </c>
      <c r="M122" s="155">
        <f>'[4]прил 7.2'!N574</f>
        <v>-8.2946600000000009E-2</v>
      </c>
      <c r="N122" s="155">
        <f>'[4]прил 7.2'!O574</f>
        <v>-5.8062620000000013E-3</v>
      </c>
      <c r="O122" s="155">
        <f>'[4]прил 7.2'!P574</f>
        <v>-6.6357280000000005E-2</v>
      </c>
      <c r="P122" s="155">
        <f>'[4]прил 7.2'!Q574</f>
        <v>-3.3178639999999998E-3</v>
      </c>
      <c r="Q122" s="155">
        <f>'[4]прил 7.2'!R574</f>
        <v>-7.4651939999999996E-3</v>
      </c>
      <c r="R122" s="155">
        <f>'[4]прил 7.2'!X574</f>
        <v>8.0588000000000007E-2</v>
      </c>
      <c r="S122" s="155">
        <f>'[4]прил 7.2'!Y574</f>
        <v>5.568E-3</v>
      </c>
      <c r="T122" s="155">
        <f>'[4]прил 7.2'!Z574</f>
        <v>6.8060999999999997E-2</v>
      </c>
      <c r="U122" s="155">
        <f>'[4]прил 7.2'!AA574</f>
        <v>0</v>
      </c>
      <c r="V122" s="155">
        <f>'[4]прил 7.2'!AB574</f>
        <v>6.9590000000000068E-3</v>
      </c>
      <c r="W122" s="209"/>
      <c r="X122" s="209"/>
      <c r="Y122" s="209"/>
      <c r="Z122" s="209"/>
      <c r="AA122" s="207">
        <f>'[4]прил 7.2'!AH574</f>
        <v>0</v>
      </c>
      <c r="AB122" s="207">
        <f>'[4]прил 7.2'!AI574</f>
        <v>0</v>
      </c>
      <c r="AC122" s="207">
        <f>'[4]прил 7.2'!AJ574</f>
        <v>0</v>
      </c>
      <c r="AD122" s="207">
        <f>'[4]прил 7.2'!AK574</f>
        <v>0</v>
      </c>
      <c r="AE122" s="207">
        <f>'[4]прил 7.2'!AL574</f>
        <v>2015</v>
      </c>
      <c r="AF122" s="207">
        <f>'[4]прил 7.2'!AM574</f>
        <v>15</v>
      </c>
      <c r="AG122" s="207" t="str">
        <f>'[4]прил 7.2'!AN574</f>
        <v>СВ-95</v>
      </c>
      <c r="AH122" s="207" t="str">
        <f>'[4]прил 7.2'!AO574</f>
        <v>СИП 4х35</v>
      </c>
      <c r="AI122" s="207">
        <f>'[4]прил 7.2'!AP574</f>
        <v>0.12</v>
      </c>
      <c r="AJ122" s="152"/>
    </row>
    <row r="123" spans="1:36" x14ac:dyDescent="0.25">
      <c r="A123" s="157">
        <f t="shared" si="18"/>
        <v>44</v>
      </c>
      <c r="B123" s="158" t="str">
        <f>'прил 7.1'!B124</f>
        <v>ВЛ-0,4кВ Ф-3 ПС Бачи-юрт с.Центарой ТП 3-11  L-0,463км</v>
      </c>
      <c r="C123" s="155">
        <f>'[4]прил 7.2'!D575</f>
        <v>0.2658894</v>
      </c>
      <c r="D123" s="155">
        <f>'[4]прил 7.2'!E575</f>
        <v>1.8612258000000003E-2</v>
      </c>
      <c r="E123" s="155">
        <f>'[4]прил 7.2'!F575</f>
        <v>0.21271152000000002</v>
      </c>
      <c r="F123" s="155">
        <f>'[4]прил 7.2'!G575</f>
        <v>1.0635576000000001E-2</v>
      </c>
      <c r="G123" s="155">
        <f>'[4]прил 7.2'!H575</f>
        <v>2.3930046E-2</v>
      </c>
      <c r="H123" s="155">
        <f>'[4]прил 7.2'!I575</f>
        <v>9.9579999999999998E-3</v>
      </c>
      <c r="I123" s="155">
        <f>'[4]прил 7.2'!J575</f>
        <v>6.9706000000000011E-4</v>
      </c>
      <c r="J123" s="155">
        <f>'[4]прил 7.2'!K575</f>
        <v>7.9664000000000002E-3</v>
      </c>
      <c r="K123" s="155">
        <f>'[4]прил 7.2'!L575</f>
        <v>3.9832000000000002E-4</v>
      </c>
      <c r="L123" s="155">
        <f>'[4]прил 7.2'!M575</f>
        <v>8.9621999999999998E-4</v>
      </c>
      <c r="M123" s="155">
        <f>'[4]прил 7.2'!N575</f>
        <v>-0.25593139999999998</v>
      </c>
      <c r="N123" s="155">
        <f>'[4]прил 7.2'!O575</f>
        <v>-1.7915198000000004E-2</v>
      </c>
      <c r="O123" s="155">
        <f>'[4]прил 7.2'!P575</f>
        <v>-0.20474512</v>
      </c>
      <c r="P123" s="155">
        <f>'[4]прил 7.2'!Q575</f>
        <v>-1.0237256E-2</v>
      </c>
      <c r="Q123" s="155">
        <f>'[4]прил 7.2'!R575</f>
        <v>-2.3033826E-2</v>
      </c>
      <c r="R123" s="155">
        <f>'[4]прил 7.2'!X575</f>
        <v>0.24537500000000001</v>
      </c>
      <c r="S123" s="155">
        <f>'[4]прил 7.2'!Y575</f>
        <v>1.6639000000000001E-2</v>
      </c>
      <c r="T123" s="155">
        <f>'[4]прил 7.2'!Z575</f>
        <v>0.20652899999999999</v>
      </c>
      <c r="U123" s="155">
        <f>'[4]прил 7.2'!AA575</f>
        <v>0</v>
      </c>
      <c r="V123" s="155">
        <f>'[4]прил 7.2'!AB575</f>
        <v>2.2207000000000005E-2</v>
      </c>
      <c r="W123" s="209"/>
      <c r="X123" s="209"/>
      <c r="Y123" s="209"/>
      <c r="Z123" s="209"/>
      <c r="AA123" s="207">
        <f>'[4]прил 7.2'!AH575</f>
        <v>0</v>
      </c>
      <c r="AB123" s="207">
        <f>'[4]прил 7.2'!AI575</f>
        <v>0</v>
      </c>
      <c r="AC123" s="207">
        <f>'[4]прил 7.2'!AJ575</f>
        <v>0</v>
      </c>
      <c r="AD123" s="207">
        <f>'[4]прил 7.2'!AK575</f>
        <v>0</v>
      </c>
      <c r="AE123" s="207">
        <f>'[4]прил 7.2'!AL575</f>
        <v>2015</v>
      </c>
      <c r="AF123" s="207">
        <f>'[4]прил 7.2'!AM575</f>
        <v>15</v>
      </c>
      <c r="AG123" s="207" t="str">
        <f>'[4]прил 7.2'!AN575</f>
        <v>СВ-95</v>
      </c>
      <c r="AH123" s="207" t="str">
        <f>'[4]прил 7.2'!AO575</f>
        <v>СИП 4х35</v>
      </c>
      <c r="AI123" s="207">
        <f>'[4]прил 7.2'!AP575</f>
        <v>0.46300000000000002</v>
      </c>
      <c r="AJ123" s="152"/>
    </row>
    <row r="124" spans="1:36" x14ac:dyDescent="0.25">
      <c r="A124" s="157">
        <f t="shared" si="18"/>
        <v>45</v>
      </c>
      <c r="B124" s="158" t="str">
        <f>'прил 7.1'!B125</f>
        <v>ВЛ-0,4кВ Ф-3 ПС Бачи-юрт с.Центарой ТП 3-27  L-0,77км</v>
      </c>
      <c r="C124" s="155">
        <f>'[4]прил 7.2'!D576</f>
        <v>0.6261198</v>
      </c>
      <c r="D124" s="155">
        <f>'[4]прил 7.2'!E576</f>
        <v>4.3828386000000004E-2</v>
      </c>
      <c r="E124" s="155">
        <f>'[4]прил 7.2'!F576</f>
        <v>0.50089583999999998</v>
      </c>
      <c r="F124" s="155">
        <f>'[4]прил 7.2'!G576</f>
        <v>2.5044792E-2</v>
      </c>
      <c r="G124" s="155">
        <f>'[4]прил 7.2'!H576</f>
        <v>5.6350781999999995E-2</v>
      </c>
      <c r="H124" s="155">
        <f>'[4]прил 7.2'!I576</f>
        <v>2.0459000000000001E-2</v>
      </c>
      <c r="I124" s="155">
        <f>'[4]прил 7.2'!J576</f>
        <v>1.4321300000000002E-3</v>
      </c>
      <c r="J124" s="155">
        <f>'[4]прил 7.2'!K576</f>
        <v>1.6367200000000002E-2</v>
      </c>
      <c r="K124" s="155">
        <f>'[4]прил 7.2'!L576</f>
        <v>8.1836000000000007E-4</v>
      </c>
      <c r="L124" s="155">
        <f>'[4]прил 7.2'!M576</f>
        <v>1.8413100000000001E-3</v>
      </c>
      <c r="M124" s="155">
        <f>'[4]прил 7.2'!N576</f>
        <v>-0.6056608</v>
      </c>
      <c r="N124" s="155">
        <f>'[4]прил 7.2'!O576</f>
        <v>-4.2396256000000007E-2</v>
      </c>
      <c r="O124" s="155">
        <f>'[4]прил 7.2'!P576</f>
        <v>-0.48452863999999995</v>
      </c>
      <c r="P124" s="155">
        <f>'[4]прил 7.2'!Q576</f>
        <v>-2.4226431999999999E-2</v>
      </c>
      <c r="Q124" s="155">
        <f>'[4]прил 7.2'!R576</f>
        <v>-5.4509471999999996E-2</v>
      </c>
      <c r="R124" s="155">
        <f>'[4]прил 7.2'!X576</f>
        <v>0.56808499999999995</v>
      </c>
      <c r="S124" s="155">
        <f>'[4]прил 7.2'!Y576</f>
        <v>3.9629999999999999E-2</v>
      </c>
      <c r="T124" s="155">
        <f>'[4]прил 7.2'!Z576</f>
        <v>0.47955500000000001</v>
      </c>
      <c r="U124" s="155">
        <f>'[4]прил 7.2'!AA576</f>
        <v>0</v>
      </c>
      <c r="V124" s="155">
        <f>'[4]прил 7.2'!AB576</f>
        <v>4.8899999999999888E-2</v>
      </c>
      <c r="W124" s="209"/>
      <c r="X124" s="209"/>
      <c r="Y124" s="209"/>
      <c r="Z124" s="209"/>
      <c r="AA124" s="207">
        <f>'[4]прил 7.2'!AH576</f>
        <v>0</v>
      </c>
      <c r="AB124" s="207">
        <f>'[4]прил 7.2'!AI576</f>
        <v>0</v>
      </c>
      <c r="AC124" s="207">
        <f>'[4]прил 7.2'!AJ576</f>
        <v>0</v>
      </c>
      <c r="AD124" s="207">
        <f>'[4]прил 7.2'!AK576</f>
        <v>0</v>
      </c>
      <c r="AE124" s="207">
        <f>'[4]прил 7.2'!AL576</f>
        <v>2015</v>
      </c>
      <c r="AF124" s="207">
        <f>'[4]прил 7.2'!AM576</f>
        <v>15</v>
      </c>
      <c r="AG124" s="207" t="str">
        <f>'[4]прил 7.2'!AN576</f>
        <v>СВ-95</v>
      </c>
      <c r="AH124" s="207" t="str">
        <f>'[4]прил 7.2'!AO576</f>
        <v>СИП 4х35</v>
      </c>
      <c r="AI124" s="207">
        <f>'[4]прил 7.2'!AP576</f>
        <v>0.77</v>
      </c>
      <c r="AJ124" s="152"/>
    </row>
    <row r="125" spans="1:36" x14ac:dyDescent="0.25">
      <c r="A125" s="157">
        <f t="shared" si="18"/>
        <v>46</v>
      </c>
      <c r="B125" s="158" t="str">
        <f>'прил 7.1'!B126</f>
        <v>ВЛ-0,4кВ Ф-3 ПС Бачи-юрт с.Центарой ТП 3-22  L-0,65км</v>
      </c>
      <c r="C125" s="155">
        <f>'[4]прил 7.2'!D577</f>
        <v>0.37014239999999998</v>
      </c>
      <c r="D125" s="155">
        <f>'[4]прил 7.2'!E577</f>
        <v>2.5909968000000002E-2</v>
      </c>
      <c r="E125" s="155">
        <f>'[4]прил 7.2'!F577</f>
        <v>0.29611391999999997</v>
      </c>
      <c r="F125" s="155">
        <f>'[4]прил 7.2'!G577</f>
        <v>1.4805696E-2</v>
      </c>
      <c r="G125" s="155">
        <f>'[4]прил 7.2'!H577</f>
        <v>3.3312815999999995E-2</v>
      </c>
      <c r="H125" s="155">
        <f>'[4]прил 7.2'!I577</f>
        <v>1.1483E-2</v>
      </c>
      <c r="I125" s="155">
        <f>'[4]прил 7.2'!J577</f>
        <v>8.0381000000000007E-4</v>
      </c>
      <c r="J125" s="155">
        <f>'[4]прил 7.2'!K577</f>
        <v>9.1864000000000008E-3</v>
      </c>
      <c r="K125" s="155">
        <f>'[4]прил 7.2'!L577</f>
        <v>4.5932000000000004E-4</v>
      </c>
      <c r="L125" s="155">
        <f>'[4]прил 7.2'!M577</f>
        <v>1.0334699999999999E-3</v>
      </c>
      <c r="M125" s="155">
        <f>'[4]прил 7.2'!N577</f>
        <v>-0.35865939999999996</v>
      </c>
      <c r="N125" s="155">
        <f>'[4]прил 7.2'!O577</f>
        <v>-2.5106158000000003E-2</v>
      </c>
      <c r="O125" s="155">
        <f>'[4]прил 7.2'!P577</f>
        <v>-0.28692751999999999</v>
      </c>
      <c r="P125" s="155">
        <f>'[4]прил 7.2'!Q577</f>
        <v>-1.4346376000000001E-2</v>
      </c>
      <c r="Q125" s="155">
        <f>'[4]прил 7.2'!R577</f>
        <v>-3.2279345999999993E-2</v>
      </c>
      <c r="R125" s="155">
        <f>'[4]прил 7.2'!X577</f>
        <v>0.332646</v>
      </c>
      <c r="S125" s="155">
        <f>'[4]прил 7.2'!Y577</f>
        <v>2.2929999999999999E-2</v>
      </c>
      <c r="T125" s="155">
        <f>'[4]прил 7.2'!Z577</f>
        <v>0.28153600000000001</v>
      </c>
      <c r="U125" s="155">
        <f>'[4]прил 7.2'!AA577</f>
        <v>0</v>
      </c>
      <c r="V125" s="155">
        <f>'[4]прил 7.2'!AB577</f>
        <v>2.8179999999999983E-2</v>
      </c>
      <c r="W125" s="209"/>
      <c r="X125" s="209"/>
      <c r="Y125" s="209"/>
      <c r="Z125" s="209"/>
      <c r="AA125" s="207">
        <f>'[4]прил 7.2'!AH577</f>
        <v>0</v>
      </c>
      <c r="AB125" s="207">
        <f>'[4]прил 7.2'!AI577</f>
        <v>0</v>
      </c>
      <c r="AC125" s="207">
        <f>'[4]прил 7.2'!AJ577</f>
        <v>0</v>
      </c>
      <c r="AD125" s="207">
        <f>'[4]прил 7.2'!AK577</f>
        <v>0</v>
      </c>
      <c r="AE125" s="207">
        <f>'[4]прил 7.2'!AL577</f>
        <v>2015</v>
      </c>
      <c r="AF125" s="207">
        <f>'[4]прил 7.2'!AM577</f>
        <v>15</v>
      </c>
      <c r="AG125" s="207" t="str">
        <f>'[4]прил 7.2'!AN577</f>
        <v>СВ-95</v>
      </c>
      <c r="AH125" s="207" t="str">
        <f>'[4]прил 7.2'!AO577</f>
        <v>СИП 4х35</v>
      </c>
      <c r="AI125" s="207">
        <f>'[4]прил 7.2'!AP577</f>
        <v>0.65</v>
      </c>
      <c r="AJ125" s="152"/>
    </row>
    <row r="126" spans="1:36" x14ac:dyDescent="0.25">
      <c r="A126" s="157">
        <f t="shared" si="18"/>
        <v>47</v>
      </c>
      <c r="B126" s="158" t="str">
        <f>'прил 7.1'!B127</f>
        <v>ВЛ - 0,4 кВ  Ф-3 ПС Итум-Кали с.Ведучи  ТП 3-7   L- 0,3 км</v>
      </c>
      <c r="C126" s="155">
        <f>'[4]прил 7.2'!D578</f>
        <v>0.18849320000000003</v>
      </c>
      <c r="D126" s="155">
        <f>'[4]прил 7.2'!E578</f>
        <v>1.3194524000000003E-2</v>
      </c>
      <c r="E126" s="155">
        <f>'[4]прил 7.2'!F578</f>
        <v>0.15079456000000002</v>
      </c>
      <c r="F126" s="155">
        <f>'[4]прил 7.2'!G578</f>
        <v>7.5397280000000016E-3</v>
      </c>
      <c r="G126" s="155">
        <f>'[4]прил 7.2'!H578</f>
        <v>1.6964388E-2</v>
      </c>
      <c r="H126" s="155">
        <f>'[4]прил 7.2'!I578</f>
        <v>7.9039999999999996E-3</v>
      </c>
      <c r="I126" s="155">
        <f>'[4]прил 7.2'!J578</f>
        <v>5.5328000000000007E-4</v>
      </c>
      <c r="J126" s="155">
        <f>'[4]прил 7.2'!K578</f>
        <v>6.3232000000000002E-3</v>
      </c>
      <c r="K126" s="155">
        <f>'[4]прил 7.2'!L578</f>
        <v>3.1616000000000001E-4</v>
      </c>
      <c r="L126" s="155">
        <f>'[4]прил 7.2'!M578</f>
        <v>7.1135999999999997E-4</v>
      </c>
      <c r="M126" s="155">
        <f>'[4]прил 7.2'!N578</f>
        <v>-0.18058920000000003</v>
      </c>
      <c r="N126" s="155">
        <f>'[4]прил 7.2'!O578</f>
        <v>-1.2641244000000003E-2</v>
      </c>
      <c r="O126" s="155">
        <f>'[4]прил 7.2'!P578</f>
        <v>-0.14447136000000002</v>
      </c>
      <c r="P126" s="155">
        <f>'[4]прил 7.2'!Q578</f>
        <v>-7.2235680000000014E-3</v>
      </c>
      <c r="Q126" s="155">
        <f>'[4]прил 7.2'!R578</f>
        <v>-1.6253027999999999E-2</v>
      </c>
      <c r="R126" s="155">
        <f>'[4]прил 7.2'!X578</f>
        <v>0.16228000000000001</v>
      </c>
      <c r="S126" s="155">
        <f>'[4]прил 7.2'!Y578</f>
        <v>5.1209999999999997E-3</v>
      </c>
      <c r="T126" s="155">
        <f>'[4]прил 7.2'!Z578</f>
        <v>0.140899</v>
      </c>
      <c r="U126" s="155">
        <f>'[4]прил 7.2'!AA578</f>
        <v>0</v>
      </c>
      <c r="V126" s="155">
        <f>'[4]прил 7.2'!AB578</f>
        <v>1.6260000000000024E-2</v>
      </c>
      <c r="W126" s="209"/>
      <c r="X126" s="209"/>
      <c r="Y126" s="209"/>
      <c r="Z126" s="209"/>
      <c r="AA126" s="207">
        <f>'[4]прил 7.2'!AH578</f>
        <v>0</v>
      </c>
      <c r="AB126" s="207">
        <f>'[4]прил 7.2'!AI578</f>
        <v>0</v>
      </c>
      <c r="AC126" s="207">
        <f>'[4]прил 7.2'!AJ578</f>
        <v>0</v>
      </c>
      <c r="AD126" s="207">
        <f>'[4]прил 7.2'!AK578</f>
        <v>0</v>
      </c>
      <c r="AE126" s="207">
        <f>'[4]прил 7.2'!AL578</f>
        <v>2015</v>
      </c>
      <c r="AF126" s="207">
        <f>'[4]прил 7.2'!AM578</f>
        <v>15</v>
      </c>
      <c r="AG126" s="207" t="str">
        <f>'[4]прил 7.2'!AN578</f>
        <v>СВ-95</v>
      </c>
      <c r="AH126" s="207" t="str">
        <f>'[4]прил 7.2'!AO578</f>
        <v>СИП 4х35</v>
      </c>
      <c r="AI126" s="207">
        <f>'[4]прил 7.2'!AP578</f>
        <v>0.3</v>
      </c>
      <c r="AJ126" s="152"/>
    </row>
    <row r="127" spans="1:36" x14ac:dyDescent="0.25">
      <c r="A127" s="157">
        <f t="shared" si="18"/>
        <v>48</v>
      </c>
      <c r="B127" s="158" t="str">
        <f>'прил 7.1'!B128</f>
        <v>ВЛ - 0,4 кВ  Ф-8 ПС 84 с.Радужное ТП 8-37   L- 0,3 км</v>
      </c>
      <c r="C127" s="155">
        <f>'[4]прил 7.2'!D579</f>
        <v>8.6824399999999982E-2</v>
      </c>
      <c r="D127" s="155">
        <f>'[4]прил 7.2'!E579</f>
        <v>6.0777079999999994E-3</v>
      </c>
      <c r="E127" s="155">
        <f>'[4]прил 7.2'!F579</f>
        <v>6.9459519999999983E-2</v>
      </c>
      <c r="F127" s="155">
        <f>'[4]прил 7.2'!G579</f>
        <v>3.4729759999999991E-3</v>
      </c>
      <c r="G127" s="155">
        <f>'[4]прил 7.2'!H579</f>
        <v>7.8141959999999989E-3</v>
      </c>
      <c r="H127" s="155">
        <f>'[4]прил 7.2'!I579</f>
        <v>2.7799999999999999E-3</v>
      </c>
      <c r="I127" s="155">
        <f>'[4]прил 7.2'!J579</f>
        <v>1.9460000000000001E-4</v>
      </c>
      <c r="J127" s="155">
        <f>'[4]прил 7.2'!K579</f>
        <v>2.2239999999999998E-3</v>
      </c>
      <c r="K127" s="155">
        <f>'[4]прил 7.2'!L579</f>
        <v>1.1119999999999999E-4</v>
      </c>
      <c r="L127" s="155">
        <f>'[4]прил 7.2'!M579</f>
        <v>2.5020000000000001E-4</v>
      </c>
      <c r="M127" s="155">
        <f>'[4]прил 7.2'!N579</f>
        <v>-8.4044399999999977E-2</v>
      </c>
      <c r="N127" s="155">
        <f>'[4]прил 7.2'!O579</f>
        <v>-5.8831079999999997E-3</v>
      </c>
      <c r="O127" s="155">
        <f>'[4]прил 7.2'!P579</f>
        <v>-6.7235519999999979E-2</v>
      </c>
      <c r="P127" s="155">
        <f>'[4]прил 7.2'!Q579</f>
        <v>-3.361775999999999E-3</v>
      </c>
      <c r="Q127" s="155">
        <f>'[4]прил 7.2'!R579</f>
        <v>-7.563995999999999E-3</v>
      </c>
      <c r="R127" s="155">
        <f>'[4]прил 7.2'!X579</f>
        <v>7.6649999999999996E-2</v>
      </c>
      <c r="S127" s="155">
        <f>'[4]прил 7.2'!Y579</f>
        <v>5.1209999999999997E-3</v>
      </c>
      <c r="T127" s="155">
        <f>'[4]прил 7.2'!Z579</f>
        <v>6.4901E-2</v>
      </c>
      <c r="U127" s="155">
        <f>'[4]прил 7.2'!AA579</f>
        <v>0</v>
      </c>
      <c r="V127" s="155">
        <f>'[4]прил 7.2'!AB579</f>
        <v>6.627999999999995E-3</v>
      </c>
      <c r="W127" s="209"/>
      <c r="X127" s="209"/>
      <c r="Y127" s="209"/>
      <c r="Z127" s="209"/>
      <c r="AA127" s="207">
        <f>'[4]прил 7.2'!AH579</f>
        <v>0</v>
      </c>
      <c r="AB127" s="207">
        <f>'[4]прил 7.2'!AI579</f>
        <v>0</v>
      </c>
      <c r="AC127" s="207">
        <f>'[4]прил 7.2'!AJ579</f>
        <v>0</v>
      </c>
      <c r="AD127" s="207">
        <f>'[4]прил 7.2'!AK579</f>
        <v>0</v>
      </c>
      <c r="AE127" s="207">
        <f>'[4]прил 7.2'!AL579</f>
        <v>2015</v>
      </c>
      <c r="AF127" s="207">
        <f>'[4]прил 7.2'!AM579</f>
        <v>15</v>
      </c>
      <c r="AG127" s="207" t="str">
        <f>'[4]прил 7.2'!AN579</f>
        <v>СВ-95</v>
      </c>
      <c r="AH127" s="207" t="str">
        <f>'[4]прил 7.2'!AO579</f>
        <v>СИП 4х35</v>
      </c>
      <c r="AI127" s="207">
        <f>'[4]прил 7.2'!AP579</f>
        <v>0.3</v>
      </c>
      <c r="AJ127" s="152"/>
    </row>
    <row r="128" spans="1:36" ht="31.5" x14ac:dyDescent="0.25">
      <c r="A128" s="157">
        <f t="shared" si="18"/>
        <v>49</v>
      </c>
      <c r="B128" s="158" t="str">
        <f>'прил 7.1'!B129</f>
        <v>ВЛ - 0,4 кВ Ф-10 ПС Урус-Мартан с.Гехи-Чу ТП 10-65  L- 0,178км</v>
      </c>
      <c r="C128" s="155">
        <f>'[4]прил 7.2'!D580</f>
        <v>0.15383660000000002</v>
      </c>
      <c r="D128" s="155">
        <f>'[4]прил 7.2'!E580</f>
        <v>1.0768562000000002E-2</v>
      </c>
      <c r="E128" s="155">
        <f>'[4]прил 7.2'!F580</f>
        <v>0.12306928000000002</v>
      </c>
      <c r="F128" s="155">
        <f>'[4]прил 7.2'!G580</f>
        <v>6.1534640000000008E-3</v>
      </c>
      <c r="G128" s="155">
        <f>'[4]прил 7.2'!H580</f>
        <v>1.3845294000000001E-2</v>
      </c>
      <c r="H128" s="155">
        <f>'[4]прил 7.2'!I580</f>
        <v>4.542E-3</v>
      </c>
      <c r="I128" s="155">
        <f>'[4]прил 7.2'!J580</f>
        <v>3.1794000000000001E-4</v>
      </c>
      <c r="J128" s="155">
        <f>'[4]прил 7.2'!K580</f>
        <v>3.6336000000000003E-3</v>
      </c>
      <c r="K128" s="155">
        <f>'[4]прил 7.2'!L580</f>
        <v>1.8168000000000001E-4</v>
      </c>
      <c r="L128" s="155">
        <f>'[4]прил 7.2'!M580</f>
        <v>4.0877999999999997E-4</v>
      </c>
      <c r="M128" s="155">
        <f>'[4]прил 7.2'!N580</f>
        <v>-0.14929460000000003</v>
      </c>
      <c r="N128" s="155">
        <f>'[4]прил 7.2'!O580</f>
        <v>-1.0450622000000003E-2</v>
      </c>
      <c r="O128" s="155">
        <f>'[4]прил 7.2'!P580</f>
        <v>-0.11943568000000002</v>
      </c>
      <c r="P128" s="155">
        <f>'[4]прил 7.2'!Q580</f>
        <v>-5.9717840000000008E-3</v>
      </c>
      <c r="Q128" s="155">
        <f>'[4]прил 7.2'!R580</f>
        <v>-1.3436514000000002E-2</v>
      </c>
      <c r="R128" s="155">
        <f>'[4]прил 7.2'!X580</f>
        <v>0.13576199999999999</v>
      </c>
      <c r="S128" s="155">
        <f>'[4]прил 7.2'!Y580</f>
        <v>9.5230000000000002E-3</v>
      </c>
      <c r="T128" s="155">
        <f>'[4]прил 7.2'!Z580</f>
        <v>0.114884</v>
      </c>
      <c r="U128" s="155">
        <f>'[4]прил 7.2'!AA580</f>
        <v>0</v>
      </c>
      <c r="V128" s="155">
        <f>'[4]прил 7.2'!AB580</f>
        <v>1.135499999999999E-2</v>
      </c>
      <c r="W128" s="209"/>
      <c r="X128" s="209"/>
      <c r="Y128" s="209"/>
      <c r="Z128" s="209"/>
      <c r="AA128" s="207">
        <f>'[4]прил 7.2'!AH580</f>
        <v>0</v>
      </c>
      <c r="AB128" s="207">
        <f>'[4]прил 7.2'!AI580</f>
        <v>0</v>
      </c>
      <c r="AC128" s="207">
        <f>'[4]прил 7.2'!AJ580</f>
        <v>0</v>
      </c>
      <c r="AD128" s="207">
        <f>'[4]прил 7.2'!AK580</f>
        <v>0</v>
      </c>
      <c r="AE128" s="207">
        <f>'[4]прил 7.2'!AL580</f>
        <v>2015</v>
      </c>
      <c r="AF128" s="207">
        <f>'[4]прил 7.2'!AM580</f>
        <v>15</v>
      </c>
      <c r="AG128" s="207" t="str">
        <f>'[4]прил 7.2'!AN580</f>
        <v>СВ-95</v>
      </c>
      <c r="AH128" s="207" t="str">
        <f>'[4]прил 7.2'!AO580</f>
        <v>СИП 4х35</v>
      </c>
      <c r="AI128" s="207">
        <f>'[4]прил 7.2'!AP580</f>
        <v>0.17799999999999999</v>
      </c>
      <c r="AJ128" s="152"/>
    </row>
    <row r="129" spans="1:36" ht="31.5" x14ac:dyDescent="0.25">
      <c r="A129" s="157">
        <f t="shared" si="18"/>
        <v>50</v>
      </c>
      <c r="B129" s="158" t="str">
        <f>'прил 7.1'!B130</f>
        <v>ВЛ - 0,4 кВ Ф-11 ПС Красноармейская с.Алхан-Юрт ТП 11-27  L- 0,122км</v>
      </c>
      <c r="C129" s="155">
        <f>'[4]прил 7.2'!D581</f>
        <v>0.10786379999999998</v>
      </c>
      <c r="D129" s="155">
        <f>'[4]прил 7.2'!E581</f>
        <v>7.5504659999999996E-3</v>
      </c>
      <c r="E129" s="155">
        <f>'[4]прил 7.2'!F581</f>
        <v>8.6291039999999986E-2</v>
      </c>
      <c r="F129" s="155">
        <f>'[4]прил 7.2'!G581</f>
        <v>4.3145519999999993E-3</v>
      </c>
      <c r="G129" s="155">
        <f>'[4]прил 7.2'!H581</f>
        <v>9.7077419999999984E-3</v>
      </c>
      <c r="H129" s="155">
        <f>'[4]прил 7.2'!I581</f>
        <v>4.64E-3</v>
      </c>
      <c r="I129" s="155">
        <f>'[4]прил 7.2'!J581</f>
        <v>3.2480000000000003E-4</v>
      </c>
      <c r="J129" s="155">
        <f>'[4]прил 7.2'!K581</f>
        <v>3.712E-3</v>
      </c>
      <c r="K129" s="155">
        <f>'[4]прил 7.2'!L581</f>
        <v>1.8560000000000001E-4</v>
      </c>
      <c r="L129" s="155">
        <f>'[4]прил 7.2'!M581</f>
        <v>4.1760000000000001E-4</v>
      </c>
      <c r="M129" s="155">
        <f>'[4]прил 7.2'!N581</f>
        <v>-0.10322379999999998</v>
      </c>
      <c r="N129" s="155">
        <f>'[4]прил 7.2'!O581</f>
        <v>-7.2256659999999995E-3</v>
      </c>
      <c r="O129" s="155">
        <f>'[4]прил 7.2'!P581</f>
        <v>-8.2579039999999992E-2</v>
      </c>
      <c r="P129" s="155">
        <f>'[4]прил 7.2'!Q581</f>
        <v>-4.1289519999999991E-3</v>
      </c>
      <c r="Q129" s="155">
        <f>'[4]прил 7.2'!R581</f>
        <v>-9.2901419999999978E-3</v>
      </c>
      <c r="R129" s="155">
        <f>'[4]прил 7.2'!X581</f>
        <v>9.6652000000000002E-2</v>
      </c>
      <c r="S129" s="155">
        <f>'[4]прил 7.2'!Y581</f>
        <v>6.6169999999999996E-3</v>
      </c>
      <c r="T129" s="155">
        <f>'[4]прил 7.2'!Z581</f>
        <v>8.0614000000000005E-2</v>
      </c>
      <c r="U129" s="155">
        <f>'[4]прил 7.2'!AA581</f>
        <v>0</v>
      </c>
      <c r="V129" s="155">
        <f>'[4]прил 7.2'!AB581</f>
        <v>9.4209999999999988E-3</v>
      </c>
      <c r="W129" s="209"/>
      <c r="X129" s="209"/>
      <c r="Y129" s="209"/>
      <c r="Z129" s="209"/>
      <c r="AA129" s="207">
        <f>'[4]прил 7.2'!AH581</f>
        <v>0</v>
      </c>
      <c r="AB129" s="207">
        <f>'[4]прил 7.2'!AI581</f>
        <v>0</v>
      </c>
      <c r="AC129" s="207">
        <f>'[4]прил 7.2'!AJ581</f>
        <v>0</v>
      </c>
      <c r="AD129" s="207">
        <f>'[4]прил 7.2'!AK581</f>
        <v>0</v>
      </c>
      <c r="AE129" s="207">
        <f>'[4]прил 7.2'!AL581</f>
        <v>2015</v>
      </c>
      <c r="AF129" s="207">
        <f>'[4]прил 7.2'!AM581</f>
        <v>15</v>
      </c>
      <c r="AG129" s="207" t="str">
        <f>'[4]прил 7.2'!AN581</f>
        <v>СВ-95</v>
      </c>
      <c r="AH129" s="207" t="str">
        <f>'[4]прил 7.2'!AO581</f>
        <v>СИП 4х35</v>
      </c>
      <c r="AI129" s="207">
        <f>'[4]прил 7.2'!AP581</f>
        <v>0.122</v>
      </c>
      <c r="AJ129" s="152"/>
    </row>
    <row r="130" spans="1:36" x14ac:dyDescent="0.25">
      <c r="A130" s="157">
        <f t="shared" si="18"/>
        <v>51</v>
      </c>
      <c r="B130" s="158" t="str">
        <f>'прил 7.1'!B131</f>
        <v>ВЛ - 0,4 кВ Ф-19 ПС Горец с.Гойты ТП 19-71  L- 0,343км</v>
      </c>
      <c r="C130" s="155">
        <f>'[4]прил 7.2'!D582</f>
        <v>0.28786099999999998</v>
      </c>
      <c r="D130" s="155">
        <f>'[4]прил 7.2'!E582</f>
        <v>2.0150270000000001E-2</v>
      </c>
      <c r="E130" s="155">
        <f>'[4]прил 7.2'!F582</f>
        <v>0.23028879999999999</v>
      </c>
      <c r="F130" s="155">
        <f>'[4]прил 7.2'!G582</f>
        <v>1.1514439999999999E-2</v>
      </c>
      <c r="G130" s="155">
        <f>'[4]прил 7.2'!H582</f>
        <v>2.5907489999999998E-2</v>
      </c>
      <c r="H130" s="155">
        <f>'[4]прил 7.2'!I582</f>
        <v>9.2339999999999992E-3</v>
      </c>
      <c r="I130" s="155">
        <f>'[4]прил 7.2'!J582</f>
        <v>6.4638E-4</v>
      </c>
      <c r="J130" s="155">
        <f>'[4]прил 7.2'!K582</f>
        <v>7.3872E-3</v>
      </c>
      <c r="K130" s="155">
        <f>'[4]прил 7.2'!L582</f>
        <v>3.6936E-4</v>
      </c>
      <c r="L130" s="155">
        <f>'[4]прил 7.2'!M582</f>
        <v>8.3105999999999989E-4</v>
      </c>
      <c r="M130" s="155">
        <f>'[4]прил 7.2'!N582</f>
        <v>-0.27862699999999996</v>
      </c>
      <c r="N130" s="155">
        <f>'[4]прил 7.2'!O582</f>
        <v>-1.9503890000000003E-2</v>
      </c>
      <c r="O130" s="155">
        <f>'[4]прил 7.2'!P582</f>
        <v>-0.22290159999999998</v>
      </c>
      <c r="P130" s="155">
        <f>'[4]прил 7.2'!Q582</f>
        <v>-1.1145079999999998E-2</v>
      </c>
      <c r="Q130" s="155">
        <f>'[4]прил 7.2'!R582</f>
        <v>-2.5076429999999997E-2</v>
      </c>
      <c r="R130" s="155">
        <f>'[4]прил 7.2'!X582</f>
        <v>0.25464700000000001</v>
      </c>
      <c r="S130" s="155">
        <f>'[4]прил 7.2'!Y582</f>
        <v>1.7621999999999999E-2</v>
      </c>
      <c r="T130" s="155">
        <f>'[4]прил 7.2'!Z582</f>
        <v>0.21503800000000001</v>
      </c>
      <c r="U130" s="155">
        <f>'[4]прил 7.2'!AA582</f>
        <v>0</v>
      </c>
      <c r="V130" s="155">
        <f>'[4]прил 7.2'!AB582</f>
        <v>2.1987000000000007E-2</v>
      </c>
      <c r="W130" s="209"/>
      <c r="X130" s="209"/>
      <c r="Y130" s="209"/>
      <c r="Z130" s="209"/>
      <c r="AA130" s="207">
        <f>'[4]прил 7.2'!AH582</f>
        <v>0</v>
      </c>
      <c r="AB130" s="207">
        <f>'[4]прил 7.2'!AI582</f>
        <v>0</v>
      </c>
      <c r="AC130" s="207">
        <f>'[4]прил 7.2'!AJ582</f>
        <v>0</v>
      </c>
      <c r="AD130" s="207">
        <f>'[4]прил 7.2'!AK582</f>
        <v>0</v>
      </c>
      <c r="AE130" s="207">
        <f>'[4]прил 7.2'!AL582</f>
        <v>2015</v>
      </c>
      <c r="AF130" s="207">
        <f>'[4]прил 7.2'!AM582</f>
        <v>15</v>
      </c>
      <c r="AG130" s="207" t="str">
        <f>'[4]прил 7.2'!AN582</f>
        <v>СВ-95</v>
      </c>
      <c r="AH130" s="207" t="str">
        <f>'[4]прил 7.2'!AO582</f>
        <v>СИП 4х35</v>
      </c>
      <c r="AI130" s="207">
        <f>'[4]прил 7.2'!AP582</f>
        <v>0.34300000000000003</v>
      </c>
      <c r="AJ130" s="152"/>
    </row>
    <row r="131" spans="1:36" x14ac:dyDescent="0.25">
      <c r="A131" s="157">
        <f t="shared" si="18"/>
        <v>52</v>
      </c>
      <c r="B131" s="158" t="str">
        <f>'прил 7.1'!B132</f>
        <v>ВЛ - 0,4 кВ, Ф-9 ПС Шали, г.Шали ТП 9-51, L-0,476 км.</v>
      </c>
      <c r="C131" s="155">
        <f>'[4]прил 7.2'!D583</f>
        <v>0.4745606</v>
      </c>
      <c r="D131" s="155">
        <f>'[4]прил 7.2'!E583</f>
        <v>3.3219242000000003E-2</v>
      </c>
      <c r="E131" s="155">
        <f>'[4]прил 7.2'!F583</f>
        <v>0.37964848000000001</v>
      </c>
      <c r="F131" s="155">
        <f>'[4]прил 7.2'!G583</f>
        <v>1.8982424000000001E-2</v>
      </c>
      <c r="G131" s="155">
        <f>'[4]прил 7.2'!H583</f>
        <v>4.2710453999999995E-2</v>
      </c>
      <c r="H131" s="155">
        <f>'[4]прил 7.2'!I583</f>
        <v>1.5225000000000001E-2</v>
      </c>
      <c r="I131" s="155">
        <f>'[4]прил 7.2'!J583</f>
        <v>1.0657500000000001E-3</v>
      </c>
      <c r="J131" s="155">
        <f>'[4]прил 7.2'!K583</f>
        <v>1.2180000000000002E-2</v>
      </c>
      <c r="K131" s="155">
        <f>'[4]прил 7.2'!L583</f>
        <v>6.0900000000000006E-4</v>
      </c>
      <c r="L131" s="155">
        <f>'[4]прил 7.2'!M583</f>
        <v>1.3702499999999999E-3</v>
      </c>
      <c r="M131" s="155">
        <f>'[4]прил 7.2'!N583</f>
        <v>-0.45933560000000001</v>
      </c>
      <c r="N131" s="155">
        <f>'[4]прил 7.2'!O583</f>
        <v>-3.2153492000000006E-2</v>
      </c>
      <c r="O131" s="155">
        <f>'[4]прил 7.2'!P583</f>
        <v>-0.36746847999999999</v>
      </c>
      <c r="P131" s="155">
        <f>'[4]прил 7.2'!Q583</f>
        <v>-1.8373424000000003E-2</v>
      </c>
      <c r="Q131" s="155">
        <f>'[4]прил 7.2'!R583</f>
        <v>-4.1340203999999992E-2</v>
      </c>
      <c r="R131" s="155">
        <f>'[4]прил 7.2'!X583</f>
        <v>0.41986800000000002</v>
      </c>
      <c r="S131" s="155">
        <f>'[4]прил 7.2'!Y583</f>
        <v>2.9020000000000001E-2</v>
      </c>
      <c r="T131" s="155">
        <f>'[4]прил 7.2'!Z583</f>
        <v>0.35459299999999999</v>
      </c>
      <c r="U131" s="155">
        <f>'[4]прил 7.2'!AA583</f>
        <v>0</v>
      </c>
      <c r="V131" s="155">
        <f>'[4]прил 7.2'!AB583</f>
        <v>3.6255000000000037E-2</v>
      </c>
      <c r="W131" s="209"/>
      <c r="X131" s="209"/>
      <c r="Y131" s="209"/>
      <c r="Z131" s="209"/>
      <c r="AA131" s="207">
        <f>'[4]прил 7.2'!AH583</f>
        <v>0</v>
      </c>
      <c r="AB131" s="207">
        <f>'[4]прил 7.2'!AI583</f>
        <v>0</v>
      </c>
      <c r="AC131" s="207">
        <f>'[4]прил 7.2'!AJ583</f>
        <v>0</v>
      </c>
      <c r="AD131" s="207">
        <f>'[4]прил 7.2'!AK583</f>
        <v>0</v>
      </c>
      <c r="AE131" s="207">
        <f>'[4]прил 7.2'!AL583</f>
        <v>2015</v>
      </c>
      <c r="AF131" s="207">
        <f>'[4]прил 7.2'!AM583</f>
        <v>15</v>
      </c>
      <c r="AG131" s="207" t="str">
        <f>'[4]прил 7.2'!AN583</f>
        <v>СВ-95</v>
      </c>
      <c r="AH131" s="207" t="str">
        <f>'[4]прил 7.2'!AO583</f>
        <v>СИП 4х35</v>
      </c>
      <c r="AI131" s="207">
        <f>'[4]прил 7.2'!AP583</f>
        <v>0.47599999999999998</v>
      </c>
      <c r="AJ131" s="152"/>
    </row>
    <row r="132" spans="1:36" ht="31.5" x14ac:dyDescent="0.25">
      <c r="A132" s="157">
        <f t="shared" si="18"/>
        <v>53</v>
      </c>
      <c r="B132" s="158" t="str">
        <f>'прил 7.1'!B133</f>
        <v>ВЛ - 0,4 кВ,Ф-3 ПС Цемзавод с.Новые Атаги ТП 3-22 , L-0,243км.</v>
      </c>
      <c r="C132" s="155">
        <f>'[4]прил 7.2'!D584</f>
        <v>0.19354359999999998</v>
      </c>
      <c r="D132" s="155">
        <f>'[4]прил 7.2'!E584</f>
        <v>1.3548052E-2</v>
      </c>
      <c r="E132" s="155">
        <f>'[4]прил 7.2'!F584</f>
        <v>0.15483488000000001</v>
      </c>
      <c r="F132" s="155">
        <f>'[4]прил 7.2'!G584</f>
        <v>7.7417439999999992E-3</v>
      </c>
      <c r="G132" s="155">
        <f>'[4]прил 7.2'!H584</f>
        <v>1.7418923999999999E-2</v>
      </c>
      <c r="H132" s="155">
        <f>'[4]прил 7.2'!I584</f>
        <v>6.2009999999999999E-3</v>
      </c>
      <c r="I132" s="155">
        <f>'[4]прил 7.2'!J584</f>
        <v>4.3407000000000005E-4</v>
      </c>
      <c r="J132" s="155">
        <f>'[4]прил 7.2'!K584</f>
        <v>4.9608000000000005E-3</v>
      </c>
      <c r="K132" s="155">
        <f>'[4]прил 7.2'!L584</f>
        <v>2.4803999999999999E-4</v>
      </c>
      <c r="L132" s="155">
        <f>'[4]прил 7.2'!M584</f>
        <v>5.5809000000000002E-4</v>
      </c>
      <c r="M132" s="155">
        <f>'[4]прил 7.2'!N584</f>
        <v>-0.18734259999999997</v>
      </c>
      <c r="N132" s="155">
        <f>'[4]прил 7.2'!O584</f>
        <v>-1.3113982E-2</v>
      </c>
      <c r="O132" s="155">
        <f>'[4]прил 7.2'!P584</f>
        <v>-0.14987408000000002</v>
      </c>
      <c r="P132" s="155">
        <f>'[4]прил 7.2'!Q584</f>
        <v>-7.4937039999999995E-3</v>
      </c>
      <c r="Q132" s="155">
        <f>'[4]прил 7.2'!R584</f>
        <v>-1.6860833999999998E-2</v>
      </c>
      <c r="R132" s="155">
        <f>'[4]прил 7.2'!X584</f>
        <v>0.171013</v>
      </c>
      <c r="S132" s="155">
        <f>'[4]прил 7.2'!Y584</f>
        <v>1.1651E-2</v>
      </c>
      <c r="T132" s="155">
        <f>'[4]прил 7.2'!Z584</f>
        <v>0.14458599999999999</v>
      </c>
      <c r="U132" s="155">
        <f>'[4]прил 7.2'!AA584</f>
        <v>0</v>
      </c>
      <c r="V132" s="155">
        <f>'[4]прил 7.2'!AB584</f>
        <v>1.4776000000000011E-2</v>
      </c>
      <c r="W132" s="209"/>
      <c r="X132" s="209"/>
      <c r="Y132" s="209"/>
      <c r="Z132" s="209"/>
      <c r="AA132" s="207">
        <f>'[4]прил 7.2'!AH584</f>
        <v>0</v>
      </c>
      <c r="AB132" s="207">
        <f>'[4]прил 7.2'!AI584</f>
        <v>0</v>
      </c>
      <c r="AC132" s="207">
        <f>'[4]прил 7.2'!AJ584</f>
        <v>0</v>
      </c>
      <c r="AD132" s="207">
        <f>'[4]прил 7.2'!AK584</f>
        <v>0</v>
      </c>
      <c r="AE132" s="207">
        <f>'[4]прил 7.2'!AL584</f>
        <v>2015</v>
      </c>
      <c r="AF132" s="207">
        <f>'[4]прил 7.2'!AM584</f>
        <v>15</v>
      </c>
      <c r="AG132" s="207" t="str">
        <f>'[4]прил 7.2'!AN584</f>
        <v>СВ-95</v>
      </c>
      <c r="AH132" s="207" t="str">
        <f>'[4]прил 7.2'!AO584</f>
        <v>СИП 4х35</v>
      </c>
      <c r="AI132" s="207">
        <f>'[4]прил 7.2'!AP584</f>
        <v>0.24299999999999999</v>
      </c>
      <c r="AJ132" s="152"/>
    </row>
    <row r="133" spans="1:36" ht="31.5" x14ac:dyDescent="0.25">
      <c r="A133" s="157">
        <f t="shared" si="18"/>
        <v>54</v>
      </c>
      <c r="B133" s="158" t="str">
        <f>'прил 7.1'!B134</f>
        <v>ВЛ - 0,4 кВ,Ф-3 ПС Цемзавод с.Новые Атаги ТП 3-31 , L- 0,208км.</v>
      </c>
      <c r="C133" s="155">
        <f>'[4]прил 7.2'!D585</f>
        <v>0</v>
      </c>
      <c r="D133" s="155">
        <f>'[4]прил 7.2'!E585</f>
        <v>0</v>
      </c>
      <c r="E133" s="155">
        <f>'[4]прил 7.2'!F585</f>
        <v>0</v>
      </c>
      <c r="F133" s="155">
        <f>'[4]прил 7.2'!G585</f>
        <v>0</v>
      </c>
      <c r="G133" s="155">
        <f>'[4]прил 7.2'!H585</f>
        <v>0</v>
      </c>
      <c r="H133" s="155">
        <f>'[4]прил 7.2'!I585</f>
        <v>5.6490000000000004E-3</v>
      </c>
      <c r="I133" s="155">
        <f>'[4]прил 7.2'!J585</f>
        <v>3.9543000000000005E-4</v>
      </c>
      <c r="J133" s="155">
        <f>'[4]прил 7.2'!K585</f>
        <v>4.5192000000000001E-3</v>
      </c>
      <c r="K133" s="155">
        <f>'[4]прил 7.2'!L585</f>
        <v>2.2596000000000001E-4</v>
      </c>
      <c r="L133" s="155">
        <f>'[4]прил 7.2'!M585</f>
        <v>5.0841000000000005E-4</v>
      </c>
      <c r="M133" s="155">
        <f>'[4]прил 7.2'!N585</f>
        <v>5.6490000000000004E-3</v>
      </c>
      <c r="N133" s="155">
        <f>'[4]прил 7.2'!O585</f>
        <v>3.9543000000000005E-4</v>
      </c>
      <c r="O133" s="155">
        <f>'[4]прил 7.2'!P585</f>
        <v>4.5192000000000001E-3</v>
      </c>
      <c r="P133" s="155">
        <f>'[4]прил 7.2'!Q585</f>
        <v>2.2596000000000001E-4</v>
      </c>
      <c r="Q133" s="155">
        <f>'[4]прил 7.2'!R585</f>
        <v>5.0841000000000005E-4</v>
      </c>
      <c r="R133" s="155">
        <f>'[4]прил 7.2'!X585</f>
        <v>0.15576899999999999</v>
      </c>
      <c r="S133" s="155">
        <f>'[4]прил 7.2'!Y585</f>
        <v>1.0743000000000001E-2</v>
      </c>
      <c r="T133" s="155">
        <f>'[4]прил 7.2'!Z585</f>
        <v>0.131574</v>
      </c>
      <c r="U133" s="155">
        <f>'[4]прил 7.2'!AA585</f>
        <v>0</v>
      </c>
      <c r="V133" s="155">
        <f>'[4]прил 7.2'!AB585</f>
        <v>1.3451999999999992E-2</v>
      </c>
      <c r="W133" s="209"/>
      <c r="X133" s="209"/>
      <c r="Y133" s="209"/>
      <c r="Z133" s="209"/>
      <c r="AA133" s="207">
        <f>'[4]прил 7.2'!AH585</f>
        <v>0</v>
      </c>
      <c r="AB133" s="207">
        <f>'[4]прил 7.2'!AI585</f>
        <v>0</v>
      </c>
      <c r="AC133" s="207">
        <f>'[4]прил 7.2'!AJ585</f>
        <v>0</v>
      </c>
      <c r="AD133" s="207">
        <f>'[4]прил 7.2'!AK585</f>
        <v>0</v>
      </c>
      <c r="AE133" s="207">
        <f>'[4]прил 7.2'!AL585</f>
        <v>2015</v>
      </c>
      <c r="AF133" s="207">
        <f>'[4]прил 7.2'!AM585</f>
        <v>15</v>
      </c>
      <c r="AG133" s="207" t="str">
        <f>'[4]прил 7.2'!AN585</f>
        <v>СВ-95</v>
      </c>
      <c r="AH133" s="207" t="str">
        <f>'[4]прил 7.2'!AO585</f>
        <v>СИП 4х35</v>
      </c>
      <c r="AI133" s="207">
        <f>'[4]прил 7.2'!AP585</f>
        <v>0.20799999999999999</v>
      </c>
      <c r="AJ133" s="152"/>
    </row>
    <row r="134" spans="1:36" ht="31.5" x14ac:dyDescent="0.25">
      <c r="A134" s="157">
        <f t="shared" si="18"/>
        <v>55</v>
      </c>
      <c r="B134" s="158" t="str">
        <f>'прил 7.1'!B135</f>
        <v>ВЛ - 0,4 кВ,Ф-18 ПС Горец г.Урус-Мартан ТП 18-45 , L- 0,177км.</v>
      </c>
      <c r="C134" s="155">
        <f>'[4]прил 7.2'!D586</f>
        <v>0</v>
      </c>
      <c r="D134" s="155">
        <f>'[4]прил 7.2'!E586</f>
        <v>0</v>
      </c>
      <c r="E134" s="155">
        <f>'[4]прил 7.2'!F586</f>
        <v>0</v>
      </c>
      <c r="F134" s="155">
        <f>'[4]прил 7.2'!G586</f>
        <v>0</v>
      </c>
      <c r="G134" s="155">
        <f>'[4]прил 7.2'!H586</f>
        <v>0</v>
      </c>
      <c r="H134" s="155">
        <f>'[4]прил 7.2'!I586</f>
        <v>4.0819999999999997E-3</v>
      </c>
      <c r="I134" s="155">
        <f>'[4]прил 7.2'!J586</f>
        <v>2.8573999999999998E-4</v>
      </c>
      <c r="J134" s="155">
        <f>'[4]прил 7.2'!K586</f>
        <v>3.2656E-3</v>
      </c>
      <c r="K134" s="155">
        <f>'[4]прил 7.2'!L586</f>
        <v>1.6328E-4</v>
      </c>
      <c r="L134" s="155">
        <f>'[4]прил 7.2'!M586</f>
        <v>3.6737999999999994E-4</v>
      </c>
      <c r="M134" s="155">
        <f>'[4]прил 7.2'!N586</f>
        <v>4.0819999999999997E-3</v>
      </c>
      <c r="N134" s="155">
        <f>'[4]прил 7.2'!O586</f>
        <v>2.8573999999999998E-4</v>
      </c>
      <c r="O134" s="155">
        <f>'[4]прил 7.2'!P586</f>
        <v>3.2656E-3</v>
      </c>
      <c r="P134" s="155">
        <f>'[4]прил 7.2'!Q586</f>
        <v>1.6328E-4</v>
      </c>
      <c r="Q134" s="155">
        <f>'[4]прил 7.2'!R586</f>
        <v>3.6737999999999994E-4</v>
      </c>
      <c r="R134" s="155">
        <f>'[4]прил 7.2'!X586</f>
        <v>0.10999399999999999</v>
      </c>
      <c r="S134" s="155">
        <f>'[4]прил 7.2'!Y586</f>
        <v>7.5989999999999999E-3</v>
      </c>
      <c r="T134" s="155">
        <f>'[4]прил 7.2'!Z586</f>
        <v>9.2809000000000003E-2</v>
      </c>
      <c r="U134" s="155">
        <f>'[4]прил 7.2'!AA586</f>
        <v>0</v>
      </c>
      <c r="V134" s="155">
        <f>'[4]прил 7.2'!AB586</f>
        <v>9.5859999999999973E-3</v>
      </c>
      <c r="W134" s="209"/>
      <c r="X134" s="209"/>
      <c r="Y134" s="209"/>
      <c r="Z134" s="209"/>
      <c r="AA134" s="207">
        <f>'[4]прил 7.2'!AH586</f>
        <v>0</v>
      </c>
      <c r="AB134" s="207">
        <f>'[4]прил 7.2'!AI586</f>
        <v>0</v>
      </c>
      <c r="AC134" s="207">
        <f>'[4]прил 7.2'!AJ586</f>
        <v>0</v>
      </c>
      <c r="AD134" s="207">
        <f>'[4]прил 7.2'!AK586</f>
        <v>0</v>
      </c>
      <c r="AE134" s="207">
        <f>'[4]прил 7.2'!AL586</f>
        <v>2015</v>
      </c>
      <c r="AF134" s="207">
        <f>'[4]прил 7.2'!AM586</f>
        <v>15</v>
      </c>
      <c r="AG134" s="207" t="str">
        <f>'[4]прил 7.2'!AN586</f>
        <v>СВ-95</v>
      </c>
      <c r="AH134" s="207" t="str">
        <f>'[4]прил 7.2'!AO586</f>
        <v>СИП 4х35</v>
      </c>
      <c r="AI134" s="207">
        <f>'[4]прил 7.2'!AP586</f>
        <v>0.17699999999999999</v>
      </c>
      <c r="AJ134" s="152"/>
    </row>
    <row r="135" spans="1:36" ht="31.5" x14ac:dyDescent="0.25">
      <c r="A135" s="157">
        <f t="shared" si="18"/>
        <v>56</v>
      </c>
      <c r="B135" s="158" t="str">
        <f>'прил 7.1'!B136</f>
        <v>ВЛ-0,4кВ Ф-2 ПС Бачи-Юрт с. Бачи-Юрт ТП 2-19  L- 1,826 км</v>
      </c>
      <c r="C135" s="155">
        <f>'[4]прил 7.2'!D587</f>
        <v>0</v>
      </c>
      <c r="D135" s="155">
        <f>'[4]прил 7.2'!E587</f>
        <v>0</v>
      </c>
      <c r="E135" s="155">
        <f>'[4]прил 7.2'!F587</f>
        <v>0</v>
      </c>
      <c r="F135" s="155">
        <f>'[4]прил 7.2'!G587</f>
        <v>0</v>
      </c>
      <c r="G135" s="155">
        <f>'[4]прил 7.2'!H587</f>
        <v>0</v>
      </c>
      <c r="H135" s="155">
        <f>'[4]прил 7.2'!I587</f>
        <v>4.2143E-2</v>
      </c>
      <c r="I135" s="155">
        <f>'[4]прил 7.2'!J587</f>
        <v>2.9500100000000003E-3</v>
      </c>
      <c r="J135" s="155">
        <f>'[4]прил 7.2'!K587</f>
        <v>3.3714399999999999E-2</v>
      </c>
      <c r="K135" s="155">
        <f>'[4]прил 7.2'!L587</f>
        <v>1.6857199999999999E-3</v>
      </c>
      <c r="L135" s="155">
        <f>'[4]прил 7.2'!M587</f>
        <v>3.7928699999999998E-3</v>
      </c>
      <c r="M135" s="155">
        <f>'[4]прил 7.2'!N587</f>
        <v>4.2143E-2</v>
      </c>
      <c r="N135" s="155">
        <f>'[4]прил 7.2'!O587</f>
        <v>2.9500100000000003E-3</v>
      </c>
      <c r="O135" s="155">
        <f>'[4]прил 7.2'!P587</f>
        <v>3.3714399999999999E-2</v>
      </c>
      <c r="P135" s="155">
        <f>'[4]прил 7.2'!Q587</f>
        <v>1.6857199999999999E-3</v>
      </c>
      <c r="Q135" s="155">
        <f>'[4]прил 7.2'!R587</f>
        <v>3.7928699999999998E-3</v>
      </c>
      <c r="R135" s="155">
        <f>'[4]прил 7.2'!X587</f>
        <v>1.162156</v>
      </c>
      <c r="S135" s="155">
        <f>'[4]прил 7.2'!Y587</f>
        <v>8.0379000000000006E-2</v>
      </c>
      <c r="T135" s="155">
        <f>'[4]прил 7.2'!Z587</f>
        <v>0.981429</v>
      </c>
      <c r="U135" s="155">
        <f>'[4]прил 7.2'!AA587</f>
        <v>0</v>
      </c>
      <c r="V135" s="155">
        <f>'[4]прил 7.2'!AB587</f>
        <v>0.10034799999999999</v>
      </c>
      <c r="W135" s="209"/>
      <c r="X135" s="209"/>
      <c r="Y135" s="209"/>
      <c r="Z135" s="209"/>
      <c r="AA135" s="207">
        <f>'[4]прил 7.2'!AH587</f>
        <v>0</v>
      </c>
      <c r="AB135" s="207">
        <f>'[4]прил 7.2'!AI587</f>
        <v>0</v>
      </c>
      <c r="AC135" s="207">
        <f>'[4]прил 7.2'!AJ587</f>
        <v>0</v>
      </c>
      <c r="AD135" s="207">
        <f>'[4]прил 7.2'!AK587</f>
        <v>0</v>
      </c>
      <c r="AE135" s="207">
        <f>'[4]прил 7.2'!AL587</f>
        <v>2015</v>
      </c>
      <c r="AF135" s="207">
        <f>'[4]прил 7.2'!AM587</f>
        <v>15</v>
      </c>
      <c r="AG135" s="207" t="str">
        <f>'[4]прил 7.2'!AN587</f>
        <v>СВ-95</v>
      </c>
      <c r="AH135" s="207" t="str">
        <f>'[4]прил 7.2'!AO587</f>
        <v>СИП 4х35</v>
      </c>
      <c r="AI135" s="207">
        <f>'[4]прил 7.2'!AP587</f>
        <v>1.8260000000000001</v>
      </c>
      <c r="AJ135" s="152"/>
    </row>
    <row r="136" spans="1:36" x14ac:dyDescent="0.25">
      <c r="A136" s="157">
        <f t="shared" si="18"/>
        <v>57</v>
      </c>
      <c r="B136" s="158" t="str">
        <f>'прил 7.1'!B137</f>
        <v>ВЛ-0,4кВ Ф-2 ПС Курчалой с. Гелдаган ТП 2-80  L- 0,11 км</v>
      </c>
      <c r="C136" s="155">
        <f>'[4]прил 7.2'!D588</f>
        <v>0</v>
      </c>
      <c r="D136" s="155">
        <f>'[4]прил 7.2'!E588</f>
        <v>0</v>
      </c>
      <c r="E136" s="155">
        <f>'[4]прил 7.2'!F588</f>
        <v>0</v>
      </c>
      <c r="F136" s="155">
        <f>'[4]прил 7.2'!G588</f>
        <v>0</v>
      </c>
      <c r="G136" s="155">
        <f>'[4]прил 7.2'!H588</f>
        <v>0</v>
      </c>
      <c r="H136" s="155">
        <f>'[4]прил 7.2'!I588</f>
        <v>2.4499999999999999E-3</v>
      </c>
      <c r="I136" s="155">
        <f>'[4]прил 7.2'!J588</f>
        <v>1.7150000000000002E-4</v>
      </c>
      <c r="J136" s="155">
        <f>'[4]прил 7.2'!K588</f>
        <v>1.9599999999999999E-3</v>
      </c>
      <c r="K136" s="155">
        <f>'[4]прил 7.2'!L588</f>
        <v>9.7999999999999997E-5</v>
      </c>
      <c r="L136" s="155">
        <f>'[4]прил 7.2'!M588</f>
        <v>2.2049999999999999E-4</v>
      </c>
      <c r="M136" s="155">
        <f>'[4]прил 7.2'!N588</f>
        <v>2.4499999999999999E-3</v>
      </c>
      <c r="N136" s="155">
        <f>'[4]прил 7.2'!O588</f>
        <v>1.7150000000000002E-4</v>
      </c>
      <c r="O136" s="155">
        <f>'[4]прил 7.2'!P588</f>
        <v>1.9599999999999999E-3</v>
      </c>
      <c r="P136" s="155">
        <f>'[4]прил 7.2'!Q588</f>
        <v>9.7999999999999997E-5</v>
      </c>
      <c r="Q136" s="155">
        <f>'[4]прил 7.2'!R588</f>
        <v>2.2049999999999999E-4</v>
      </c>
      <c r="R136" s="155">
        <f>'[4]прил 7.2'!X588</f>
        <v>6.7572999999999994E-2</v>
      </c>
      <c r="S136" s="155">
        <f>'[4]прил 7.2'!Y588</f>
        <v>4.6509999999999998E-3</v>
      </c>
      <c r="T136" s="155">
        <f>'[4]прил 7.2'!Z588</f>
        <v>5.7085999999999998E-2</v>
      </c>
      <c r="U136" s="155">
        <f>'[4]прил 7.2'!AA588</f>
        <v>0</v>
      </c>
      <c r="V136" s="155">
        <f>'[4]прил 7.2'!AB588</f>
        <v>5.835999999999994E-3</v>
      </c>
      <c r="W136" s="209"/>
      <c r="X136" s="209"/>
      <c r="Y136" s="209"/>
      <c r="Z136" s="209"/>
      <c r="AA136" s="207">
        <f>'[4]прил 7.2'!AH588</f>
        <v>0</v>
      </c>
      <c r="AB136" s="207">
        <f>'[4]прил 7.2'!AI588</f>
        <v>0</v>
      </c>
      <c r="AC136" s="207">
        <f>'[4]прил 7.2'!AJ588</f>
        <v>0</v>
      </c>
      <c r="AD136" s="207">
        <f>'[4]прил 7.2'!AK588</f>
        <v>0</v>
      </c>
      <c r="AE136" s="207">
        <f>'[4]прил 7.2'!AL588</f>
        <v>2015</v>
      </c>
      <c r="AF136" s="207">
        <f>'[4]прил 7.2'!AM588</f>
        <v>15</v>
      </c>
      <c r="AG136" s="207" t="str">
        <f>'[4]прил 7.2'!AN588</f>
        <v>СВ-95</v>
      </c>
      <c r="AH136" s="207" t="str">
        <f>'[4]прил 7.2'!AO588</f>
        <v>СИП 4х35</v>
      </c>
      <c r="AI136" s="207">
        <f>'[4]прил 7.2'!AP588</f>
        <v>0.11</v>
      </c>
      <c r="AJ136" s="152"/>
    </row>
    <row r="137" spans="1:36" x14ac:dyDescent="0.25">
      <c r="A137" s="157">
        <f t="shared" si="18"/>
        <v>58</v>
      </c>
      <c r="B137" s="158" t="str">
        <f>'прил 7.1'!B138</f>
        <v>ВЛ - 0,4 кВ  Ф-3 ПС Братская  с. Братское ТП 3-11   L- 1,5 км</v>
      </c>
      <c r="C137" s="155">
        <f>'[4]прил 7.2'!D589</f>
        <v>0</v>
      </c>
      <c r="D137" s="155">
        <f>'[4]прил 7.2'!E589</f>
        <v>0</v>
      </c>
      <c r="E137" s="155">
        <f>'[4]прил 7.2'!F589</f>
        <v>0</v>
      </c>
      <c r="F137" s="155">
        <f>'[4]прил 7.2'!G589</f>
        <v>0</v>
      </c>
      <c r="G137" s="155">
        <f>'[4]прил 7.2'!H589</f>
        <v>0</v>
      </c>
      <c r="H137" s="155">
        <f>'[4]прил 7.2'!I589</f>
        <v>2.7612000000000001E-2</v>
      </c>
      <c r="I137" s="155">
        <f>'[4]прил 7.2'!J589</f>
        <v>1.9328400000000003E-3</v>
      </c>
      <c r="J137" s="155">
        <f>'[4]прил 7.2'!K589</f>
        <v>2.2089600000000001E-2</v>
      </c>
      <c r="K137" s="155">
        <f>'[4]прил 7.2'!L589</f>
        <v>1.1044800000000001E-3</v>
      </c>
      <c r="L137" s="155">
        <f>'[4]прил 7.2'!M589</f>
        <v>2.4850800000000002E-3</v>
      </c>
      <c r="M137" s="155">
        <f>'[4]прил 7.2'!N589</f>
        <v>2.7612000000000001E-2</v>
      </c>
      <c r="N137" s="155">
        <f>'[4]прил 7.2'!O589</f>
        <v>1.9328400000000003E-3</v>
      </c>
      <c r="O137" s="155">
        <f>'[4]прил 7.2'!P589</f>
        <v>2.2089600000000001E-2</v>
      </c>
      <c r="P137" s="155">
        <f>'[4]прил 7.2'!Q589</f>
        <v>1.1044800000000001E-3</v>
      </c>
      <c r="Q137" s="155">
        <f>'[4]прил 7.2'!R589</f>
        <v>2.4850800000000002E-3</v>
      </c>
      <c r="R137" s="155">
        <f>'[4]прил 7.2'!X589</f>
        <v>0.81713599999999997</v>
      </c>
      <c r="S137" s="155">
        <f>'[4]прил 7.2'!Y589</f>
        <v>5.6665E-2</v>
      </c>
      <c r="T137" s="155">
        <f>'[4]прил 7.2'!Z589</f>
        <v>0.69182900000000003</v>
      </c>
      <c r="U137" s="155">
        <f>'[4]прил 7.2'!AA589</f>
        <v>0</v>
      </c>
      <c r="V137" s="155">
        <f>'[4]прил 7.2'!AB589</f>
        <v>6.8641999999999981E-2</v>
      </c>
      <c r="W137" s="209"/>
      <c r="X137" s="209"/>
      <c r="Y137" s="209"/>
      <c r="Z137" s="209"/>
      <c r="AA137" s="207">
        <f>'[4]прил 7.2'!AH589</f>
        <v>0</v>
      </c>
      <c r="AB137" s="207">
        <f>'[4]прил 7.2'!AI589</f>
        <v>0</v>
      </c>
      <c r="AC137" s="207">
        <f>'[4]прил 7.2'!AJ589</f>
        <v>0</v>
      </c>
      <c r="AD137" s="207">
        <f>'[4]прил 7.2'!AK589</f>
        <v>0</v>
      </c>
      <c r="AE137" s="207">
        <f>'[4]прил 7.2'!AL589</f>
        <v>2015</v>
      </c>
      <c r="AF137" s="207">
        <f>'[4]прил 7.2'!AM589</f>
        <v>15</v>
      </c>
      <c r="AG137" s="207" t="str">
        <f>'[4]прил 7.2'!AN589</f>
        <v>СВ-95</v>
      </c>
      <c r="AH137" s="207" t="str">
        <f>'[4]прил 7.2'!AO589</f>
        <v>СИП 4х35</v>
      </c>
      <c r="AI137" s="207">
        <f>'[4]прил 7.2'!AP589</f>
        <v>1.5</v>
      </c>
      <c r="AJ137" s="152"/>
    </row>
    <row r="138" spans="1:36" x14ac:dyDescent="0.25">
      <c r="A138" s="157">
        <f t="shared" si="18"/>
        <v>59</v>
      </c>
      <c r="B138" s="158" t="str">
        <f>'прил 7.1'!B139</f>
        <v>ВЛ-0,4 кВ Ф-9 ПС Катыр-Юрт, с. Валерик  L=0,798 км.</v>
      </c>
      <c r="C138" s="155">
        <f>'[4]прил 7.2'!D590</f>
        <v>0.19948372</v>
      </c>
      <c r="D138" s="155">
        <f>'[4]прил 7.2'!E590</f>
        <v>1.3963860400000002E-2</v>
      </c>
      <c r="E138" s="155">
        <f>'[4]прил 7.2'!F590</f>
        <v>0.15958697600000002</v>
      </c>
      <c r="F138" s="155">
        <f>'[4]прил 7.2'!G590</f>
        <v>7.979348800000001E-3</v>
      </c>
      <c r="G138" s="155">
        <f>'[4]прил 7.2'!H590</f>
        <v>1.79535348E-2</v>
      </c>
      <c r="H138" s="155">
        <f>'[4]прил 7.2'!I590</f>
        <v>0.1994835784</v>
      </c>
      <c r="I138" s="155">
        <f>'[4]прил 7.2'!J590</f>
        <v>1.3963850488000001E-2</v>
      </c>
      <c r="J138" s="155">
        <f>'[4]прил 7.2'!K590</f>
        <v>0.15958686272</v>
      </c>
      <c r="K138" s="155">
        <f>'[4]прил 7.2'!L590</f>
        <v>7.9793431359999993E-3</v>
      </c>
      <c r="L138" s="155">
        <f>'[4]прил 7.2'!M590</f>
        <v>1.7953522055999999E-2</v>
      </c>
      <c r="M138" s="155">
        <f>'[4]прил 7.2'!N590</f>
        <v>-1.4160000000318362E-7</v>
      </c>
      <c r="N138" s="155">
        <f>'[4]прил 7.2'!O590</f>
        <v>-9.9120000002922426E-9</v>
      </c>
      <c r="O138" s="155">
        <f>'[4]прил 7.2'!P590</f>
        <v>-1.1328000001920024E-7</v>
      </c>
      <c r="P138" s="155">
        <f>'[4]прил 7.2'!Q590</f>
        <v>-5.6640000016539016E-9</v>
      </c>
      <c r="Q138" s="155">
        <f>'[4]прил 7.2'!R590</f>
        <v>-1.2744000001119193E-8</v>
      </c>
      <c r="R138" s="155">
        <f>'[4]прил 7.2'!X590</f>
        <v>0.16905400000000001</v>
      </c>
      <c r="S138" s="155">
        <f>'[4]прил 7.2'!Y590</f>
        <v>0</v>
      </c>
      <c r="T138" s="155">
        <f>'[4]прил 7.2'!Z590</f>
        <v>0.16905400000000001</v>
      </c>
      <c r="U138" s="155">
        <f>'[4]прил 7.2'!AA590</f>
        <v>0</v>
      </c>
      <c r="V138" s="155">
        <f>'[4]прил 7.2'!AB590</f>
        <v>0</v>
      </c>
      <c r="W138" s="209"/>
      <c r="X138" s="209"/>
      <c r="Y138" s="209"/>
      <c r="Z138" s="209"/>
      <c r="AA138" s="207">
        <f>'[4]прил 7.2'!AH590</f>
        <v>0</v>
      </c>
      <c r="AB138" s="207">
        <f>'[4]прил 7.2'!AI590</f>
        <v>0</v>
      </c>
      <c r="AC138" s="207">
        <f>'[4]прил 7.2'!AJ590</f>
        <v>0</v>
      </c>
      <c r="AD138" s="207">
        <f>'[4]прил 7.2'!AK590</f>
        <v>0</v>
      </c>
      <c r="AE138" s="207">
        <f>'[4]прил 7.2'!AL590</f>
        <v>2015</v>
      </c>
      <c r="AF138" s="207">
        <f>'[4]прил 7.2'!AM590</f>
        <v>15</v>
      </c>
      <c r="AG138" s="207" t="str">
        <f>'[4]прил 7.2'!AN590</f>
        <v>СВ-95</v>
      </c>
      <c r="AH138" s="207" t="str">
        <f>'[4]прил 7.2'!AO590</f>
        <v>СИП 4х35</v>
      </c>
      <c r="AI138" s="207">
        <f>'[4]прил 7.2'!AP590</f>
        <v>0.79800000000000004</v>
      </c>
      <c r="AJ138" s="152"/>
    </row>
    <row r="139" spans="1:36" x14ac:dyDescent="0.25">
      <c r="A139" s="157">
        <f t="shared" si="18"/>
        <v>60</v>
      </c>
      <c r="B139" s="158" t="str">
        <f>'прил 7.1'!B140</f>
        <v xml:space="preserve">Строительство ВЛ 0,4-10 кВ и ТП </v>
      </c>
      <c r="C139" s="155">
        <f>'[4]прил 7.2'!D591</f>
        <v>47.357999999999997</v>
      </c>
      <c r="D139" s="155">
        <f>'[4]прил 7.2'!E591</f>
        <v>3.3150599999999999</v>
      </c>
      <c r="E139" s="155">
        <f>'[4]прил 7.2'!F591</f>
        <v>37.886400000000002</v>
      </c>
      <c r="F139" s="155">
        <f>'[4]прил 7.2'!G591</f>
        <v>1.89432</v>
      </c>
      <c r="G139" s="155">
        <f>'[4]прил 7.2'!H591</f>
        <v>4.2622199999999992</v>
      </c>
      <c r="H139" s="155">
        <f>'[4]прил 7.2'!I591</f>
        <v>44.217689999999997</v>
      </c>
      <c r="I139" s="155">
        <f>'[4]прил 7.2'!J591</f>
        <v>3.0952383000000001</v>
      </c>
      <c r="J139" s="155">
        <f>'[4]прил 7.2'!K591</f>
        <v>35.374152000000002</v>
      </c>
      <c r="K139" s="155">
        <f>'[4]прил 7.2'!L591</f>
        <v>1.7687075999999999</v>
      </c>
      <c r="L139" s="155">
        <f>'[4]прил 7.2'!M591</f>
        <v>3.9795920999999996</v>
      </c>
      <c r="M139" s="155">
        <f>'[4]прил 7.2'!N591</f>
        <v>-3.1403099999999995</v>
      </c>
      <c r="N139" s="155">
        <f>'[4]прил 7.2'!O591</f>
        <v>-0.21982169999999979</v>
      </c>
      <c r="O139" s="155">
        <f>'[4]прил 7.2'!P591</f>
        <v>-2.5122479999999996</v>
      </c>
      <c r="P139" s="155">
        <f>'[4]прил 7.2'!Q591</f>
        <v>-0.12561240000000007</v>
      </c>
      <c r="Q139" s="155">
        <f>'[4]прил 7.2'!R591</f>
        <v>-0.2826278999999996</v>
      </c>
      <c r="R139" s="155">
        <f>'[4]прил 7.2'!X591</f>
        <v>0</v>
      </c>
      <c r="S139" s="155">
        <f>'[4]прил 7.2'!Y591</f>
        <v>0</v>
      </c>
      <c r="T139" s="155">
        <f>'[4]прил 7.2'!Z591</f>
        <v>0</v>
      </c>
      <c r="U139" s="155">
        <f>'[4]прил 7.2'!AA591</f>
        <v>0</v>
      </c>
      <c r="V139" s="155">
        <f>'[4]прил 7.2'!AB591</f>
        <v>0</v>
      </c>
      <c r="W139" s="209"/>
      <c r="X139" s="209"/>
      <c r="Y139" s="209"/>
      <c r="Z139" s="209"/>
      <c r="AA139" s="207">
        <f>'[4]прил 7.2'!AH591</f>
        <v>2015</v>
      </c>
      <c r="AB139" s="207">
        <f>'[4]прил 7.2'!AI591</f>
        <v>0</v>
      </c>
      <c r="AC139" s="207">
        <f>'[4]прил 7.2'!AJ591</f>
        <v>0</v>
      </c>
      <c r="AD139" s="207">
        <f>'[4]прил 7.2'!AK591</f>
        <v>0</v>
      </c>
      <c r="AE139" s="207">
        <f>'[4]прил 7.2'!AL591</f>
        <v>0</v>
      </c>
      <c r="AF139" s="207">
        <f>'[4]прил 7.2'!AM591</f>
        <v>0</v>
      </c>
      <c r="AG139" s="207">
        <f>'[4]прил 7.2'!AN591</f>
        <v>0</v>
      </c>
      <c r="AH139" s="207">
        <f>'[4]прил 7.2'!AO591</f>
        <v>0</v>
      </c>
      <c r="AI139" s="207">
        <f>'[4]прил 7.2'!AP591</f>
        <v>0</v>
      </c>
      <c r="AJ139" s="152"/>
    </row>
    <row r="140" spans="1:36" ht="31.5" x14ac:dyDescent="0.25">
      <c r="A140" s="157">
        <f t="shared" si="18"/>
        <v>61</v>
      </c>
      <c r="B140" s="158" t="str">
        <f>'прил 7.1'!B141</f>
        <v>Ф-3 ПС "Итум-Кали", х. Уми-Чу, ТП 3-  КТП с ТМ -160 кВА - 1 компл.</v>
      </c>
      <c r="C140" s="155">
        <f>'[4]прил 7.2'!D601</f>
        <v>0</v>
      </c>
      <c r="D140" s="155">
        <f>'[4]прил 7.2'!E601</f>
        <v>0</v>
      </c>
      <c r="E140" s="155">
        <f>'[4]прил 7.2'!F601</f>
        <v>0</v>
      </c>
      <c r="F140" s="155">
        <f>'[4]прил 7.2'!G601</f>
        <v>0</v>
      </c>
      <c r="G140" s="155">
        <f>'[4]прил 7.2'!H601</f>
        <v>0</v>
      </c>
      <c r="H140" s="155">
        <f>'[4]прил 7.2'!I601</f>
        <v>7.8446870000000002E-2</v>
      </c>
      <c r="I140" s="155">
        <f>'[4]прил 7.2'!J601</f>
        <v>5.491280900000001E-3</v>
      </c>
      <c r="J140" s="155">
        <f>'[4]прил 7.2'!K601</f>
        <v>6.275749600000001E-2</v>
      </c>
      <c r="K140" s="155">
        <f>'[4]прил 7.2'!L601</f>
        <v>3.1378748E-3</v>
      </c>
      <c r="L140" s="155">
        <f>'[4]прил 7.2'!M601</f>
        <v>7.0602182999999997E-3</v>
      </c>
      <c r="M140" s="155">
        <f>'[4]прил 7.2'!N601</f>
        <v>7.8446870000000002E-2</v>
      </c>
      <c r="N140" s="155">
        <f>'[4]прил 7.2'!O601</f>
        <v>5.491280900000001E-3</v>
      </c>
      <c r="O140" s="155">
        <f>'[4]прил 7.2'!P601</f>
        <v>6.275749600000001E-2</v>
      </c>
      <c r="P140" s="155">
        <f>'[4]прил 7.2'!Q601</f>
        <v>3.1378748E-3</v>
      </c>
      <c r="Q140" s="155">
        <f>'[4]прил 7.2'!R601</f>
        <v>7.0602182999999997E-3</v>
      </c>
      <c r="R140" s="155">
        <f>'[4]прил 7.2'!X601</f>
        <v>0.248695</v>
      </c>
      <c r="S140" s="155">
        <f>'[4]прил 7.2'!Y601</f>
        <v>0</v>
      </c>
      <c r="T140" s="155">
        <f>'[4]прил 7.2'!Z601</f>
        <v>5.4199999999999998E-2</v>
      </c>
      <c r="U140" s="155">
        <f>'[4]прил 7.2'!AA601</f>
        <v>0.192886</v>
      </c>
      <c r="V140" s="155">
        <f>'[4]прил 7.2'!AB601</f>
        <v>1.609E-3</v>
      </c>
      <c r="W140" s="209"/>
      <c r="X140" s="209"/>
      <c r="Y140" s="209"/>
      <c r="Z140" s="209"/>
      <c r="AA140" s="207">
        <f>'[4]прил 7.2'!AH601</f>
        <v>2015</v>
      </c>
      <c r="AB140" s="207">
        <f>'[4]прил 7.2'!AI601</f>
        <v>20</v>
      </c>
      <c r="AC140" s="207" t="str">
        <f>'[4]прил 7.2'!AJ601</f>
        <v>КТП с ТМ -160 кВа-1 шт.</v>
      </c>
      <c r="AD140" s="207">
        <f>'[4]прил 7.2'!AK601</f>
        <v>0.16</v>
      </c>
      <c r="AE140" s="207">
        <f>'[4]прил 7.2'!AL601</f>
        <v>0</v>
      </c>
      <c r="AF140" s="207">
        <f>'[4]прил 7.2'!AM601</f>
        <v>0</v>
      </c>
      <c r="AG140" s="207">
        <f>'[4]прил 7.2'!AN601</f>
        <v>0</v>
      </c>
      <c r="AH140" s="207">
        <f>'[4]прил 7.2'!AO601</f>
        <v>0</v>
      </c>
      <c r="AI140" s="207">
        <f>'[4]прил 7.2'!AP601</f>
        <v>0</v>
      </c>
      <c r="AJ140" s="152"/>
    </row>
    <row r="141" spans="1:36" ht="31.5" x14ac:dyDescent="0.25">
      <c r="A141" s="157">
        <f t="shared" si="18"/>
        <v>62</v>
      </c>
      <c r="B141" s="158" t="str">
        <f>'прил 7.1'!B142</f>
        <v>Ф-9  ТП-9-38 ПС Катыр-Юрт, с. Валерик,  КТП с ТМ - 100 кВА - 1 компл.</v>
      </c>
      <c r="C141" s="155">
        <f>'[4]прил 7.2'!D602</f>
        <v>0</v>
      </c>
      <c r="D141" s="155">
        <f>'[4]прил 7.2'!E602</f>
        <v>0</v>
      </c>
      <c r="E141" s="155">
        <f>'[4]прил 7.2'!F602</f>
        <v>0</v>
      </c>
      <c r="F141" s="155">
        <f>'[4]прил 7.2'!G602</f>
        <v>0</v>
      </c>
      <c r="G141" s="155">
        <f>'[4]прил 7.2'!H602</f>
        <v>0</v>
      </c>
      <c r="H141" s="155">
        <f>'[4]прил 7.2'!I602</f>
        <v>0.29213792</v>
      </c>
      <c r="I141" s="155">
        <f>'[4]прил 7.2'!J602</f>
        <v>2.0449654400000003E-2</v>
      </c>
      <c r="J141" s="155">
        <f>'[4]прил 7.2'!K602</f>
        <v>0.23371033600000002</v>
      </c>
      <c r="K141" s="155">
        <f>'[4]прил 7.2'!L602</f>
        <v>1.16855168E-2</v>
      </c>
      <c r="L141" s="155">
        <f>'[4]прил 7.2'!M602</f>
        <v>2.6292412799999998E-2</v>
      </c>
      <c r="M141" s="155">
        <f>'[4]прил 7.2'!N602</f>
        <v>0.29213792</v>
      </c>
      <c r="N141" s="155">
        <f>'[4]прил 7.2'!O602</f>
        <v>2.0449654400000003E-2</v>
      </c>
      <c r="O141" s="155">
        <f>'[4]прил 7.2'!P602</f>
        <v>0.23371033600000002</v>
      </c>
      <c r="P141" s="155">
        <f>'[4]прил 7.2'!Q602</f>
        <v>1.16855168E-2</v>
      </c>
      <c r="Q141" s="155">
        <f>'[4]прил 7.2'!R602</f>
        <v>2.6292412799999998E-2</v>
      </c>
      <c r="R141" s="155">
        <f>'[4]прил 7.2'!X602</f>
        <v>0.24757499999999999</v>
      </c>
      <c r="S141" s="155">
        <f>'[4]прил 7.2'!Y602</f>
        <v>0</v>
      </c>
      <c r="T141" s="155">
        <f>'[4]прил 7.2'!Z602</f>
        <v>5.3111999999999999E-2</v>
      </c>
      <c r="U141" s="155">
        <f>'[4]прил 7.2'!AA602</f>
        <v>0.192886</v>
      </c>
      <c r="V141" s="155">
        <f>'[4]прил 7.2'!AB602</f>
        <v>1.5770000000000001E-3</v>
      </c>
      <c r="W141" s="209"/>
      <c r="X141" s="209"/>
      <c r="Y141" s="209"/>
      <c r="Z141" s="209"/>
      <c r="AA141" s="207">
        <f>'[4]прил 7.2'!AH602</f>
        <v>2015</v>
      </c>
      <c r="AB141" s="207">
        <f>'[4]прил 7.2'!AI602</f>
        <v>20</v>
      </c>
      <c r="AC141" s="207" t="str">
        <f>'[4]прил 7.2'!AJ602</f>
        <v>КТП с ТМ -100 кВа-1 шт.</v>
      </c>
      <c r="AD141" s="207">
        <f>'[4]прил 7.2'!AK602</f>
        <v>0.1</v>
      </c>
      <c r="AE141" s="207">
        <f>'[4]прил 7.2'!AL602</f>
        <v>0</v>
      </c>
      <c r="AF141" s="207">
        <f>'[4]прил 7.2'!AM602</f>
        <v>0</v>
      </c>
      <c r="AG141" s="207">
        <f>'[4]прил 7.2'!AN602</f>
        <v>0</v>
      </c>
      <c r="AH141" s="207">
        <f>'[4]прил 7.2'!AO602</f>
        <v>0</v>
      </c>
      <c r="AI141" s="207">
        <f>'[4]прил 7.2'!AP602</f>
        <v>0</v>
      </c>
      <c r="AJ141" s="152"/>
    </row>
    <row r="142" spans="1:36" ht="31.5" x14ac:dyDescent="0.25">
      <c r="A142" s="157">
        <f t="shared" si="18"/>
        <v>63</v>
      </c>
      <c r="B142" s="158" t="str">
        <f>'прил 7.1'!B143</f>
        <v>Ф-24 ПС "Северная" ТП -230 г.Грозный    с трансформаторами ТМГ-630/10  -2шт.</v>
      </c>
      <c r="C142" s="155">
        <f>'[4]прил 7.2'!D603</f>
        <v>0.79344261999999999</v>
      </c>
      <c r="D142" s="155">
        <f>'[4]прил 7.2'!E603</f>
        <v>0.12695081920000001</v>
      </c>
      <c r="E142" s="155">
        <f>'[4]прил 7.2'!F603</f>
        <v>0.35704917899999999</v>
      </c>
      <c r="F142" s="155">
        <f>'[4]прил 7.2'!G603</f>
        <v>0.238032786</v>
      </c>
      <c r="G142" s="155">
        <f>'[4]прил 7.2'!H603</f>
        <v>7.1409835800000002E-2</v>
      </c>
      <c r="H142" s="155">
        <f>'[4]прил 7.2'!I603</f>
        <v>3.22333859</v>
      </c>
      <c r="I142" s="155">
        <f>'[4]прил 7.2'!J603</f>
        <v>0.22563370130000002</v>
      </c>
      <c r="J142" s="155">
        <f>'[4]прил 7.2'!K603</f>
        <v>2.578670872</v>
      </c>
      <c r="K142" s="155">
        <f>'[4]прил 7.2'!L603</f>
        <v>0.12893354360000001</v>
      </c>
      <c r="L142" s="155">
        <f>'[4]прил 7.2'!M603</f>
        <v>0.29010047309999998</v>
      </c>
      <c r="M142" s="155">
        <f>'[4]прил 7.2'!N603</f>
        <v>2.42989597</v>
      </c>
      <c r="N142" s="155">
        <f>'[4]прил 7.2'!O603</f>
        <v>9.8682882100000008E-2</v>
      </c>
      <c r="O142" s="155">
        <f>'[4]прил 7.2'!P603</f>
        <v>2.2216216929999999</v>
      </c>
      <c r="P142" s="155">
        <f>'[4]прил 7.2'!Q603</f>
        <v>-0.10909924239999999</v>
      </c>
      <c r="Q142" s="155">
        <f>'[4]прил 7.2'!R603</f>
        <v>0.21869063729999999</v>
      </c>
      <c r="R142" s="155">
        <f>'[4]прил 7.2'!X603</f>
        <v>2.731643</v>
      </c>
      <c r="S142" s="155">
        <f>'[4]прил 7.2'!Y603</f>
        <v>0</v>
      </c>
      <c r="T142" s="155">
        <f>'[4]прил 7.2'!Z603</f>
        <v>0.43595899999999999</v>
      </c>
      <c r="U142" s="155">
        <f>'[4]прил 7.2'!AA603</f>
        <v>2.2827419999999998</v>
      </c>
      <c r="V142" s="155">
        <f>'[4]прил 7.2'!AB603</f>
        <v>1.2942E-2</v>
      </c>
      <c r="W142" s="209"/>
      <c r="X142" s="209"/>
      <c r="Y142" s="209"/>
      <c r="Z142" s="209"/>
      <c r="AA142" s="207">
        <f>'[4]прил 7.2'!AH603</f>
        <v>2015</v>
      </c>
      <c r="AB142" s="207">
        <f>'[4]прил 7.2'!AI603</f>
        <v>20</v>
      </c>
      <c r="AC142" s="207" t="str">
        <f>'[4]прил 7.2'!AJ603</f>
        <v>ТМГ-630 кВа-2 шт.</v>
      </c>
      <c r="AD142" s="207">
        <f>'[4]прил 7.2'!AK603</f>
        <v>1.26</v>
      </c>
      <c r="AE142" s="207">
        <f>'[4]прил 7.2'!AL603</f>
        <v>0</v>
      </c>
      <c r="AF142" s="207">
        <f>'[4]прил 7.2'!AM603</f>
        <v>0</v>
      </c>
      <c r="AG142" s="207">
        <f>'[4]прил 7.2'!AN603</f>
        <v>0</v>
      </c>
      <c r="AH142" s="207">
        <f>'[4]прил 7.2'!AO603</f>
        <v>0</v>
      </c>
      <c r="AI142" s="207">
        <f>'[4]прил 7.2'!AP603</f>
        <v>0</v>
      </c>
      <c r="AJ142" s="152"/>
    </row>
    <row r="143" spans="1:36" ht="31.5" x14ac:dyDescent="0.25">
      <c r="A143" s="157">
        <f t="shared" si="18"/>
        <v>64</v>
      </c>
      <c r="B143" s="158" t="str">
        <f>'прил 7.1'!B144</f>
        <v xml:space="preserve">Ф-3  ПС "Октябрьская"  с.Чечен-Аул  ТП 3-49 КТП с ТМ-160 кВА    </v>
      </c>
      <c r="C143" s="155">
        <f>'[4]прил 7.2'!D604</f>
        <v>0</v>
      </c>
      <c r="D143" s="155">
        <f>'[4]прил 7.2'!E604</f>
        <v>0</v>
      </c>
      <c r="E143" s="155">
        <f>'[4]прил 7.2'!F604</f>
        <v>0</v>
      </c>
      <c r="F143" s="155">
        <f>'[4]прил 7.2'!G604</f>
        <v>0</v>
      </c>
      <c r="G143" s="155">
        <f>'[4]прил 7.2'!H604</f>
        <v>0</v>
      </c>
      <c r="H143" s="155">
        <f>'[4]прил 7.2'!I604</f>
        <v>1.6053999999999999E-2</v>
      </c>
      <c r="I143" s="155">
        <f>'[4]прил 7.2'!J604</f>
        <v>1.12378E-3</v>
      </c>
      <c r="J143" s="155">
        <f>'[4]прил 7.2'!K604</f>
        <v>1.2843199999999999E-2</v>
      </c>
      <c r="K143" s="155">
        <f>'[4]прил 7.2'!L604</f>
        <v>6.4216000000000002E-4</v>
      </c>
      <c r="L143" s="155">
        <f>'[4]прил 7.2'!M604</f>
        <v>1.4448599999999999E-3</v>
      </c>
      <c r="M143" s="155">
        <f>'[4]прил 7.2'!N604</f>
        <v>1.6053999999999999E-2</v>
      </c>
      <c r="N143" s="155">
        <f>'[4]прил 7.2'!O604</f>
        <v>1.12378E-3</v>
      </c>
      <c r="O143" s="155">
        <f>'[4]прил 7.2'!P604</f>
        <v>1.2843199999999999E-2</v>
      </c>
      <c r="P143" s="155">
        <f>'[4]прил 7.2'!Q604</f>
        <v>6.4216000000000002E-4</v>
      </c>
      <c r="Q143" s="155">
        <f>'[4]прил 7.2'!R604</f>
        <v>1.4448599999999999E-3</v>
      </c>
      <c r="R143" s="155">
        <f>'[4]прил 7.2'!X604</f>
        <v>0.44270799999999999</v>
      </c>
      <c r="S143" s="155">
        <f>'[4]прил 7.2'!Y604</f>
        <v>0</v>
      </c>
      <c r="T143" s="155">
        <f>'[4]прил 7.2'!Z604</f>
        <v>9.4683000000000003E-2</v>
      </c>
      <c r="U143" s="155">
        <f>'[4]прил 7.2'!AA604</f>
        <v>0.33197100000000002</v>
      </c>
      <c r="V143" s="155">
        <f>'[4]прил 7.2'!AB604</f>
        <v>1.6053999999999957E-2</v>
      </c>
      <c r="W143" s="209"/>
      <c r="X143" s="209"/>
      <c r="Y143" s="209"/>
      <c r="Z143" s="209"/>
      <c r="AA143" s="207">
        <f>'[4]прил 7.2'!AH604</f>
        <v>2015</v>
      </c>
      <c r="AB143" s="207">
        <f>'[4]прил 7.2'!AI604</f>
        <v>20</v>
      </c>
      <c r="AC143" s="207" t="str">
        <f>'[4]прил 7.2'!AJ604</f>
        <v>КТП с ТМ -160 кВа-1 шт.</v>
      </c>
      <c r="AD143" s="207">
        <f>'[4]прил 7.2'!AK604</f>
        <v>0.16</v>
      </c>
      <c r="AE143" s="207">
        <f>'[4]прил 7.2'!AL604</f>
        <v>0</v>
      </c>
      <c r="AF143" s="207">
        <f>'[4]прил 7.2'!AM604</f>
        <v>0</v>
      </c>
      <c r="AG143" s="207">
        <f>'[4]прил 7.2'!AN604</f>
        <v>0</v>
      </c>
      <c r="AH143" s="207">
        <f>'[4]прил 7.2'!AO604</f>
        <v>0</v>
      </c>
      <c r="AI143" s="207">
        <f>'[4]прил 7.2'!AP604</f>
        <v>0</v>
      </c>
      <c r="AJ143" s="152"/>
    </row>
    <row r="144" spans="1:36" ht="31.5" x14ac:dyDescent="0.25">
      <c r="A144" s="157">
        <f t="shared" si="18"/>
        <v>65</v>
      </c>
      <c r="B144" s="158" t="str">
        <f>'прил 7.1'!B145</f>
        <v>Ф-6 ПС "Червленная", ст.ЧервленнаяТП 6- КТП с ТМ-63 кВА</v>
      </c>
      <c r="C144" s="155">
        <f>'[4]прил 7.2'!D605</f>
        <v>0</v>
      </c>
      <c r="D144" s="155">
        <f>'[4]прил 7.2'!E605</f>
        <v>0</v>
      </c>
      <c r="E144" s="155">
        <f>'[4]прил 7.2'!F605</f>
        <v>0</v>
      </c>
      <c r="F144" s="155">
        <f>'[4]прил 7.2'!G605</f>
        <v>0</v>
      </c>
      <c r="G144" s="155">
        <f>'[4]прил 7.2'!H605</f>
        <v>0</v>
      </c>
      <c r="H144" s="155">
        <f>'[4]прил 7.2'!I605</f>
        <v>0</v>
      </c>
      <c r="I144" s="155">
        <f>'[4]прил 7.2'!J605</f>
        <v>0</v>
      </c>
      <c r="J144" s="155">
        <f>'[4]прил 7.2'!K605</f>
        <v>0</v>
      </c>
      <c r="K144" s="155">
        <f>'[4]прил 7.2'!L605</f>
        <v>0</v>
      </c>
      <c r="L144" s="155">
        <f>'[4]прил 7.2'!M605</f>
        <v>0</v>
      </c>
      <c r="M144" s="155">
        <f>'[4]прил 7.2'!N605</f>
        <v>0</v>
      </c>
      <c r="N144" s="155">
        <f>'[4]прил 7.2'!O605</f>
        <v>0</v>
      </c>
      <c r="O144" s="155">
        <f>'[4]прил 7.2'!P605</f>
        <v>0</v>
      </c>
      <c r="P144" s="155">
        <f>'[4]прил 7.2'!Q605</f>
        <v>0</v>
      </c>
      <c r="Q144" s="155">
        <f>'[4]прил 7.2'!R605</f>
        <v>0</v>
      </c>
      <c r="R144" s="155">
        <f>'[4]прил 7.2'!X605</f>
        <v>0</v>
      </c>
      <c r="S144" s="155">
        <f>'[4]прил 7.2'!Y605</f>
        <v>0</v>
      </c>
      <c r="T144" s="155">
        <f>'[4]прил 7.2'!Z605</f>
        <v>0</v>
      </c>
      <c r="U144" s="155">
        <f>'[4]прил 7.2'!AA605</f>
        <v>0</v>
      </c>
      <c r="V144" s="155">
        <f>'[4]прил 7.2'!AB605</f>
        <v>0</v>
      </c>
      <c r="W144" s="209"/>
      <c r="X144" s="209"/>
      <c r="Y144" s="209"/>
      <c r="Z144" s="209"/>
      <c r="AA144" s="207">
        <f>'[4]прил 7.2'!AH605</f>
        <v>2015</v>
      </c>
      <c r="AB144" s="207">
        <f>'[4]прил 7.2'!AI605</f>
        <v>20</v>
      </c>
      <c r="AC144" s="207" t="str">
        <f>'[4]прил 7.2'!AJ605</f>
        <v>КТП с ТМ -63 кВа-1 шт.</v>
      </c>
      <c r="AD144" s="207">
        <f>'[4]прил 7.2'!AK605</f>
        <v>6.3E-2</v>
      </c>
      <c r="AE144" s="207">
        <f>'[4]прил 7.2'!AL605</f>
        <v>0</v>
      </c>
      <c r="AF144" s="207">
        <f>'[4]прил 7.2'!AM605</f>
        <v>0</v>
      </c>
      <c r="AG144" s="207">
        <f>'[4]прил 7.2'!AN605</f>
        <v>0</v>
      </c>
      <c r="AH144" s="207">
        <f>'[4]прил 7.2'!AO605</f>
        <v>0</v>
      </c>
      <c r="AI144" s="207">
        <f>'[4]прил 7.2'!AP605</f>
        <v>0</v>
      </c>
      <c r="AJ144" s="152"/>
    </row>
    <row r="145" spans="1:36" ht="31.5" x14ac:dyDescent="0.25">
      <c r="A145" s="157">
        <f t="shared" si="18"/>
        <v>66</v>
      </c>
      <c r="B145" s="158" t="str">
        <f>'прил 7.1'!B146</f>
        <v>Ф-8 ПС "Курчалой"  с Майртуп ТП 8-49 КТП с ТМ 160 кВа - 1 комплект</v>
      </c>
      <c r="C145" s="155">
        <f>'[4]прил 7.2'!D606</f>
        <v>0.49132485999999997</v>
      </c>
      <c r="D145" s="155">
        <f>'[4]прил 7.2'!E606</f>
        <v>7.8611977599999994E-2</v>
      </c>
      <c r="E145" s="155">
        <f>'[4]прил 7.2'!F606</f>
        <v>0.221096187</v>
      </c>
      <c r="F145" s="155">
        <f>'[4]прил 7.2'!G606</f>
        <v>0.14739745799999998</v>
      </c>
      <c r="G145" s="155">
        <f>'[4]прил 7.2'!H606</f>
        <v>4.4219237399999993E-2</v>
      </c>
      <c r="H145" s="155">
        <f>'[4]прил 7.2'!I606</f>
        <v>0.49132531000000002</v>
      </c>
      <c r="I145" s="155">
        <f>'[4]прил 7.2'!J606</f>
        <v>3.4392771700000005E-2</v>
      </c>
      <c r="J145" s="155">
        <f>'[4]прил 7.2'!K606</f>
        <v>0.39306024800000006</v>
      </c>
      <c r="K145" s="155">
        <f>'[4]прил 7.2'!L606</f>
        <v>1.9653012399999999E-2</v>
      </c>
      <c r="L145" s="155">
        <f>'[4]прил 7.2'!M606</f>
        <v>4.4219277899999999E-2</v>
      </c>
      <c r="M145" s="155">
        <f>'[4]прил 7.2'!N606</f>
        <v>4.5000000004069562E-7</v>
      </c>
      <c r="N145" s="155">
        <f>'[4]прил 7.2'!O606</f>
        <v>-4.4219205899999989E-2</v>
      </c>
      <c r="O145" s="155">
        <f>'[4]прил 7.2'!P606</f>
        <v>0.17196406100000006</v>
      </c>
      <c r="P145" s="155">
        <f>'[4]прил 7.2'!Q606</f>
        <v>-0.12774444559999998</v>
      </c>
      <c r="Q145" s="155">
        <f>'[4]прил 7.2'!R606</f>
        <v>4.0500000006438164E-8</v>
      </c>
      <c r="R145" s="155">
        <f>'[4]прил 7.2'!X606</f>
        <v>0.416377</v>
      </c>
      <c r="S145" s="155">
        <f>'[4]прил 7.2'!Y606</f>
        <v>0</v>
      </c>
      <c r="T145" s="155">
        <f>'[4]прил 7.2'!Z606</f>
        <v>7.1772000000000002E-2</v>
      </c>
      <c r="U145" s="155">
        <f>'[4]прил 7.2'!AA606</f>
        <v>0.34281800000000001</v>
      </c>
      <c r="V145" s="155">
        <f>'[4]прил 7.2'!AB606</f>
        <v>1.786999999999983E-3</v>
      </c>
      <c r="W145" s="209"/>
      <c r="X145" s="209"/>
      <c r="Y145" s="209"/>
      <c r="Z145" s="209"/>
      <c r="AA145" s="207">
        <f>'[4]прил 7.2'!AH606</f>
        <v>2015</v>
      </c>
      <c r="AB145" s="207">
        <f>'[4]прил 7.2'!AI606</f>
        <v>20</v>
      </c>
      <c r="AC145" s="207" t="str">
        <f>'[4]прил 7.2'!AJ606</f>
        <v>КТП с ТМ -160 кВа-1 шт.</v>
      </c>
      <c r="AD145" s="207">
        <f>'[4]прил 7.2'!AK606</f>
        <v>0.16</v>
      </c>
      <c r="AE145" s="207">
        <f>'[4]прил 7.2'!AL606</f>
        <v>0</v>
      </c>
      <c r="AF145" s="207">
        <f>'[4]прил 7.2'!AM606</f>
        <v>0</v>
      </c>
      <c r="AG145" s="207">
        <f>'[4]прил 7.2'!AN606</f>
        <v>0</v>
      </c>
      <c r="AH145" s="207">
        <f>'[4]прил 7.2'!AO606</f>
        <v>0</v>
      </c>
      <c r="AI145" s="207">
        <f>'[4]прил 7.2'!AP606</f>
        <v>0</v>
      </c>
      <c r="AJ145" s="152"/>
    </row>
    <row r="146" spans="1:36" ht="31.5" x14ac:dyDescent="0.25">
      <c r="A146" s="157">
        <f t="shared" si="18"/>
        <v>67</v>
      </c>
      <c r="B146" s="158" t="str">
        <f>'прил 7.1'!B147</f>
        <v>КТПН с ТМ-250кВА Ф-8 ПС №84 пос.Долинский ТП 8-36</v>
      </c>
      <c r="C146" s="155">
        <f>'[4]прил 7.2'!D607</f>
        <v>0.40136519999999998</v>
      </c>
      <c r="D146" s="155">
        <f>'[4]прил 7.2'!E607</f>
        <v>6.4218431999999992E-2</v>
      </c>
      <c r="E146" s="155">
        <f>'[4]прил 7.2'!F607</f>
        <v>0.18061433999999998</v>
      </c>
      <c r="F146" s="155">
        <f>'[4]прил 7.2'!G607</f>
        <v>0.12040955999999998</v>
      </c>
      <c r="G146" s="155">
        <f>'[4]прил 7.2'!H607</f>
        <v>3.6122867999999995E-2</v>
      </c>
      <c r="H146" s="155">
        <f>'[4]прил 7.2'!I607</f>
        <v>1.2411999999999999E-2</v>
      </c>
      <c r="I146" s="155">
        <f>'[4]прил 7.2'!J607</f>
        <v>8.6884000000000006E-4</v>
      </c>
      <c r="J146" s="155">
        <f>'[4]прил 7.2'!K607</f>
        <v>9.9296000000000002E-3</v>
      </c>
      <c r="K146" s="155">
        <f>'[4]прил 7.2'!L607</f>
        <v>4.9647999999999999E-4</v>
      </c>
      <c r="L146" s="155">
        <f>'[4]прил 7.2'!M607</f>
        <v>1.1170799999999999E-3</v>
      </c>
      <c r="M146" s="155">
        <f>'[4]прил 7.2'!N607</f>
        <v>-0.3889532</v>
      </c>
      <c r="N146" s="155">
        <f>'[4]прил 7.2'!O607</f>
        <v>-6.3349591999999996E-2</v>
      </c>
      <c r="O146" s="155">
        <f>'[4]прил 7.2'!P607</f>
        <v>-0.17068473999999997</v>
      </c>
      <c r="P146" s="155">
        <f>'[4]прил 7.2'!Q607</f>
        <v>-0.11991307999999999</v>
      </c>
      <c r="Q146" s="155">
        <f>'[4]прил 7.2'!R607</f>
        <v>-3.5005787999999996E-2</v>
      </c>
      <c r="R146" s="155">
        <f>'[4]прил 7.2'!X607</f>
        <v>0.34228700000000001</v>
      </c>
      <c r="S146" s="155">
        <f>'[4]прил 7.2'!Y607</f>
        <v>2.3925999999999999E-2</v>
      </c>
      <c r="T146" s="155">
        <f>'[4]прил 7.2'!Z607</f>
        <v>6.1018999999999997E-2</v>
      </c>
      <c r="U146" s="155">
        <f>'[4]прил 7.2'!AA607</f>
        <v>0.241311</v>
      </c>
      <c r="V146" s="155">
        <f>'[4]прил 7.2'!AB607</f>
        <v>1.6031000000000017E-2</v>
      </c>
      <c r="W146" s="209"/>
      <c r="X146" s="209"/>
      <c r="Y146" s="209"/>
      <c r="Z146" s="209"/>
      <c r="AA146" s="207">
        <f>'[4]прил 7.2'!AH607</f>
        <v>2014</v>
      </c>
      <c r="AB146" s="207">
        <f>'[4]прил 7.2'!AI607</f>
        <v>20</v>
      </c>
      <c r="AC146" s="207" t="str">
        <f>'[4]прил 7.2'!AJ607</f>
        <v>КТПН с ТМ -250 кВа-1 шт.</v>
      </c>
      <c r="AD146" s="207">
        <f>'[4]прил 7.2'!AK607</f>
        <v>0.25</v>
      </c>
      <c r="AE146" s="207">
        <f>'[4]прил 7.2'!AL607</f>
        <v>0</v>
      </c>
      <c r="AF146" s="207">
        <f>'[4]прил 7.2'!AM607</f>
        <v>0</v>
      </c>
      <c r="AG146" s="207">
        <f>'[4]прил 7.2'!AN607</f>
        <v>0</v>
      </c>
      <c r="AH146" s="207">
        <f>'[4]прил 7.2'!AO607</f>
        <v>0</v>
      </c>
      <c r="AI146" s="207">
        <f>'[4]прил 7.2'!AP607</f>
        <v>0</v>
      </c>
      <c r="AJ146" s="152"/>
    </row>
    <row r="147" spans="1:36" ht="31.5" x14ac:dyDescent="0.25">
      <c r="A147" s="157">
        <f t="shared" si="18"/>
        <v>68</v>
      </c>
      <c r="B147" s="158" t="str">
        <f>'прил 7.1'!B148</f>
        <v>КТПН с ТМ-400кВА Ф-8 ПС №84 пос.Долинский ТП 8-18</v>
      </c>
      <c r="C147" s="155">
        <f>'[4]прил 7.2'!D608</f>
        <v>0.62477459999999996</v>
      </c>
      <c r="D147" s="155">
        <f>'[4]прил 7.2'!E608</f>
        <v>9.9963935999999989E-2</v>
      </c>
      <c r="E147" s="155">
        <f>'[4]прил 7.2'!F608</f>
        <v>0.28114856999999999</v>
      </c>
      <c r="F147" s="155">
        <f>'[4]прил 7.2'!G608</f>
        <v>0.18743237999999998</v>
      </c>
      <c r="G147" s="155">
        <f>'[4]прил 7.2'!H608</f>
        <v>5.6229713999999993E-2</v>
      </c>
      <c r="H147" s="155">
        <f>'[4]прил 7.2'!I608</f>
        <v>1.9245999999999999E-2</v>
      </c>
      <c r="I147" s="155">
        <f>'[4]прил 7.2'!J608</f>
        <v>1.3472200000000001E-3</v>
      </c>
      <c r="J147" s="155">
        <f>'[4]прил 7.2'!K608</f>
        <v>1.53968E-2</v>
      </c>
      <c r="K147" s="155">
        <f>'[4]прил 7.2'!L608</f>
        <v>7.6983999999999993E-4</v>
      </c>
      <c r="L147" s="155">
        <f>'[4]прил 7.2'!M608</f>
        <v>1.7321399999999999E-3</v>
      </c>
      <c r="M147" s="155">
        <f>'[4]прил 7.2'!N608</f>
        <v>-0.60552859999999997</v>
      </c>
      <c r="N147" s="155">
        <f>'[4]прил 7.2'!O608</f>
        <v>-9.8616715999999993E-2</v>
      </c>
      <c r="O147" s="155">
        <f>'[4]прил 7.2'!P608</f>
        <v>-0.26575177</v>
      </c>
      <c r="P147" s="155">
        <f>'[4]прил 7.2'!Q608</f>
        <v>-0.18666253999999999</v>
      </c>
      <c r="Q147" s="155">
        <f>'[4]прил 7.2'!R608</f>
        <v>-5.4497573999999993E-2</v>
      </c>
      <c r="R147" s="155">
        <f>'[4]прил 7.2'!X608</f>
        <v>0.530752</v>
      </c>
      <c r="S147" s="155">
        <f>'[4]прил 7.2'!Y608</f>
        <v>3.6685000000000002E-2</v>
      </c>
      <c r="T147" s="155">
        <f>'[4]прил 7.2'!Z608</f>
        <v>6.5423999999999996E-2</v>
      </c>
      <c r="U147" s="155">
        <f>'[4]прил 7.2'!AA608</f>
        <v>0.40551700000000002</v>
      </c>
      <c r="V147" s="155">
        <f>'[4]прил 7.2'!AB608</f>
        <v>2.312599999999998E-2</v>
      </c>
      <c r="W147" s="209"/>
      <c r="X147" s="209"/>
      <c r="Y147" s="209"/>
      <c r="Z147" s="209"/>
      <c r="AA147" s="207">
        <f>'[4]прил 7.2'!AH608</f>
        <v>2015</v>
      </c>
      <c r="AB147" s="207">
        <f>'[4]прил 7.2'!AI608</f>
        <v>20</v>
      </c>
      <c r="AC147" s="207" t="str">
        <f>'[4]прил 7.2'!AJ608</f>
        <v>КТПН с ТМ -400 кВа-1 шт.</v>
      </c>
      <c r="AD147" s="207">
        <f>'[4]прил 7.2'!AK608</f>
        <v>0.4</v>
      </c>
      <c r="AE147" s="207">
        <f>'[4]прил 7.2'!AL608</f>
        <v>0</v>
      </c>
      <c r="AF147" s="207">
        <f>'[4]прил 7.2'!AM608</f>
        <v>0</v>
      </c>
      <c r="AG147" s="207">
        <f>'[4]прил 7.2'!AN608</f>
        <v>0</v>
      </c>
      <c r="AH147" s="207">
        <f>'[4]прил 7.2'!AO608</f>
        <v>0</v>
      </c>
      <c r="AI147" s="207">
        <f>'[4]прил 7.2'!AP608</f>
        <v>0</v>
      </c>
      <c r="AJ147" s="152"/>
    </row>
    <row r="148" spans="1:36" ht="31.5" x14ac:dyDescent="0.25">
      <c r="A148" s="157">
        <f t="shared" si="18"/>
        <v>69</v>
      </c>
      <c r="B148" s="158" t="str">
        <f>'прил 7.1'!B149</f>
        <v>КТПН с ТМ-400кВА Ф-8 ПС №84 пос.Долинский ТП 8-35</v>
      </c>
      <c r="C148" s="155">
        <f>'[4]прил 7.2'!D609</f>
        <v>0.62477459999999996</v>
      </c>
      <c r="D148" s="155">
        <f>'[4]прил 7.2'!E609</f>
        <v>9.9963935999999989E-2</v>
      </c>
      <c r="E148" s="155">
        <f>'[4]прил 7.2'!F609</f>
        <v>0.28114856999999999</v>
      </c>
      <c r="F148" s="155">
        <f>'[4]прил 7.2'!G609</f>
        <v>0.18743237999999998</v>
      </c>
      <c r="G148" s="155">
        <f>'[4]прил 7.2'!H609</f>
        <v>5.6229713999999993E-2</v>
      </c>
      <c r="H148" s="155">
        <f>'[4]прил 7.2'!I609</f>
        <v>1.9245999999999999E-2</v>
      </c>
      <c r="I148" s="155">
        <f>'[4]прил 7.2'!J609</f>
        <v>1.3472200000000001E-3</v>
      </c>
      <c r="J148" s="155">
        <f>'[4]прил 7.2'!K609</f>
        <v>1.53968E-2</v>
      </c>
      <c r="K148" s="155">
        <f>'[4]прил 7.2'!L609</f>
        <v>7.6983999999999993E-4</v>
      </c>
      <c r="L148" s="155">
        <f>'[4]прил 7.2'!M609</f>
        <v>1.7321399999999999E-3</v>
      </c>
      <c r="M148" s="155">
        <f>'[4]прил 7.2'!N609</f>
        <v>-0.60552859999999997</v>
      </c>
      <c r="N148" s="155">
        <f>'[4]прил 7.2'!O609</f>
        <v>-9.8616715999999993E-2</v>
      </c>
      <c r="O148" s="155">
        <f>'[4]прил 7.2'!P609</f>
        <v>-0.26575177</v>
      </c>
      <c r="P148" s="155">
        <f>'[4]прил 7.2'!Q609</f>
        <v>-0.18666253999999999</v>
      </c>
      <c r="Q148" s="155">
        <f>'[4]прил 7.2'!R609</f>
        <v>-5.4497573999999993E-2</v>
      </c>
      <c r="R148" s="155">
        <f>'[4]прил 7.2'!X609</f>
        <v>0.530752</v>
      </c>
      <c r="S148" s="155">
        <f>'[4]прил 7.2'!Y609</f>
        <v>3.6685000000000002E-2</v>
      </c>
      <c r="T148" s="155">
        <f>'[4]прил 7.2'!Z609</f>
        <v>6.5423999999999996E-2</v>
      </c>
      <c r="U148" s="155">
        <f>'[4]прил 7.2'!AA609</f>
        <v>0.40551700000000002</v>
      </c>
      <c r="V148" s="155">
        <f>'[4]прил 7.2'!AB609</f>
        <v>2.312599999999998E-2</v>
      </c>
      <c r="W148" s="209"/>
      <c r="X148" s="209"/>
      <c r="Y148" s="209"/>
      <c r="Z148" s="209"/>
      <c r="AA148" s="207">
        <f>'[4]прил 7.2'!AH609</f>
        <v>2015</v>
      </c>
      <c r="AB148" s="207">
        <f>'[4]прил 7.2'!AI609</f>
        <v>20</v>
      </c>
      <c r="AC148" s="207" t="str">
        <f>'[4]прил 7.2'!AJ609</f>
        <v>КТПН с ТМ -400 кВа-1 шт.</v>
      </c>
      <c r="AD148" s="207">
        <f>'[4]прил 7.2'!AK609</f>
        <v>0.4</v>
      </c>
      <c r="AE148" s="207">
        <f>'[4]прил 7.2'!AL609</f>
        <v>0</v>
      </c>
      <c r="AF148" s="207">
        <f>'[4]прил 7.2'!AM609</f>
        <v>0</v>
      </c>
      <c r="AG148" s="207">
        <f>'[4]прил 7.2'!AN609</f>
        <v>0</v>
      </c>
      <c r="AH148" s="207">
        <f>'[4]прил 7.2'!AO609</f>
        <v>0</v>
      </c>
      <c r="AI148" s="207">
        <f>'[4]прил 7.2'!AP609</f>
        <v>0</v>
      </c>
      <c r="AJ148" s="152"/>
    </row>
    <row r="149" spans="1:36" ht="31.5" x14ac:dyDescent="0.25">
      <c r="A149" s="157">
        <f t="shared" si="18"/>
        <v>70</v>
      </c>
      <c r="B149" s="158" t="str">
        <f>'прил 7.1'!B150</f>
        <v xml:space="preserve">ТМ-400кВА Ф-2 ПС Энгель-Юрт с.Кади-Юрт ТП 2-11  </v>
      </c>
      <c r="C149" s="155">
        <f>'[4]прил 7.2'!D610</f>
        <v>0.32870080000000002</v>
      </c>
      <c r="D149" s="155">
        <f>'[4]прил 7.2'!E610</f>
        <v>5.2592128000000002E-2</v>
      </c>
      <c r="E149" s="155">
        <f>'[4]прил 7.2'!F610</f>
        <v>0.14791536000000002</v>
      </c>
      <c r="F149" s="155">
        <f>'[4]прил 7.2'!G610</f>
        <v>9.8610240000000002E-2</v>
      </c>
      <c r="G149" s="155">
        <f>'[4]прил 7.2'!H610</f>
        <v>2.9583072000000002E-2</v>
      </c>
      <c r="H149" s="155">
        <f>'[4]прил 7.2'!I610</f>
        <v>1.0106E-2</v>
      </c>
      <c r="I149" s="155">
        <f>'[4]прил 7.2'!J610</f>
        <v>7.0742000000000005E-4</v>
      </c>
      <c r="J149" s="155">
        <f>'[4]прил 7.2'!K610</f>
        <v>8.0848000000000014E-3</v>
      </c>
      <c r="K149" s="155">
        <f>'[4]прил 7.2'!L610</f>
        <v>4.0424000000000005E-4</v>
      </c>
      <c r="L149" s="155">
        <f>'[4]прил 7.2'!M610</f>
        <v>9.0954000000000002E-4</v>
      </c>
      <c r="M149" s="155">
        <f>'[4]прил 7.2'!N610</f>
        <v>-0.31859480000000001</v>
      </c>
      <c r="N149" s="155">
        <f>'[4]прил 7.2'!O610</f>
        <v>-5.1884708000000002E-2</v>
      </c>
      <c r="O149" s="155">
        <f>'[4]прил 7.2'!P610</f>
        <v>-0.13983056000000002</v>
      </c>
      <c r="P149" s="155">
        <f>'[4]прил 7.2'!Q610</f>
        <v>-9.8206000000000002E-2</v>
      </c>
      <c r="Q149" s="155">
        <f>'[4]прил 7.2'!R610</f>
        <v>-2.8673532000000002E-2</v>
      </c>
      <c r="R149" s="155">
        <f>'[4]прил 7.2'!X610</f>
        <v>0.278696</v>
      </c>
      <c r="S149" s="155">
        <f>'[4]прил 7.2'!Y610</f>
        <v>1.9259999999999999E-2</v>
      </c>
      <c r="T149" s="155">
        <f>'[4]прил 7.2'!Z610</f>
        <v>2.4083E-2</v>
      </c>
      <c r="U149" s="155">
        <f>'[4]прил 7.2'!AA610</f>
        <v>0.22381899999999999</v>
      </c>
      <c r="V149" s="155">
        <f>'[4]прил 7.2'!AB610</f>
        <v>1.1534000000000016E-2</v>
      </c>
      <c r="W149" s="209"/>
      <c r="X149" s="209"/>
      <c r="Y149" s="209"/>
      <c r="Z149" s="209"/>
      <c r="AA149" s="207">
        <f>'[4]прил 7.2'!AH610</f>
        <v>2015</v>
      </c>
      <c r="AB149" s="207">
        <f>'[4]прил 7.2'!AI610</f>
        <v>20</v>
      </c>
      <c r="AC149" s="207" t="str">
        <f>'[4]прил 7.2'!AJ610</f>
        <v>ТМ-400 кВа-8 шт.</v>
      </c>
      <c r="AD149" s="207">
        <f>'[4]прил 7.2'!AK610</f>
        <v>0.4</v>
      </c>
      <c r="AE149" s="207">
        <f>'[4]прил 7.2'!AL610</f>
        <v>0</v>
      </c>
      <c r="AF149" s="207">
        <f>'[4]прил 7.2'!AM610</f>
        <v>0</v>
      </c>
      <c r="AG149" s="207">
        <f>'[4]прил 7.2'!AN610</f>
        <v>0</v>
      </c>
      <c r="AH149" s="207">
        <f>'[4]прил 7.2'!AO610</f>
        <v>0</v>
      </c>
      <c r="AI149" s="207">
        <f>'[4]прил 7.2'!AP610</f>
        <v>0</v>
      </c>
      <c r="AJ149" s="152"/>
    </row>
    <row r="150" spans="1:36" ht="31.5" x14ac:dyDescent="0.25">
      <c r="A150" s="157">
        <f t="shared" si="18"/>
        <v>71</v>
      </c>
      <c r="B150" s="158" t="str">
        <f>'прил 7.1'!B151</f>
        <v>КТП с ТМ 100кВА Ф-9 ПС Шали г.Шали ТП 9-51</v>
      </c>
      <c r="C150" s="155">
        <f>'[4]прил 7.2'!D611</f>
        <v>0.4210239999999999</v>
      </c>
      <c r="D150" s="155">
        <f>'[4]прил 7.2'!E611</f>
        <v>6.736383999999998E-2</v>
      </c>
      <c r="E150" s="155">
        <f>'[4]прил 7.2'!F611</f>
        <v>0.18946079999999996</v>
      </c>
      <c r="F150" s="155">
        <f>'[4]прил 7.2'!G611</f>
        <v>0.12630719999999995</v>
      </c>
      <c r="G150" s="155">
        <f>'[4]прил 7.2'!H611</f>
        <v>3.7892159999999987E-2</v>
      </c>
      <c r="H150" s="155">
        <f>'[4]прил 7.2'!I611</f>
        <v>1.2996000000000001E-2</v>
      </c>
      <c r="I150" s="155">
        <f>'[4]прил 7.2'!J611</f>
        <v>9.0972000000000015E-4</v>
      </c>
      <c r="J150" s="155">
        <f>'[4]прил 7.2'!K611</f>
        <v>1.0396800000000001E-2</v>
      </c>
      <c r="K150" s="155">
        <f>'[4]прил 7.2'!L611</f>
        <v>5.1984000000000004E-4</v>
      </c>
      <c r="L150" s="155">
        <f>'[4]прил 7.2'!M611</f>
        <v>1.16964E-3</v>
      </c>
      <c r="M150" s="155">
        <f>'[4]прил 7.2'!N611</f>
        <v>-0.40802799999999989</v>
      </c>
      <c r="N150" s="155">
        <f>'[4]прил 7.2'!O611</f>
        <v>-6.6454119999999978E-2</v>
      </c>
      <c r="O150" s="155">
        <f>'[4]прил 7.2'!P611</f>
        <v>-0.17906399999999995</v>
      </c>
      <c r="P150" s="155">
        <f>'[4]прил 7.2'!Q611</f>
        <v>-0.12578735999999996</v>
      </c>
      <c r="Q150" s="155">
        <f>'[4]прил 7.2'!R611</f>
        <v>-3.6722519999999988E-2</v>
      </c>
      <c r="R150" s="155">
        <f>'[4]прил 7.2'!X611</f>
        <v>0.35838199999999998</v>
      </c>
      <c r="S150" s="155">
        <f>'[4]прил 7.2'!Y611</f>
        <v>2.4761999999999999E-2</v>
      </c>
      <c r="T150" s="155">
        <f>'[4]прил 7.2'!Z611</f>
        <v>5.7241E-2</v>
      </c>
      <c r="U150" s="155">
        <f>'[4]прил 7.2'!AA611</f>
        <v>0.259988</v>
      </c>
      <c r="V150" s="155">
        <f>'[4]прил 7.2'!AB611</f>
        <v>1.6390999999999989E-2</v>
      </c>
      <c r="W150" s="209"/>
      <c r="X150" s="209"/>
      <c r="Y150" s="209"/>
      <c r="Z150" s="209"/>
      <c r="AA150" s="207">
        <f>'[4]прил 7.2'!AH611</f>
        <v>2015</v>
      </c>
      <c r="AB150" s="207">
        <f>'[4]прил 7.2'!AI611</f>
        <v>20</v>
      </c>
      <c r="AC150" s="207" t="str">
        <f>'[4]прил 7.2'!AJ611</f>
        <v>КТП с ТМ -100 кВа-1 шт.</v>
      </c>
      <c r="AD150" s="207">
        <f>'[4]прил 7.2'!AK611</f>
        <v>0.1</v>
      </c>
      <c r="AE150" s="207">
        <f>'[4]прил 7.2'!AL611</f>
        <v>0</v>
      </c>
      <c r="AF150" s="207">
        <f>'[4]прил 7.2'!AM611</f>
        <v>0</v>
      </c>
      <c r="AG150" s="207">
        <f>'[4]прил 7.2'!AN611</f>
        <v>0</v>
      </c>
      <c r="AH150" s="207">
        <f>'[4]прил 7.2'!AO611</f>
        <v>0</v>
      </c>
      <c r="AI150" s="207">
        <f>'[4]прил 7.2'!AP611</f>
        <v>0</v>
      </c>
      <c r="AJ150" s="152"/>
    </row>
    <row r="151" spans="1:36" ht="31.5" x14ac:dyDescent="0.25">
      <c r="A151" s="157">
        <f t="shared" si="18"/>
        <v>72</v>
      </c>
      <c r="B151" s="158" t="str">
        <f>'прил 7.1'!B152</f>
        <v>КТП с ТМ-160 Ф-1 ПС  Урус-Мартан с.Гехи ТП 1-42</v>
      </c>
      <c r="C151" s="155">
        <f>'[4]прил 7.2'!D612</f>
        <v>0.46271339999999994</v>
      </c>
      <c r="D151" s="155">
        <f>'[4]прил 7.2'!E612</f>
        <v>7.4034143999999996E-2</v>
      </c>
      <c r="E151" s="155">
        <f>'[4]прил 7.2'!F612</f>
        <v>0.20822102999999997</v>
      </c>
      <c r="F151" s="155">
        <f>'[4]прил 7.2'!G612</f>
        <v>0.13881401999999998</v>
      </c>
      <c r="G151" s="155">
        <f>'[4]прил 7.2'!H612</f>
        <v>4.1644205999999996E-2</v>
      </c>
      <c r="H151" s="155">
        <f>'[4]прил 7.2'!I612</f>
        <v>1.4276E-2</v>
      </c>
      <c r="I151" s="155">
        <f>'[4]прил 7.2'!J612</f>
        <v>9.9932000000000016E-4</v>
      </c>
      <c r="J151" s="155">
        <f>'[4]прил 7.2'!K612</f>
        <v>1.1420800000000002E-2</v>
      </c>
      <c r="K151" s="155">
        <f>'[4]прил 7.2'!L612</f>
        <v>5.7103999999999998E-4</v>
      </c>
      <c r="L151" s="155">
        <f>'[4]прил 7.2'!M612</f>
        <v>1.28484E-3</v>
      </c>
      <c r="M151" s="155">
        <f>'[4]прил 7.2'!N612</f>
        <v>-0.44843739999999993</v>
      </c>
      <c r="N151" s="155">
        <f>'[4]прил 7.2'!O612</f>
        <v>-7.3034823999999998E-2</v>
      </c>
      <c r="O151" s="155">
        <f>'[4]прил 7.2'!P612</f>
        <v>-0.19680022999999996</v>
      </c>
      <c r="P151" s="155">
        <f>'[4]прил 7.2'!Q612</f>
        <v>-0.13824297999999999</v>
      </c>
      <c r="Q151" s="155">
        <f>'[4]прил 7.2'!R612</f>
        <v>-4.0359365999999994E-2</v>
      </c>
      <c r="R151" s="155">
        <f>'[4]прил 7.2'!X612</f>
        <v>0.39369700000000002</v>
      </c>
      <c r="S151" s="155">
        <f>'[4]прил 7.2'!Y612</f>
        <v>2.7251000000000001E-2</v>
      </c>
      <c r="T151" s="155">
        <f>'[4]прил 7.2'!Z612</f>
        <v>5.7710999999999998E-2</v>
      </c>
      <c r="U151" s="155">
        <f>'[4]прил 7.2'!AA612</f>
        <v>0.29103499999999999</v>
      </c>
      <c r="V151" s="155">
        <f>'[4]прил 7.2'!AB612</f>
        <v>1.7699999999999994E-2</v>
      </c>
      <c r="W151" s="209"/>
      <c r="X151" s="209"/>
      <c r="Y151" s="209"/>
      <c r="Z151" s="209"/>
      <c r="AA151" s="207">
        <f>'[4]прил 7.2'!AH612</f>
        <v>2015</v>
      </c>
      <c r="AB151" s="207">
        <f>'[4]прил 7.2'!AI612</f>
        <v>20</v>
      </c>
      <c r="AC151" s="207" t="str">
        <f>'[4]прил 7.2'!AJ612</f>
        <v>КТП с ТМ -160 кВа-1 шт.</v>
      </c>
      <c r="AD151" s="207">
        <f>'[4]прил 7.2'!AK612</f>
        <v>0.16</v>
      </c>
      <c r="AE151" s="207">
        <f>'[4]прил 7.2'!AL612</f>
        <v>0</v>
      </c>
      <c r="AF151" s="207">
        <f>'[4]прил 7.2'!AM612</f>
        <v>0</v>
      </c>
      <c r="AG151" s="207">
        <f>'[4]прил 7.2'!AN612</f>
        <v>0</v>
      </c>
      <c r="AH151" s="207">
        <f>'[4]прил 7.2'!AO612</f>
        <v>0</v>
      </c>
      <c r="AI151" s="207">
        <f>'[4]прил 7.2'!AP612</f>
        <v>0</v>
      </c>
      <c r="AJ151" s="152"/>
    </row>
    <row r="152" spans="1:36" ht="31.5" x14ac:dyDescent="0.25">
      <c r="A152" s="157">
        <f t="shared" si="18"/>
        <v>73</v>
      </c>
      <c r="B152" s="158" t="str">
        <f>'прил 7.1'!B153</f>
        <v>КТП с ТМ-160 Ф-8 ПС №84 с. Радужное  ТП 8-37</v>
      </c>
      <c r="C152" s="155">
        <f>'[4]прил 7.2'!D613</f>
        <v>0.46232400000000007</v>
      </c>
      <c r="D152" s="155">
        <f>'[4]прил 7.2'!E613</f>
        <v>7.3971840000000011E-2</v>
      </c>
      <c r="E152" s="155">
        <f>'[4]прил 7.2'!F613</f>
        <v>0.20804580000000003</v>
      </c>
      <c r="F152" s="155">
        <f>'[4]прил 7.2'!G613</f>
        <v>0.13869720000000002</v>
      </c>
      <c r="G152" s="155">
        <f>'[4]прил 7.2'!H613</f>
        <v>4.1609160000000006E-2</v>
      </c>
      <c r="H152" s="155">
        <f>'[4]прил 7.2'!I613</f>
        <v>2.7799999999999999E-3</v>
      </c>
      <c r="I152" s="155">
        <f>'[4]прил 7.2'!J613</f>
        <v>1.9460000000000001E-4</v>
      </c>
      <c r="J152" s="155">
        <f>'[4]прил 7.2'!K613</f>
        <v>2.2239999999999998E-3</v>
      </c>
      <c r="K152" s="155">
        <f>'[4]прил 7.2'!L613</f>
        <v>1.1119999999999999E-4</v>
      </c>
      <c r="L152" s="155">
        <f>'[4]прил 7.2'!M613</f>
        <v>2.5020000000000001E-4</v>
      </c>
      <c r="M152" s="155">
        <f>'[4]прил 7.2'!N613</f>
        <v>-0.45954400000000006</v>
      </c>
      <c r="N152" s="155">
        <f>'[4]прил 7.2'!O613</f>
        <v>-7.3777240000000008E-2</v>
      </c>
      <c r="O152" s="155">
        <f>'[4]прил 7.2'!P613</f>
        <v>-0.20582180000000003</v>
      </c>
      <c r="P152" s="155">
        <f>'[4]прил 7.2'!Q613</f>
        <v>-0.13858600000000001</v>
      </c>
      <c r="Q152" s="155">
        <f>'[4]прил 7.2'!R613</f>
        <v>-4.1358960000000007E-2</v>
      </c>
      <c r="R152" s="155">
        <f>'[4]прил 7.2'!X613</f>
        <v>0.381826</v>
      </c>
      <c r="S152" s="155">
        <f>'[4]прил 7.2'!Y613</f>
        <v>2.7251000000000001E-2</v>
      </c>
      <c r="T152" s="155">
        <f>'[4]прил 7.2'!Z613</f>
        <v>5.7357999999999999E-2</v>
      </c>
      <c r="U152" s="155">
        <f>'[4]прил 7.2'!AA613</f>
        <v>0.29103499999999999</v>
      </c>
      <c r="V152" s="155">
        <f>'[4]прил 7.2'!AB613</f>
        <v>6.1819999999999653E-3</v>
      </c>
      <c r="W152" s="209"/>
      <c r="X152" s="209"/>
      <c r="Y152" s="209"/>
      <c r="Z152" s="209"/>
      <c r="AA152" s="207">
        <f>'[4]прил 7.2'!AH613</f>
        <v>2015</v>
      </c>
      <c r="AB152" s="207">
        <f>'[4]прил 7.2'!AI613</f>
        <v>20</v>
      </c>
      <c r="AC152" s="207" t="str">
        <f>'[4]прил 7.2'!AJ613</f>
        <v>КТП с ТМ -160 кВа-1 шт.</v>
      </c>
      <c r="AD152" s="207">
        <f>'[4]прил 7.2'!AK613</f>
        <v>0.16</v>
      </c>
      <c r="AE152" s="207">
        <f>'[4]прил 7.2'!AL613</f>
        <v>0</v>
      </c>
      <c r="AF152" s="207">
        <f>'[4]прил 7.2'!AM613</f>
        <v>0</v>
      </c>
      <c r="AG152" s="207">
        <f>'[4]прил 7.2'!AN613</f>
        <v>0</v>
      </c>
      <c r="AH152" s="207">
        <f>'[4]прил 7.2'!AO613</f>
        <v>0</v>
      </c>
      <c r="AI152" s="207">
        <f>'[4]прил 7.2'!AP613</f>
        <v>0</v>
      </c>
      <c r="AJ152" s="152"/>
    </row>
    <row r="153" spans="1:36" ht="31.5" x14ac:dyDescent="0.25">
      <c r="A153" s="157">
        <f t="shared" si="18"/>
        <v>74</v>
      </c>
      <c r="B153" s="158" t="str">
        <f>'прил 7.1'!B154</f>
        <v>КТП с ТМ-160 Ф-18 ПС Горец г. Урус-Мартан  ТП 18-45</v>
      </c>
      <c r="C153" s="155">
        <f>'[4]прил 7.2'!D614</f>
        <v>0.46204079999999997</v>
      </c>
      <c r="D153" s="155">
        <f>'[4]прил 7.2'!E614</f>
        <v>7.3926527999999991E-2</v>
      </c>
      <c r="E153" s="155">
        <f>'[4]прил 7.2'!F614</f>
        <v>0.20791836</v>
      </c>
      <c r="F153" s="155">
        <f>'[4]прил 7.2'!G614</f>
        <v>0.13861224</v>
      </c>
      <c r="G153" s="155">
        <f>'[4]прил 7.2'!H614</f>
        <v>4.1583671999999995E-2</v>
      </c>
      <c r="H153" s="155">
        <f>'[4]прил 7.2'!I614</f>
        <v>1.4258E-2</v>
      </c>
      <c r="I153" s="155">
        <f>'[4]прил 7.2'!J614</f>
        <v>9.9806000000000005E-4</v>
      </c>
      <c r="J153" s="155">
        <f>'[4]прил 7.2'!K614</f>
        <v>1.1406400000000001E-2</v>
      </c>
      <c r="K153" s="155">
        <f>'[4]прил 7.2'!L614</f>
        <v>5.7032000000000003E-4</v>
      </c>
      <c r="L153" s="155">
        <f>'[4]прил 7.2'!M614</f>
        <v>1.2832199999999998E-3</v>
      </c>
      <c r="M153" s="155">
        <f>'[4]прил 7.2'!N614</f>
        <v>-0.44778279999999998</v>
      </c>
      <c r="N153" s="155">
        <f>'[4]прил 7.2'!O614</f>
        <v>-7.2928467999999996E-2</v>
      </c>
      <c r="O153" s="155">
        <f>'[4]прил 7.2'!P614</f>
        <v>-0.19651195999999999</v>
      </c>
      <c r="P153" s="155">
        <f>'[4]прил 7.2'!Q614</f>
        <v>-0.13804191999999998</v>
      </c>
      <c r="Q153" s="155">
        <f>'[4]прил 7.2'!R614</f>
        <v>-4.0300451999999994E-2</v>
      </c>
      <c r="R153" s="155">
        <f>'[4]прил 7.2'!X614</f>
        <v>0.39317999999999997</v>
      </c>
      <c r="S153" s="155">
        <f>'[4]прил 7.2'!Y614</f>
        <v>2.7251000000000001E-2</v>
      </c>
      <c r="T153" s="155">
        <f>'[4]прил 7.2'!Z614</f>
        <v>5.7241E-2</v>
      </c>
      <c r="U153" s="155">
        <f>'[4]прил 7.2'!AA614</f>
        <v>0.29103499999999999</v>
      </c>
      <c r="V153" s="155">
        <f>'[4]прил 7.2'!AB614</f>
        <v>1.7652999999999974E-2</v>
      </c>
      <c r="W153" s="209"/>
      <c r="X153" s="209"/>
      <c r="Y153" s="209"/>
      <c r="Z153" s="209"/>
      <c r="AA153" s="207">
        <f>'[4]прил 7.2'!AH614</f>
        <v>2015</v>
      </c>
      <c r="AB153" s="207">
        <f>'[4]прил 7.2'!AI614</f>
        <v>20</v>
      </c>
      <c r="AC153" s="207" t="str">
        <f>'[4]прил 7.2'!AJ614</f>
        <v>КТП с ТМ -160 кВа-1 шт.</v>
      </c>
      <c r="AD153" s="207">
        <f>'[4]прил 7.2'!AK614</f>
        <v>0.16</v>
      </c>
      <c r="AE153" s="207">
        <f>'[4]прил 7.2'!AL614</f>
        <v>0</v>
      </c>
      <c r="AF153" s="207">
        <f>'[4]прил 7.2'!AM614</f>
        <v>0</v>
      </c>
      <c r="AG153" s="207">
        <f>'[4]прил 7.2'!AN614</f>
        <v>0</v>
      </c>
      <c r="AH153" s="207">
        <f>'[4]прил 7.2'!AO614</f>
        <v>0</v>
      </c>
      <c r="AI153" s="207">
        <f>'[4]прил 7.2'!AP614</f>
        <v>0</v>
      </c>
      <c r="AJ153" s="152"/>
    </row>
    <row r="154" spans="1:36" ht="31.5" x14ac:dyDescent="0.25">
      <c r="A154" s="157">
        <f t="shared" ref="A154:A217" si="19">A153+1</f>
        <v>75</v>
      </c>
      <c r="B154" s="158" t="str">
        <f>'прил 7.1'!B155</f>
        <v>КТП с ТМ-160кВА Ф-2 ПС Курчалой с. Гелдаган ТП 2-80</v>
      </c>
      <c r="C154" s="155">
        <f>'[4]прил 7.2'!D615</f>
        <v>0.46136820000000001</v>
      </c>
      <c r="D154" s="155">
        <f>'[4]прил 7.2'!E615</f>
        <v>7.3818912E-2</v>
      </c>
      <c r="E154" s="155">
        <f>'[4]прил 7.2'!F615</f>
        <v>0.20761569000000002</v>
      </c>
      <c r="F154" s="155">
        <f>'[4]прил 7.2'!G615</f>
        <v>0.13841045999999999</v>
      </c>
      <c r="G154" s="155">
        <f>'[4]прил 7.2'!H615</f>
        <v>4.1523138000000001E-2</v>
      </c>
      <c r="H154" s="155">
        <f>'[4]прил 7.2'!I615</f>
        <v>1.7982999999999999E-2</v>
      </c>
      <c r="I154" s="155">
        <f>'[4]прил 7.2'!J615</f>
        <v>1.25881E-3</v>
      </c>
      <c r="J154" s="155">
        <f>'[4]прил 7.2'!K615</f>
        <v>1.4386400000000001E-2</v>
      </c>
      <c r="K154" s="155">
        <f>'[4]прил 7.2'!L615</f>
        <v>7.1931999999999996E-4</v>
      </c>
      <c r="L154" s="155">
        <f>'[4]прил 7.2'!M615</f>
        <v>1.6184699999999999E-3</v>
      </c>
      <c r="M154" s="155">
        <f>'[4]прил 7.2'!N615</f>
        <v>-0.44338520000000003</v>
      </c>
      <c r="N154" s="155">
        <f>'[4]прил 7.2'!O615</f>
        <v>-7.2560102000000001E-2</v>
      </c>
      <c r="O154" s="155">
        <f>'[4]прил 7.2'!P615</f>
        <v>-0.19322929000000003</v>
      </c>
      <c r="P154" s="155">
        <f>'[4]прил 7.2'!Q615</f>
        <v>-0.13769113999999999</v>
      </c>
      <c r="Q154" s="155">
        <f>'[4]прил 7.2'!R615</f>
        <v>-3.9904668000000004E-2</v>
      </c>
      <c r="R154" s="155">
        <f>'[4]прил 7.2'!X615</f>
        <v>0.39628200000000002</v>
      </c>
      <c r="S154" s="155">
        <f>'[4]прил 7.2'!Y615</f>
        <v>2.7251000000000001E-2</v>
      </c>
      <c r="T154" s="155">
        <f>'[4]прил 7.2'!Z615</f>
        <v>5.6653000000000002E-2</v>
      </c>
      <c r="U154" s="155">
        <f>'[4]прил 7.2'!AA615</f>
        <v>0.29103499999999999</v>
      </c>
      <c r="V154" s="155">
        <f>'[4]прил 7.2'!AB615</f>
        <v>2.1343000000000001E-2</v>
      </c>
      <c r="W154" s="209"/>
      <c r="X154" s="209"/>
      <c r="Y154" s="209"/>
      <c r="Z154" s="209"/>
      <c r="AA154" s="207">
        <f>'[4]прил 7.2'!AH615</f>
        <v>2015</v>
      </c>
      <c r="AB154" s="207">
        <f>'[4]прил 7.2'!AI615</f>
        <v>20</v>
      </c>
      <c r="AC154" s="207" t="str">
        <f>'[4]прил 7.2'!AJ615</f>
        <v>КТП с ТМ -160 кВа-1 шт.</v>
      </c>
      <c r="AD154" s="207">
        <f>'[4]прил 7.2'!AK615</f>
        <v>0.16</v>
      </c>
      <c r="AE154" s="207">
        <f>'[4]прил 7.2'!AL615</f>
        <v>0</v>
      </c>
      <c r="AF154" s="207">
        <f>'[4]прил 7.2'!AM615</f>
        <v>0</v>
      </c>
      <c r="AG154" s="207">
        <f>'[4]прил 7.2'!AN615</f>
        <v>0</v>
      </c>
      <c r="AH154" s="207">
        <f>'[4]прил 7.2'!AO615</f>
        <v>0</v>
      </c>
      <c r="AI154" s="207">
        <f>'[4]прил 7.2'!AP615</f>
        <v>0</v>
      </c>
      <c r="AJ154" s="152"/>
    </row>
    <row r="155" spans="1:36" ht="31.5" x14ac:dyDescent="0.25">
      <c r="A155" s="157">
        <f t="shared" si="19"/>
        <v>76</v>
      </c>
      <c r="B155" s="158" t="str">
        <f>'прил 7.1'!B156</f>
        <v>КТП с ТМ-100кВА Ф-2 ПС Курчалой с. Гелдаган ТП 2-83</v>
      </c>
      <c r="C155" s="155">
        <f>'[4]прил 7.2'!D616</f>
        <v>0.42024519999999999</v>
      </c>
      <c r="D155" s="155">
        <f>'[4]прил 7.2'!E616</f>
        <v>6.7239231999999996E-2</v>
      </c>
      <c r="E155" s="155">
        <f>'[4]прил 7.2'!F616</f>
        <v>0.18911033999999999</v>
      </c>
      <c r="F155" s="155">
        <f>'[4]прил 7.2'!G616</f>
        <v>0.12607356</v>
      </c>
      <c r="G155" s="155">
        <f>'[4]прил 7.2'!H616</f>
        <v>3.7822068E-2</v>
      </c>
      <c r="H155" s="155">
        <f>'[4]прил 7.2'!I616</f>
        <v>1.2257000000000001E-2</v>
      </c>
      <c r="I155" s="155">
        <f>'[4]прил 7.2'!J616</f>
        <v>8.579900000000001E-4</v>
      </c>
      <c r="J155" s="155">
        <f>'[4]прил 7.2'!K616</f>
        <v>9.8056000000000011E-3</v>
      </c>
      <c r="K155" s="155">
        <f>'[4]прил 7.2'!L616</f>
        <v>4.9028000000000006E-4</v>
      </c>
      <c r="L155" s="155">
        <f>'[4]прил 7.2'!M616</f>
        <v>1.1031299999999999E-3</v>
      </c>
      <c r="M155" s="155">
        <f>'[4]прил 7.2'!N616</f>
        <v>-0.40798819999999997</v>
      </c>
      <c r="N155" s="155">
        <f>'[4]прил 7.2'!O616</f>
        <v>-6.6381241999999993E-2</v>
      </c>
      <c r="O155" s="155">
        <f>'[4]прил 7.2'!P616</f>
        <v>-0.17930473999999999</v>
      </c>
      <c r="P155" s="155">
        <f>'[4]прил 7.2'!Q616</f>
        <v>-0.12558327999999999</v>
      </c>
      <c r="Q155" s="155">
        <f>'[4]прил 7.2'!R616</f>
        <v>-3.6718938E-2</v>
      </c>
      <c r="R155" s="155">
        <f>'[4]прил 7.2'!X616</f>
        <v>0.35702</v>
      </c>
      <c r="S155" s="155">
        <f>'[4]прил 7.2'!Y616</f>
        <v>2.4761999999999999E-2</v>
      </c>
      <c r="T155" s="155">
        <f>'[4]прил 7.2'!Z616</f>
        <v>5.6653000000000002E-2</v>
      </c>
      <c r="U155" s="155">
        <f>'[4]прил 7.2'!AA616</f>
        <v>0.259988</v>
      </c>
      <c r="V155" s="155">
        <f>'[4]прил 7.2'!AB616</f>
        <v>1.5616999999999992E-2</v>
      </c>
      <c r="W155" s="209"/>
      <c r="X155" s="209"/>
      <c r="Y155" s="209"/>
      <c r="Z155" s="209"/>
      <c r="AA155" s="207">
        <f>'[4]прил 7.2'!AH616</f>
        <v>2015</v>
      </c>
      <c r="AB155" s="207">
        <f>'[4]прил 7.2'!AI616</f>
        <v>20</v>
      </c>
      <c r="AC155" s="207" t="str">
        <f>'[4]прил 7.2'!AJ616</f>
        <v>КТП с ТМ -100 кВа-1 шт.</v>
      </c>
      <c r="AD155" s="207">
        <f>'[4]прил 7.2'!AK616</f>
        <v>0.1</v>
      </c>
      <c r="AE155" s="207">
        <f>'[4]прил 7.2'!AL616</f>
        <v>0</v>
      </c>
      <c r="AF155" s="207">
        <f>'[4]прил 7.2'!AM616</f>
        <v>0</v>
      </c>
      <c r="AG155" s="207">
        <f>'[4]прил 7.2'!AN616</f>
        <v>0</v>
      </c>
      <c r="AH155" s="207">
        <f>'[4]прил 7.2'!AO616</f>
        <v>0</v>
      </c>
      <c r="AI155" s="207">
        <f>'[4]прил 7.2'!AP616</f>
        <v>0</v>
      </c>
      <c r="AJ155" s="152"/>
    </row>
    <row r="156" spans="1:36" ht="31.5" x14ac:dyDescent="0.25">
      <c r="A156" s="157">
        <f t="shared" si="19"/>
        <v>77</v>
      </c>
      <c r="B156" s="158" t="str">
        <f>'прил 7.1'!B157</f>
        <v>КТП с ТМ 63 кВа ПС "Шатой" с. Борзой ТП 2-28</v>
      </c>
      <c r="C156" s="155">
        <f>'[4]прил 7.2'!D617</f>
        <v>0</v>
      </c>
      <c r="D156" s="155">
        <f>'[4]прил 7.2'!E617</f>
        <v>0</v>
      </c>
      <c r="E156" s="155">
        <f>'[4]прил 7.2'!F617</f>
        <v>0</v>
      </c>
      <c r="F156" s="155">
        <f>'[4]прил 7.2'!G617</f>
        <v>0</v>
      </c>
      <c r="G156" s="155">
        <f>'[4]прил 7.2'!H617</f>
        <v>0</v>
      </c>
      <c r="H156" s="155">
        <f>'[4]прил 7.2'!I617</f>
        <v>0</v>
      </c>
      <c r="I156" s="155">
        <f>'[4]прил 7.2'!J617</f>
        <v>0</v>
      </c>
      <c r="J156" s="155">
        <f>'[4]прил 7.2'!K617</f>
        <v>0</v>
      </c>
      <c r="K156" s="155">
        <f>'[4]прил 7.2'!L617</f>
        <v>0</v>
      </c>
      <c r="L156" s="155">
        <f>'[4]прил 7.2'!M617</f>
        <v>0</v>
      </c>
      <c r="M156" s="155">
        <f>'[4]прил 7.2'!N617</f>
        <v>0</v>
      </c>
      <c r="N156" s="155">
        <f>'[4]прил 7.2'!O617</f>
        <v>0</v>
      </c>
      <c r="O156" s="155">
        <f>'[4]прил 7.2'!P617</f>
        <v>0</v>
      </c>
      <c r="P156" s="155">
        <f>'[4]прил 7.2'!Q617</f>
        <v>0</v>
      </c>
      <c r="Q156" s="155">
        <f>'[4]прил 7.2'!R617</f>
        <v>0</v>
      </c>
      <c r="R156" s="155">
        <f>'[4]прил 7.2'!X617</f>
        <v>0.16692974999999999</v>
      </c>
      <c r="S156" s="155">
        <f>'[4]прил 7.2'!Y617</f>
        <v>0</v>
      </c>
      <c r="T156" s="155">
        <f>'[4]прил 7.2'!Z617</f>
        <v>3.6348299999999999E-3</v>
      </c>
      <c r="U156" s="155">
        <f>'[4]прил 7.2'!AA617</f>
        <v>0.16329492000000001</v>
      </c>
      <c r="V156" s="155">
        <f>'[4]прил 7.2'!AB617</f>
        <v>0</v>
      </c>
      <c r="W156" s="209"/>
      <c r="X156" s="209"/>
      <c r="Y156" s="209"/>
      <c r="Z156" s="209"/>
      <c r="AA156" s="207">
        <f>'[4]прил 7.2'!AH617</f>
        <v>2015</v>
      </c>
      <c r="AB156" s="207">
        <f>'[4]прил 7.2'!AI617</f>
        <v>20</v>
      </c>
      <c r="AC156" s="207" t="str">
        <f>'[4]прил 7.2'!AJ617</f>
        <v>КТП с ТМ -63 кВа-1 шт.</v>
      </c>
      <c r="AD156" s="207">
        <f>'[4]прил 7.2'!AK617</f>
        <v>6.3E-2</v>
      </c>
      <c r="AE156" s="207">
        <f>'[4]прил 7.2'!AL617</f>
        <v>0</v>
      </c>
      <c r="AF156" s="207">
        <f>'[4]прил 7.2'!AM617</f>
        <v>0</v>
      </c>
      <c r="AG156" s="207">
        <f>'[4]прил 7.2'!AN617</f>
        <v>0</v>
      </c>
      <c r="AH156" s="207">
        <f>'[4]прил 7.2'!AO617</f>
        <v>0</v>
      </c>
      <c r="AI156" s="207">
        <f>'[4]прил 7.2'!AP617</f>
        <v>0</v>
      </c>
      <c r="AJ156" s="152"/>
    </row>
    <row r="157" spans="1:36" x14ac:dyDescent="0.25">
      <c r="A157" s="157">
        <f t="shared" si="19"/>
        <v>78</v>
      </c>
      <c r="B157" s="158" t="str">
        <f>'прил 7.1'!B158</f>
        <v>ТМ-63 кВа Ф-1 ПС "Итум-Кали" с.Тазбичи ТП 1-12</v>
      </c>
      <c r="C157" s="155">
        <f>'[4]прил 7.2'!D618</f>
        <v>0</v>
      </c>
      <c r="D157" s="155">
        <f>'[4]прил 7.2'!E618</f>
        <v>0</v>
      </c>
      <c r="E157" s="155">
        <f>'[4]прил 7.2'!F618</f>
        <v>0</v>
      </c>
      <c r="F157" s="155">
        <f>'[4]прил 7.2'!G618</f>
        <v>0</v>
      </c>
      <c r="G157" s="155">
        <f>'[4]прил 7.2'!H618</f>
        <v>0</v>
      </c>
      <c r="H157" s="155">
        <f>'[4]прил 7.2'!I618</f>
        <v>0</v>
      </c>
      <c r="I157" s="155">
        <f>'[4]прил 7.2'!J618</f>
        <v>0</v>
      </c>
      <c r="J157" s="155">
        <f>'[4]прил 7.2'!K618</f>
        <v>0</v>
      </c>
      <c r="K157" s="155">
        <f>'[4]прил 7.2'!L618</f>
        <v>0</v>
      </c>
      <c r="L157" s="155">
        <f>'[4]прил 7.2'!M618</f>
        <v>0</v>
      </c>
      <c r="M157" s="155">
        <f>'[4]прил 7.2'!N618</f>
        <v>0</v>
      </c>
      <c r="N157" s="155">
        <f>'[4]прил 7.2'!O618</f>
        <v>0</v>
      </c>
      <c r="O157" s="155">
        <f>'[4]прил 7.2'!P618</f>
        <v>0</v>
      </c>
      <c r="P157" s="155">
        <f>'[4]прил 7.2'!Q618</f>
        <v>0</v>
      </c>
      <c r="Q157" s="155">
        <f>'[4]прил 7.2'!R618</f>
        <v>0</v>
      </c>
      <c r="R157" s="155">
        <f>'[4]прил 7.2'!X618</f>
        <v>6.1134830000000001E-2</v>
      </c>
      <c r="S157" s="155">
        <f>'[4]прил 7.2'!Y618</f>
        <v>0</v>
      </c>
      <c r="T157" s="155">
        <f>'[4]прил 7.2'!Z618</f>
        <v>3.6348299999999999E-3</v>
      </c>
      <c r="U157" s="155">
        <f>'[4]прил 7.2'!AA618</f>
        <v>5.7500000000000002E-2</v>
      </c>
      <c r="V157" s="155">
        <f>'[4]прил 7.2'!AB618</f>
        <v>0</v>
      </c>
      <c r="W157" s="209"/>
      <c r="X157" s="209"/>
      <c r="Y157" s="209"/>
      <c r="Z157" s="209"/>
      <c r="AA157" s="207">
        <f>'[4]прил 7.2'!AH618</f>
        <v>2015</v>
      </c>
      <c r="AB157" s="207">
        <f>'[4]прил 7.2'!AI618</f>
        <v>20</v>
      </c>
      <c r="AC157" s="207" t="str">
        <f>'[4]прил 7.2'!AJ618</f>
        <v>ТМ-63 кВа-1 шт.</v>
      </c>
      <c r="AD157" s="207">
        <f>'[4]прил 7.2'!AK618</f>
        <v>6.3E-2</v>
      </c>
      <c r="AE157" s="207">
        <f>'[4]прил 7.2'!AL618</f>
        <v>0</v>
      </c>
      <c r="AF157" s="207">
        <f>'[4]прил 7.2'!AM618</f>
        <v>0</v>
      </c>
      <c r="AG157" s="207">
        <f>'[4]прил 7.2'!AN618</f>
        <v>0</v>
      </c>
      <c r="AH157" s="207">
        <f>'[4]прил 7.2'!AO618</f>
        <v>0</v>
      </c>
      <c r="AI157" s="207">
        <f>'[4]прил 7.2'!AP618</f>
        <v>0</v>
      </c>
      <c r="AJ157" s="152"/>
    </row>
    <row r="158" spans="1:36" ht="31.5" x14ac:dyDescent="0.25">
      <c r="A158" s="157">
        <f t="shared" si="19"/>
        <v>79</v>
      </c>
      <c r="B158" s="158" t="str">
        <f>'прил 7.1'!B159</f>
        <v>КТП с ТМ 250 кВа Ф-2 ПС "Шали" г.Шали ТП 2-12</v>
      </c>
      <c r="C158" s="155">
        <f>'[4]прил 7.2'!D619</f>
        <v>0</v>
      </c>
      <c r="D158" s="155">
        <f>'[4]прил 7.2'!E619</f>
        <v>0</v>
      </c>
      <c r="E158" s="155">
        <f>'[4]прил 7.2'!F619</f>
        <v>0</v>
      </c>
      <c r="F158" s="155">
        <f>'[4]прил 7.2'!G619</f>
        <v>0</v>
      </c>
      <c r="G158" s="155">
        <f>'[4]прил 7.2'!H619</f>
        <v>0</v>
      </c>
      <c r="H158" s="155">
        <f>'[4]прил 7.2'!I619</f>
        <v>0</v>
      </c>
      <c r="I158" s="155">
        <f>'[4]прил 7.2'!J619</f>
        <v>0</v>
      </c>
      <c r="J158" s="155">
        <f>'[4]прил 7.2'!K619</f>
        <v>0</v>
      </c>
      <c r="K158" s="155">
        <f>'[4]прил 7.2'!L619</f>
        <v>0</v>
      </c>
      <c r="L158" s="155">
        <f>'[4]прил 7.2'!M619</f>
        <v>0</v>
      </c>
      <c r="M158" s="155">
        <f>'[4]прил 7.2'!N619</f>
        <v>0</v>
      </c>
      <c r="N158" s="155">
        <f>'[4]прил 7.2'!O619</f>
        <v>0</v>
      </c>
      <c r="O158" s="155">
        <f>'[4]прил 7.2'!P619</f>
        <v>0</v>
      </c>
      <c r="P158" s="155">
        <f>'[4]прил 7.2'!Q619</f>
        <v>0</v>
      </c>
      <c r="Q158" s="155">
        <f>'[4]прил 7.2'!R619</f>
        <v>0</v>
      </c>
      <c r="R158" s="155">
        <f>'[4]прил 7.2'!X619</f>
        <v>0.28374839000000002</v>
      </c>
      <c r="S158" s="155">
        <f>'[4]прил 7.2'!Y619</f>
        <v>0</v>
      </c>
      <c r="T158" s="155">
        <f>'[4]прил 7.2'!Z619</f>
        <v>3.6348299999999999E-3</v>
      </c>
      <c r="U158" s="155">
        <f>'[4]прил 7.2'!AA619</f>
        <v>0.28011355999999998</v>
      </c>
      <c r="V158" s="155">
        <f>'[4]прил 7.2'!AB619</f>
        <v>0</v>
      </c>
      <c r="W158" s="209"/>
      <c r="X158" s="209"/>
      <c r="Y158" s="209"/>
      <c r="Z158" s="209"/>
      <c r="AA158" s="207">
        <f>'[4]прил 7.2'!AH619</f>
        <v>2015</v>
      </c>
      <c r="AB158" s="207">
        <f>'[4]прил 7.2'!AI619</f>
        <v>20</v>
      </c>
      <c r="AC158" s="207" t="str">
        <f>'[4]прил 7.2'!AJ619</f>
        <v>КТП с ТМ -250 кВа-1 шт.</v>
      </c>
      <c r="AD158" s="207">
        <f>'[4]прил 7.2'!AK619</f>
        <v>0.25</v>
      </c>
      <c r="AE158" s="207">
        <f>'[4]прил 7.2'!AL619</f>
        <v>0</v>
      </c>
      <c r="AF158" s="207">
        <f>'[4]прил 7.2'!AM619</f>
        <v>0</v>
      </c>
      <c r="AG158" s="207">
        <f>'[4]прил 7.2'!AN619</f>
        <v>0</v>
      </c>
      <c r="AH158" s="207">
        <f>'[4]прил 7.2'!AO619</f>
        <v>0</v>
      </c>
      <c r="AI158" s="207">
        <f>'[4]прил 7.2'!AP619</f>
        <v>0</v>
      </c>
      <c r="AJ158" s="152"/>
    </row>
    <row r="159" spans="1:36" ht="31.5" x14ac:dyDescent="0.25">
      <c r="A159" s="157">
        <f t="shared" si="19"/>
        <v>80</v>
      </c>
      <c r="B159" s="158" t="str">
        <f>'прил 7.1'!B160</f>
        <v>КТП с ТМ 250 кВа Ф-3 ПС "Шали" г.Шали ТП 3-45</v>
      </c>
      <c r="C159" s="155">
        <f>'[4]прил 7.2'!D620</f>
        <v>0</v>
      </c>
      <c r="D159" s="155">
        <f>'[4]прил 7.2'!E620</f>
        <v>0</v>
      </c>
      <c r="E159" s="155">
        <f>'[4]прил 7.2'!F620</f>
        <v>0</v>
      </c>
      <c r="F159" s="155">
        <f>'[4]прил 7.2'!G620</f>
        <v>0</v>
      </c>
      <c r="G159" s="155">
        <f>'[4]прил 7.2'!H620</f>
        <v>0</v>
      </c>
      <c r="H159" s="155">
        <f>'[4]прил 7.2'!I620</f>
        <v>0</v>
      </c>
      <c r="I159" s="155">
        <f>'[4]прил 7.2'!J620</f>
        <v>0</v>
      </c>
      <c r="J159" s="155">
        <f>'[4]прил 7.2'!K620</f>
        <v>0</v>
      </c>
      <c r="K159" s="155">
        <f>'[4]прил 7.2'!L620</f>
        <v>0</v>
      </c>
      <c r="L159" s="155">
        <f>'[4]прил 7.2'!M620</f>
        <v>0</v>
      </c>
      <c r="M159" s="155">
        <f>'[4]прил 7.2'!N620</f>
        <v>0</v>
      </c>
      <c r="N159" s="155">
        <f>'[4]прил 7.2'!O620</f>
        <v>0</v>
      </c>
      <c r="O159" s="155">
        <f>'[4]прил 7.2'!P620</f>
        <v>0</v>
      </c>
      <c r="P159" s="155">
        <f>'[4]прил 7.2'!Q620</f>
        <v>0</v>
      </c>
      <c r="Q159" s="155">
        <f>'[4]прил 7.2'!R620</f>
        <v>0</v>
      </c>
      <c r="R159" s="155">
        <f>'[4]прил 7.2'!X620</f>
        <v>0.28374839000000002</v>
      </c>
      <c r="S159" s="155">
        <f>'[4]прил 7.2'!Y620</f>
        <v>0</v>
      </c>
      <c r="T159" s="155">
        <f>'[4]прил 7.2'!Z620</f>
        <v>3.6348299999999999E-3</v>
      </c>
      <c r="U159" s="155">
        <f>'[4]прил 7.2'!AA620</f>
        <v>0.28011355999999998</v>
      </c>
      <c r="V159" s="155">
        <f>'[4]прил 7.2'!AB620</f>
        <v>0</v>
      </c>
      <c r="W159" s="209"/>
      <c r="X159" s="209"/>
      <c r="Y159" s="209"/>
      <c r="Z159" s="209"/>
      <c r="AA159" s="207">
        <f>'[4]прил 7.2'!AH620</f>
        <v>2015</v>
      </c>
      <c r="AB159" s="207">
        <f>'[4]прил 7.2'!AI620</f>
        <v>20</v>
      </c>
      <c r="AC159" s="207" t="str">
        <f>'[4]прил 7.2'!AJ620</f>
        <v>КТП с ТМ -250 кВа-1 шт.</v>
      </c>
      <c r="AD159" s="207">
        <f>'[4]прил 7.2'!AK620</f>
        <v>0.25</v>
      </c>
      <c r="AE159" s="207">
        <f>'[4]прил 7.2'!AL620</f>
        <v>0</v>
      </c>
      <c r="AF159" s="207">
        <f>'[4]прил 7.2'!AM620</f>
        <v>0</v>
      </c>
      <c r="AG159" s="207">
        <f>'[4]прил 7.2'!AN620</f>
        <v>0</v>
      </c>
      <c r="AH159" s="207">
        <f>'[4]прил 7.2'!AO620</f>
        <v>0</v>
      </c>
      <c r="AI159" s="207">
        <f>'[4]прил 7.2'!AP620</f>
        <v>0</v>
      </c>
      <c r="AJ159" s="152"/>
    </row>
    <row r="160" spans="1:36" x14ac:dyDescent="0.25">
      <c r="A160" s="157">
        <f t="shared" si="19"/>
        <v>81</v>
      </c>
      <c r="B160" s="158" t="str">
        <f>'прил 7.1'!B161</f>
        <v>ТМ-250 кВа Ф-20 ПС "АТЭЦ" с.Мескер-Юрт ТП 20-20</v>
      </c>
      <c r="C160" s="155">
        <f>'[4]прил 7.2'!D621</f>
        <v>0</v>
      </c>
      <c r="D160" s="155">
        <f>'[4]прил 7.2'!E621</f>
        <v>0</v>
      </c>
      <c r="E160" s="155">
        <f>'[4]прил 7.2'!F621</f>
        <v>0</v>
      </c>
      <c r="F160" s="155">
        <f>'[4]прил 7.2'!G621</f>
        <v>0</v>
      </c>
      <c r="G160" s="155">
        <f>'[4]прил 7.2'!H621</f>
        <v>0</v>
      </c>
      <c r="H160" s="155">
        <f>'[4]прил 7.2'!I621</f>
        <v>0</v>
      </c>
      <c r="I160" s="155">
        <f>'[4]прил 7.2'!J621</f>
        <v>0</v>
      </c>
      <c r="J160" s="155">
        <f>'[4]прил 7.2'!K621</f>
        <v>0</v>
      </c>
      <c r="K160" s="155">
        <f>'[4]прил 7.2'!L621</f>
        <v>0</v>
      </c>
      <c r="L160" s="155">
        <f>'[4]прил 7.2'!M621</f>
        <v>0</v>
      </c>
      <c r="M160" s="155">
        <f>'[4]прил 7.2'!N621</f>
        <v>0</v>
      </c>
      <c r="N160" s="155">
        <f>'[4]прил 7.2'!O621</f>
        <v>0</v>
      </c>
      <c r="O160" s="155">
        <f>'[4]прил 7.2'!P621</f>
        <v>0</v>
      </c>
      <c r="P160" s="155">
        <f>'[4]прил 7.2'!Q621</f>
        <v>0</v>
      </c>
      <c r="Q160" s="155">
        <f>'[4]прил 7.2'!R621</f>
        <v>0</v>
      </c>
      <c r="R160" s="155">
        <f>'[4]прил 7.2'!X621</f>
        <v>8.4342779999999992E-2</v>
      </c>
      <c r="S160" s="155">
        <f>'[4]прил 7.2'!Y621</f>
        <v>0</v>
      </c>
      <c r="T160" s="155">
        <f>'[4]прил 7.2'!Z621</f>
        <v>3.6348299999999999E-3</v>
      </c>
      <c r="U160" s="155">
        <f>'[4]прил 7.2'!AA621</f>
        <v>8.0707950000000001E-2</v>
      </c>
      <c r="V160" s="155">
        <f>'[4]прил 7.2'!AB621</f>
        <v>0</v>
      </c>
      <c r="W160" s="209"/>
      <c r="X160" s="209"/>
      <c r="Y160" s="209"/>
      <c r="Z160" s="209"/>
      <c r="AA160" s="207">
        <f>'[4]прил 7.2'!AH621</f>
        <v>2015</v>
      </c>
      <c r="AB160" s="207">
        <f>'[4]прил 7.2'!AI621</f>
        <v>20</v>
      </c>
      <c r="AC160" s="207" t="str">
        <f>'[4]прил 7.2'!AJ621</f>
        <v>ТМ-250 кВ-1 шт.</v>
      </c>
      <c r="AD160" s="207">
        <f>'[4]прил 7.2'!AK621</f>
        <v>0.25</v>
      </c>
      <c r="AE160" s="207">
        <f>'[4]прил 7.2'!AL621</f>
        <v>0</v>
      </c>
      <c r="AF160" s="207">
        <f>'[4]прил 7.2'!AM621</f>
        <v>0</v>
      </c>
      <c r="AG160" s="207">
        <f>'[4]прил 7.2'!AN621</f>
        <v>0</v>
      </c>
      <c r="AH160" s="207">
        <f>'[4]прил 7.2'!AO621</f>
        <v>0</v>
      </c>
      <c r="AI160" s="207">
        <f>'[4]прил 7.2'!AP621</f>
        <v>0</v>
      </c>
      <c r="AJ160" s="152"/>
    </row>
    <row r="161" spans="1:36" x14ac:dyDescent="0.25">
      <c r="A161" s="157">
        <f t="shared" si="19"/>
        <v>82</v>
      </c>
      <c r="B161" s="158" t="str">
        <f>'прил 7.1'!B162</f>
        <v>ТМ-250 кВа Ф-20 ПС "АТЭЦ" с.Мескер-Юрт ТП 20-26</v>
      </c>
      <c r="C161" s="155">
        <f>'[4]прил 7.2'!D622</f>
        <v>0</v>
      </c>
      <c r="D161" s="155">
        <f>'[4]прил 7.2'!E622</f>
        <v>0</v>
      </c>
      <c r="E161" s="155">
        <f>'[4]прил 7.2'!F622</f>
        <v>0</v>
      </c>
      <c r="F161" s="155">
        <f>'[4]прил 7.2'!G622</f>
        <v>0</v>
      </c>
      <c r="G161" s="155">
        <f>'[4]прил 7.2'!H622</f>
        <v>0</v>
      </c>
      <c r="H161" s="155">
        <f>'[4]прил 7.2'!I622</f>
        <v>0</v>
      </c>
      <c r="I161" s="155">
        <f>'[4]прил 7.2'!J622</f>
        <v>0</v>
      </c>
      <c r="J161" s="155">
        <f>'[4]прил 7.2'!K622</f>
        <v>0</v>
      </c>
      <c r="K161" s="155">
        <f>'[4]прил 7.2'!L622</f>
        <v>0</v>
      </c>
      <c r="L161" s="155">
        <f>'[4]прил 7.2'!M622</f>
        <v>0</v>
      </c>
      <c r="M161" s="155">
        <f>'[4]прил 7.2'!N622</f>
        <v>0</v>
      </c>
      <c r="N161" s="155">
        <f>'[4]прил 7.2'!O622</f>
        <v>0</v>
      </c>
      <c r="O161" s="155">
        <f>'[4]прил 7.2'!P622</f>
        <v>0</v>
      </c>
      <c r="P161" s="155">
        <f>'[4]прил 7.2'!Q622</f>
        <v>0</v>
      </c>
      <c r="Q161" s="155">
        <f>'[4]прил 7.2'!R622</f>
        <v>0</v>
      </c>
      <c r="R161" s="155">
        <f>'[4]прил 7.2'!X622</f>
        <v>7.3841940000000009E-2</v>
      </c>
      <c r="S161" s="155">
        <f>'[4]прил 7.2'!Y622</f>
        <v>0</v>
      </c>
      <c r="T161" s="155">
        <f>'[4]прил 7.2'!Z622</f>
        <v>3.6348299999999999E-3</v>
      </c>
      <c r="U161" s="155">
        <f>'[4]прил 7.2'!AA622</f>
        <v>7.0207110000000003E-2</v>
      </c>
      <c r="V161" s="155">
        <f>'[4]прил 7.2'!AB622</f>
        <v>0</v>
      </c>
      <c r="W161" s="209"/>
      <c r="X161" s="209"/>
      <c r="Y161" s="209"/>
      <c r="Z161" s="209"/>
      <c r="AA161" s="207">
        <f>'[4]прил 7.2'!AH622</f>
        <v>2015</v>
      </c>
      <c r="AB161" s="207">
        <f>'[4]прил 7.2'!AI622</f>
        <v>20</v>
      </c>
      <c r="AC161" s="207" t="str">
        <f>'[4]прил 7.2'!AJ622</f>
        <v>ТМ-250 кВ-1 шт.</v>
      </c>
      <c r="AD161" s="207">
        <f>'[4]прил 7.2'!AK622</f>
        <v>0.25</v>
      </c>
      <c r="AE161" s="207">
        <f>'[4]прил 7.2'!AL622</f>
        <v>0</v>
      </c>
      <c r="AF161" s="207">
        <f>'[4]прил 7.2'!AM622</f>
        <v>0</v>
      </c>
      <c r="AG161" s="207">
        <f>'[4]прил 7.2'!AN622</f>
        <v>0</v>
      </c>
      <c r="AH161" s="207">
        <f>'[4]прил 7.2'!AO622</f>
        <v>0</v>
      </c>
      <c r="AI161" s="207">
        <f>'[4]прил 7.2'!AP622</f>
        <v>0</v>
      </c>
      <c r="AJ161" s="152"/>
    </row>
    <row r="162" spans="1:36" x14ac:dyDescent="0.25">
      <c r="A162" s="157">
        <f t="shared" si="19"/>
        <v>83</v>
      </c>
      <c r="B162" s="158" t="str">
        <f>'прил 7.1'!B163</f>
        <v>ТМГ-250 кВа Ф-2 ПС "Шали" г.Шали ТП 2-32</v>
      </c>
      <c r="C162" s="155">
        <f>'[4]прил 7.2'!D623</f>
        <v>0</v>
      </c>
      <c r="D162" s="155">
        <f>'[4]прил 7.2'!E623</f>
        <v>0</v>
      </c>
      <c r="E162" s="155">
        <f>'[4]прил 7.2'!F623</f>
        <v>0</v>
      </c>
      <c r="F162" s="155">
        <f>'[4]прил 7.2'!G623</f>
        <v>0</v>
      </c>
      <c r="G162" s="155">
        <f>'[4]прил 7.2'!H623</f>
        <v>0</v>
      </c>
      <c r="H162" s="155">
        <f>'[4]прил 7.2'!I623</f>
        <v>0</v>
      </c>
      <c r="I162" s="155">
        <f>'[4]прил 7.2'!J623</f>
        <v>0</v>
      </c>
      <c r="J162" s="155">
        <f>'[4]прил 7.2'!K623</f>
        <v>0</v>
      </c>
      <c r="K162" s="155">
        <f>'[4]прил 7.2'!L623</f>
        <v>0</v>
      </c>
      <c r="L162" s="155">
        <f>'[4]прил 7.2'!M623</f>
        <v>0</v>
      </c>
      <c r="M162" s="155">
        <f>'[4]прил 7.2'!N623</f>
        <v>0</v>
      </c>
      <c r="N162" s="155">
        <f>'[4]прил 7.2'!O623</f>
        <v>0</v>
      </c>
      <c r="O162" s="155">
        <f>'[4]прил 7.2'!P623</f>
        <v>0</v>
      </c>
      <c r="P162" s="155">
        <f>'[4]прил 7.2'!Q623</f>
        <v>0</v>
      </c>
      <c r="Q162" s="155">
        <f>'[4]прил 7.2'!R623</f>
        <v>0</v>
      </c>
      <c r="R162" s="155">
        <f>'[4]прил 7.2'!X623</f>
        <v>0.14621363999999998</v>
      </c>
      <c r="S162" s="155">
        <f>'[4]прил 7.2'!Y623</f>
        <v>0</v>
      </c>
      <c r="T162" s="155">
        <f>'[4]прил 7.2'!Z623</f>
        <v>3.6348299999999999E-3</v>
      </c>
      <c r="U162" s="155">
        <f>'[4]прил 7.2'!AA623</f>
        <v>0.14257881</v>
      </c>
      <c r="V162" s="155">
        <f>'[4]прил 7.2'!AB623</f>
        <v>0</v>
      </c>
      <c r="W162" s="209"/>
      <c r="X162" s="209"/>
      <c r="Y162" s="209"/>
      <c r="Z162" s="209"/>
      <c r="AA162" s="207">
        <f>'[4]прил 7.2'!AH623</f>
        <v>2015</v>
      </c>
      <c r="AB162" s="207">
        <f>'[4]прил 7.2'!AI623</f>
        <v>20</v>
      </c>
      <c r="AC162" s="207" t="str">
        <f>'[4]прил 7.2'!AJ623</f>
        <v>ТМ-250 кВ-1 шт.</v>
      </c>
      <c r="AD162" s="207">
        <f>'[4]прил 7.2'!AK623</f>
        <v>0.25</v>
      </c>
      <c r="AE162" s="207">
        <f>'[4]прил 7.2'!AL623</f>
        <v>0</v>
      </c>
      <c r="AF162" s="207">
        <f>'[4]прил 7.2'!AM623</f>
        <v>0</v>
      </c>
      <c r="AG162" s="207">
        <f>'[4]прил 7.2'!AN623</f>
        <v>0</v>
      </c>
      <c r="AH162" s="207">
        <f>'[4]прил 7.2'!AO623</f>
        <v>0</v>
      </c>
      <c r="AI162" s="207">
        <f>'[4]прил 7.2'!AP623</f>
        <v>0</v>
      </c>
      <c r="AJ162" s="152"/>
    </row>
    <row r="163" spans="1:36" x14ac:dyDescent="0.25">
      <c r="A163" s="157">
        <f t="shared" si="19"/>
        <v>84</v>
      </c>
      <c r="B163" s="158" t="str">
        <f>'прил 7.1'!B164</f>
        <v>ТМ-250 кВа Ф-5 ПС "Шали" с.Герменчук ТП 5-49</v>
      </c>
      <c r="C163" s="155">
        <f>'[4]прил 7.2'!D624</f>
        <v>0</v>
      </c>
      <c r="D163" s="155">
        <f>'[4]прил 7.2'!E624</f>
        <v>0</v>
      </c>
      <c r="E163" s="155">
        <f>'[4]прил 7.2'!F624</f>
        <v>0</v>
      </c>
      <c r="F163" s="155">
        <f>'[4]прил 7.2'!G624</f>
        <v>0</v>
      </c>
      <c r="G163" s="155">
        <f>'[4]прил 7.2'!H624</f>
        <v>0</v>
      </c>
      <c r="H163" s="155">
        <f>'[4]прил 7.2'!I624</f>
        <v>0</v>
      </c>
      <c r="I163" s="155">
        <f>'[4]прил 7.2'!J624</f>
        <v>0</v>
      </c>
      <c r="J163" s="155">
        <f>'[4]прил 7.2'!K624</f>
        <v>0</v>
      </c>
      <c r="K163" s="155">
        <f>'[4]прил 7.2'!L624</f>
        <v>0</v>
      </c>
      <c r="L163" s="155">
        <f>'[4]прил 7.2'!M624</f>
        <v>0</v>
      </c>
      <c r="M163" s="155">
        <f>'[4]прил 7.2'!N624</f>
        <v>0</v>
      </c>
      <c r="N163" s="155">
        <f>'[4]прил 7.2'!O624</f>
        <v>0</v>
      </c>
      <c r="O163" s="155">
        <f>'[4]прил 7.2'!P624</f>
        <v>0</v>
      </c>
      <c r="P163" s="155">
        <f>'[4]прил 7.2'!Q624</f>
        <v>0</v>
      </c>
      <c r="Q163" s="155">
        <f>'[4]прил 7.2'!R624</f>
        <v>0</v>
      </c>
      <c r="R163" s="155">
        <f>'[4]прил 7.2'!X624</f>
        <v>0.14621363999999998</v>
      </c>
      <c r="S163" s="155">
        <f>'[4]прил 7.2'!Y624</f>
        <v>0</v>
      </c>
      <c r="T163" s="155">
        <f>'[4]прил 7.2'!Z624</f>
        <v>3.6348299999999999E-3</v>
      </c>
      <c r="U163" s="155">
        <f>'[4]прил 7.2'!AA624</f>
        <v>0.14257881</v>
      </c>
      <c r="V163" s="155">
        <f>'[4]прил 7.2'!AB624</f>
        <v>0</v>
      </c>
      <c r="W163" s="209"/>
      <c r="X163" s="209"/>
      <c r="Y163" s="209"/>
      <c r="Z163" s="209"/>
      <c r="AA163" s="207">
        <f>'[4]прил 7.2'!AH624</f>
        <v>2015</v>
      </c>
      <c r="AB163" s="207">
        <f>'[4]прил 7.2'!AI624</f>
        <v>20</v>
      </c>
      <c r="AC163" s="207" t="str">
        <f>'[4]прил 7.2'!AJ624</f>
        <v>ТМ-250 кВ-1 шт.</v>
      </c>
      <c r="AD163" s="207">
        <f>'[4]прил 7.2'!AK624</f>
        <v>0.25</v>
      </c>
      <c r="AE163" s="207">
        <f>'[4]прил 7.2'!AL624</f>
        <v>0</v>
      </c>
      <c r="AF163" s="207">
        <f>'[4]прил 7.2'!AM624</f>
        <v>0</v>
      </c>
      <c r="AG163" s="207">
        <f>'[4]прил 7.2'!AN624</f>
        <v>0</v>
      </c>
      <c r="AH163" s="207">
        <f>'[4]прил 7.2'!AO624</f>
        <v>0</v>
      </c>
      <c r="AI163" s="207">
        <f>'[4]прил 7.2'!AP624</f>
        <v>0</v>
      </c>
      <c r="AJ163" s="152"/>
    </row>
    <row r="164" spans="1:36" x14ac:dyDescent="0.25">
      <c r="A164" s="157">
        <f t="shared" si="19"/>
        <v>85</v>
      </c>
      <c r="B164" s="158" t="str">
        <f>'прил 7.1'!B165</f>
        <v>ТМ-250 кВа Ф-5 ПС "Шали" с.Герменчук ТП 5-20</v>
      </c>
      <c r="C164" s="155">
        <f>'[4]прил 7.2'!D625</f>
        <v>0</v>
      </c>
      <c r="D164" s="155">
        <f>'[4]прил 7.2'!E625</f>
        <v>0</v>
      </c>
      <c r="E164" s="155">
        <f>'[4]прил 7.2'!F625</f>
        <v>0</v>
      </c>
      <c r="F164" s="155">
        <f>'[4]прил 7.2'!G625</f>
        <v>0</v>
      </c>
      <c r="G164" s="155">
        <f>'[4]прил 7.2'!H625</f>
        <v>0</v>
      </c>
      <c r="H164" s="155">
        <f>'[4]прил 7.2'!I625</f>
        <v>0</v>
      </c>
      <c r="I164" s="155">
        <f>'[4]прил 7.2'!J625</f>
        <v>0</v>
      </c>
      <c r="J164" s="155">
        <f>'[4]прил 7.2'!K625</f>
        <v>0</v>
      </c>
      <c r="K164" s="155">
        <f>'[4]прил 7.2'!L625</f>
        <v>0</v>
      </c>
      <c r="L164" s="155">
        <f>'[4]прил 7.2'!M625</f>
        <v>0</v>
      </c>
      <c r="M164" s="155">
        <f>'[4]прил 7.2'!N625</f>
        <v>0</v>
      </c>
      <c r="N164" s="155">
        <f>'[4]прил 7.2'!O625</f>
        <v>0</v>
      </c>
      <c r="O164" s="155">
        <f>'[4]прил 7.2'!P625</f>
        <v>0</v>
      </c>
      <c r="P164" s="155">
        <f>'[4]прил 7.2'!Q625</f>
        <v>0</v>
      </c>
      <c r="Q164" s="155">
        <f>'[4]прил 7.2'!R625</f>
        <v>0</v>
      </c>
      <c r="R164" s="155">
        <f>'[4]прил 7.2'!X625</f>
        <v>0.14621363999999998</v>
      </c>
      <c r="S164" s="155">
        <f>'[4]прил 7.2'!Y625</f>
        <v>0</v>
      </c>
      <c r="T164" s="155">
        <f>'[4]прил 7.2'!Z625</f>
        <v>3.6348299999999999E-3</v>
      </c>
      <c r="U164" s="155">
        <f>'[4]прил 7.2'!AA625</f>
        <v>0.14257881</v>
      </c>
      <c r="V164" s="155">
        <f>'[4]прил 7.2'!AB625</f>
        <v>0</v>
      </c>
      <c r="W164" s="209"/>
      <c r="X164" s="209"/>
      <c r="Y164" s="209"/>
      <c r="Z164" s="209"/>
      <c r="AA164" s="207">
        <f>'[4]прил 7.2'!AH625</f>
        <v>2015</v>
      </c>
      <c r="AB164" s="207">
        <f>'[4]прил 7.2'!AI625</f>
        <v>20</v>
      </c>
      <c r="AC164" s="207" t="str">
        <f>'[4]прил 7.2'!AJ625</f>
        <v>ТМ-250 кВ-1 шт.</v>
      </c>
      <c r="AD164" s="207">
        <f>'[4]прил 7.2'!AK625</f>
        <v>0.25</v>
      </c>
      <c r="AE164" s="207">
        <f>'[4]прил 7.2'!AL625</f>
        <v>0</v>
      </c>
      <c r="AF164" s="207">
        <f>'[4]прил 7.2'!AM625</f>
        <v>0</v>
      </c>
      <c r="AG164" s="207">
        <f>'[4]прил 7.2'!AN625</f>
        <v>0</v>
      </c>
      <c r="AH164" s="207">
        <f>'[4]прил 7.2'!AO625</f>
        <v>0</v>
      </c>
      <c r="AI164" s="207">
        <f>'[4]прил 7.2'!AP625</f>
        <v>0</v>
      </c>
      <c r="AJ164" s="152"/>
    </row>
    <row r="165" spans="1:36" x14ac:dyDescent="0.25">
      <c r="A165" s="157">
        <f t="shared" si="19"/>
        <v>86</v>
      </c>
      <c r="B165" s="158" t="str">
        <f>'прил 7.1'!B166</f>
        <v>ТМ-250 Ф-2 ПС "Шали" г.Шали ТП 2-27</v>
      </c>
      <c r="C165" s="155">
        <f>'[4]прил 7.2'!D626</f>
        <v>0</v>
      </c>
      <c r="D165" s="155">
        <f>'[4]прил 7.2'!E626</f>
        <v>0</v>
      </c>
      <c r="E165" s="155">
        <f>'[4]прил 7.2'!F626</f>
        <v>0</v>
      </c>
      <c r="F165" s="155">
        <f>'[4]прил 7.2'!G626</f>
        <v>0</v>
      </c>
      <c r="G165" s="155">
        <f>'[4]прил 7.2'!H626</f>
        <v>0</v>
      </c>
      <c r="H165" s="155">
        <f>'[4]прил 7.2'!I626</f>
        <v>0</v>
      </c>
      <c r="I165" s="155">
        <f>'[4]прил 7.2'!J626</f>
        <v>0</v>
      </c>
      <c r="J165" s="155">
        <f>'[4]прил 7.2'!K626</f>
        <v>0</v>
      </c>
      <c r="K165" s="155">
        <f>'[4]прил 7.2'!L626</f>
        <v>0</v>
      </c>
      <c r="L165" s="155">
        <f>'[4]прил 7.2'!M626</f>
        <v>0</v>
      </c>
      <c r="M165" s="155">
        <f>'[4]прил 7.2'!N626</f>
        <v>0</v>
      </c>
      <c r="N165" s="155">
        <f>'[4]прил 7.2'!O626</f>
        <v>0</v>
      </c>
      <c r="O165" s="155">
        <f>'[4]прил 7.2'!P626</f>
        <v>0</v>
      </c>
      <c r="P165" s="155">
        <f>'[4]прил 7.2'!Q626</f>
        <v>0</v>
      </c>
      <c r="Q165" s="155">
        <f>'[4]прил 7.2'!R626</f>
        <v>0</v>
      </c>
      <c r="R165" s="155">
        <f>'[4]прил 7.2'!X626</f>
        <v>0.14621363999999998</v>
      </c>
      <c r="S165" s="155">
        <f>'[4]прил 7.2'!Y626</f>
        <v>0</v>
      </c>
      <c r="T165" s="155">
        <f>'[4]прил 7.2'!Z626</f>
        <v>3.6348299999999999E-3</v>
      </c>
      <c r="U165" s="155">
        <f>'[4]прил 7.2'!AA626</f>
        <v>0.14257881</v>
      </c>
      <c r="V165" s="155">
        <f>'[4]прил 7.2'!AB626</f>
        <v>0</v>
      </c>
      <c r="W165" s="209"/>
      <c r="X165" s="209"/>
      <c r="Y165" s="209"/>
      <c r="Z165" s="209"/>
      <c r="AA165" s="207">
        <f>'[4]прил 7.2'!AH626</f>
        <v>2015</v>
      </c>
      <c r="AB165" s="207">
        <f>'[4]прил 7.2'!AI626</f>
        <v>20</v>
      </c>
      <c r="AC165" s="207" t="str">
        <f>'[4]прил 7.2'!AJ626</f>
        <v>ТМ-250 кВ-1 шт.</v>
      </c>
      <c r="AD165" s="207">
        <f>'[4]прил 7.2'!AK626</f>
        <v>0.25</v>
      </c>
      <c r="AE165" s="207">
        <f>'[4]прил 7.2'!AL626</f>
        <v>0</v>
      </c>
      <c r="AF165" s="207">
        <f>'[4]прил 7.2'!AM626</f>
        <v>0</v>
      </c>
      <c r="AG165" s="207">
        <f>'[4]прил 7.2'!AN626</f>
        <v>0</v>
      </c>
      <c r="AH165" s="207">
        <f>'[4]прил 7.2'!AO626</f>
        <v>0</v>
      </c>
      <c r="AI165" s="207">
        <f>'[4]прил 7.2'!AP626</f>
        <v>0</v>
      </c>
      <c r="AJ165" s="152"/>
    </row>
    <row r="166" spans="1:36" ht="31.5" x14ac:dyDescent="0.25">
      <c r="A166" s="157">
        <f t="shared" si="19"/>
        <v>87</v>
      </c>
      <c r="B166" s="158" t="str">
        <f>'прил 7.1'!B167</f>
        <v>ТМ-160 Ф-2 ПС "Гвардейская" с.Бено-Юрт ТП 2-18</v>
      </c>
      <c r="C166" s="155">
        <f>'[4]прил 7.2'!D627</f>
        <v>0</v>
      </c>
      <c r="D166" s="155">
        <f>'[4]прил 7.2'!E627</f>
        <v>0</v>
      </c>
      <c r="E166" s="155">
        <f>'[4]прил 7.2'!F627</f>
        <v>0</v>
      </c>
      <c r="F166" s="155">
        <f>'[4]прил 7.2'!G627</f>
        <v>0</v>
      </c>
      <c r="G166" s="155">
        <f>'[4]прил 7.2'!H627</f>
        <v>0</v>
      </c>
      <c r="H166" s="155">
        <f>'[4]прил 7.2'!I627</f>
        <v>0</v>
      </c>
      <c r="I166" s="155">
        <f>'[4]прил 7.2'!J627</f>
        <v>0</v>
      </c>
      <c r="J166" s="155">
        <f>'[4]прил 7.2'!K627</f>
        <v>0</v>
      </c>
      <c r="K166" s="155">
        <f>'[4]прил 7.2'!L627</f>
        <v>0</v>
      </c>
      <c r="L166" s="155">
        <f>'[4]прил 7.2'!M627</f>
        <v>0</v>
      </c>
      <c r="M166" s="155">
        <f>'[4]прил 7.2'!N627</f>
        <v>0</v>
      </c>
      <c r="N166" s="155">
        <f>'[4]прил 7.2'!O627</f>
        <v>0</v>
      </c>
      <c r="O166" s="155">
        <f>'[4]прил 7.2'!P627</f>
        <v>0</v>
      </c>
      <c r="P166" s="155">
        <f>'[4]прил 7.2'!Q627</f>
        <v>0</v>
      </c>
      <c r="Q166" s="155">
        <f>'[4]прил 7.2'!R627</f>
        <v>0</v>
      </c>
      <c r="R166" s="155">
        <f>'[4]прил 7.2'!X627</f>
        <v>7.2845150000000011E-2</v>
      </c>
      <c r="S166" s="155">
        <f>'[4]прил 7.2'!Y627</f>
        <v>0</v>
      </c>
      <c r="T166" s="155">
        <f>'[4]прил 7.2'!Z627</f>
        <v>3.6348299999999999E-3</v>
      </c>
      <c r="U166" s="155">
        <f>'[4]прил 7.2'!AA627</f>
        <v>6.9210320000000006E-2</v>
      </c>
      <c r="V166" s="155">
        <f>'[4]прил 7.2'!AB627</f>
        <v>0</v>
      </c>
      <c r="W166" s="209"/>
      <c r="X166" s="209"/>
      <c r="Y166" s="209"/>
      <c r="Z166" s="209"/>
      <c r="AA166" s="207">
        <f>'[4]прил 7.2'!AH627</f>
        <v>2015</v>
      </c>
      <c r="AB166" s="207">
        <f>'[4]прил 7.2'!AI627</f>
        <v>20</v>
      </c>
      <c r="AC166" s="207" t="str">
        <f>'[4]прил 7.2'!AJ627</f>
        <v>ТМ-160 кВа-1 шт.</v>
      </c>
      <c r="AD166" s="207">
        <f>'[4]прил 7.2'!AK627</f>
        <v>0.16</v>
      </c>
      <c r="AE166" s="207">
        <f>'[4]прил 7.2'!AL627</f>
        <v>0</v>
      </c>
      <c r="AF166" s="207">
        <f>'[4]прил 7.2'!AM627</f>
        <v>0</v>
      </c>
      <c r="AG166" s="207">
        <f>'[4]прил 7.2'!AN627</f>
        <v>0</v>
      </c>
      <c r="AH166" s="207">
        <f>'[4]прил 7.2'!AO627</f>
        <v>0</v>
      </c>
      <c r="AI166" s="207">
        <f>'[4]прил 7.2'!AP627</f>
        <v>0</v>
      </c>
      <c r="AJ166" s="152"/>
    </row>
    <row r="167" spans="1:36" x14ac:dyDescent="0.25">
      <c r="A167" s="157">
        <f t="shared" si="19"/>
        <v>88</v>
      </c>
      <c r="B167" s="158" t="str">
        <f>'прил 7.1'!B168</f>
        <v>ТМ-63 Ф-6 ПС "Знаменская" с.Знаменское ТП 6-13</v>
      </c>
      <c r="C167" s="155">
        <f>'[4]прил 7.2'!D628</f>
        <v>0</v>
      </c>
      <c r="D167" s="155">
        <f>'[4]прил 7.2'!E628</f>
        <v>0</v>
      </c>
      <c r="E167" s="155">
        <f>'[4]прил 7.2'!F628</f>
        <v>0</v>
      </c>
      <c r="F167" s="155">
        <f>'[4]прил 7.2'!G628</f>
        <v>0</v>
      </c>
      <c r="G167" s="155">
        <f>'[4]прил 7.2'!H628</f>
        <v>0</v>
      </c>
      <c r="H167" s="155">
        <f>'[4]прил 7.2'!I628</f>
        <v>0</v>
      </c>
      <c r="I167" s="155">
        <f>'[4]прил 7.2'!J628</f>
        <v>0</v>
      </c>
      <c r="J167" s="155">
        <f>'[4]прил 7.2'!K628</f>
        <v>0</v>
      </c>
      <c r="K167" s="155">
        <f>'[4]прил 7.2'!L628</f>
        <v>0</v>
      </c>
      <c r="L167" s="155">
        <f>'[4]прил 7.2'!M628</f>
        <v>0</v>
      </c>
      <c r="M167" s="155">
        <f>'[4]прил 7.2'!N628</f>
        <v>0</v>
      </c>
      <c r="N167" s="155">
        <f>'[4]прил 7.2'!O628</f>
        <v>0</v>
      </c>
      <c r="O167" s="155">
        <f>'[4]прил 7.2'!P628</f>
        <v>0</v>
      </c>
      <c r="P167" s="155">
        <f>'[4]прил 7.2'!Q628</f>
        <v>0</v>
      </c>
      <c r="Q167" s="155">
        <f>'[4]прил 7.2'!R628</f>
        <v>0</v>
      </c>
      <c r="R167" s="155">
        <f>'[4]прил 7.2'!X628</f>
        <v>5.8311020000000005E-2</v>
      </c>
      <c r="S167" s="155">
        <f>'[4]прил 7.2'!Y628</f>
        <v>0</v>
      </c>
      <c r="T167" s="155">
        <f>'[4]прил 7.2'!Z628</f>
        <v>3.6348299999999999E-3</v>
      </c>
      <c r="U167" s="155">
        <f>'[4]прил 7.2'!AA628</f>
        <v>5.467619E-2</v>
      </c>
      <c r="V167" s="155">
        <f>'[4]прил 7.2'!AB628</f>
        <v>0</v>
      </c>
      <c r="W167" s="209"/>
      <c r="X167" s="209"/>
      <c r="Y167" s="209"/>
      <c r="Z167" s="209"/>
      <c r="AA167" s="207">
        <f>'[4]прил 7.2'!AH628</f>
        <v>2015</v>
      </c>
      <c r="AB167" s="207">
        <f>'[4]прил 7.2'!AI628</f>
        <v>20</v>
      </c>
      <c r="AC167" s="207" t="str">
        <f>'[4]прил 7.2'!AJ628</f>
        <v>ТМ-63 кВа-1 шт.</v>
      </c>
      <c r="AD167" s="207">
        <f>'[4]прил 7.2'!AK628</f>
        <v>6.3E-2</v>
      </c>
      <c r="AE167" s="207">
        <f>'[4]прил 7.2'!AL628</f>
        <v>0</v>
      </c>
      <c r="AF167" s="207">
        <f>'[4]прил 7.2'!AM628</f>
        <v>0</v>
      </c>
      <c r="AG167" s="207">
        <f>'[4]прил 7.2'!AN628</f>
        <v>0</v>
      </c>
      <c r="AH167" s="207">
        <f>'[4]прил 7.2'!AO628</f>
        <v>0</v>
      </c>
      <c r="AI167" s="207">
        <f>'[4]прил 7.2'!AP628</f>
        <v>0</v>
      </c>
      <c r="AJ167" s="152"/>
    </row>
    <row r="168" spans="1:36" ht="31.5" x14ac:dyDescent="0.25">
      <c r="A168" s="157">
        <f t="shared" si="19"/>
        <v>89</v>
      </c>
      <c r="B168" s="158" t="str">
        <f>'прил 7.1'!B169</f>
        <v>КТП с ТМ 100 кВа Ф-4 ПС "Калиновская" с.Новотерское ТП 4-6</v>
      </c>
      <c r="C168" s="155">
        <f>'[4]прил 7.2'!D629</f>
        <v>0</v>
      </c>
      <c r="D168" s="155">
        <f>'[4]прил 7.2'!E629</f>
        <v>0</v>
      </c>
      <c r="E168" s="155">
        <f>'[4]прил 7.2'!F629</f>
        <v>0</v>
      </c>
      <c r="F168" s="155">
        <f>'[4]прил 7.2'!G629</f>
        <v>0</v>
      </c>
      <c r="G168" s="155">
        <f>'[4]прил 7.2'!H629</f>
        <v>0</v>
      </c>
      <c r="H168" s="155">
        <f>'[4]прил 7.2'!I629</f>
        <v>0</v>
      </c>
      <c r="I168" s="155">
        <f>'[4]прил 7.2'!J629</f>
        <v>0</v>
      </c>
      <c r="J168" s="155">
        <f>'[4]прил 7.2'!K629</f>
        <v>0</v>
      </c>
      <c r="K168" s="155">
        <f>'[4]прил 7.2'!L629</f>
        <v>0</v>
      </c>
      <c r="L168" s="155">
        <f>'[4]прил 7.2'!M629</f>
        <v>0</v>
      </c>
      <c r="M168" s="155">
        <f>'[4]прил 7.2'!N629</f>
        <v>0</v>
      </c>
      <c r="N168" s="155">
        <f>'[4]прил 7.2'!O629</f>
        <v>0</v>
      </c>
      <c r="O168" s="155">
        <f>'[4]прил 7.2'!P629</f>
        <v>0</v>
      </c>
      <c r="P168" s="155">
        <f>'[4]прил 7.2'!Q629</f>
        <v>0</v>
      </c>
      <c r="Q168" s="155">
        <f>'[4]прил 7.2'!R629</f>
        <v>0</v>
      </c>
      <c r="R168" s="155">
        <f>'[4]прил 7.2'!X629</f>
        <v>0.114135</v>
      </c>
      <c r="S168" s="155">
        <f>'[4]прил 7.2'!Y629</f>
        <v>0</v>
      </c>
      <c r="T168" s="155">
        <f>'[4]прил 7.2'!Z629</f>
        <v>3.6348299999999999E-3</v>
      </c>
      <c r="U168" s="155">
        <f>'[4]прил 7.2'!AA629</f>
        <v>0.1105</v>
      </c>
      <c r="V168" s="155">
        <f>'[4]прил 7.2'!AB629</f>
        <v>1.6999999999378623E-7</v>
      </c>
      <c r="W168" s="209"/>
      <c r="X168" s="209"/>
      <c r="Y168" s="209"/>
      <c r="Z168" s="209"/>
      <c r="AA168" s="207">
        <f>'[4]прил 7.2'!AH629</f>
        <v>2015</v>
      </c>
      <c r="AB168" s="207">
        <f>'[4]прил 7.2'!AI629</f>
        <v>20</v>
      </c>
      <c r="AC168" s="207" t="str">
        <f>'[4]прил 7.2'!AJ629</f>
        <v>КТП с ТМ -100 кВа-1 шт.</v>
      </c>
      <c r="AD168" s="207">
        <f>'[4]прил 7.2'!AK629</f>
        <v>0.1</v>
      </c>
      <c r="AE168" s="207">
        <f>'[4]прил 7.2'!AL629</f>
        <v>0</v>
      </c>
      <c r="AF168" s="207">
        <f>'[4]прил 7.2'!AM629</f>
        <v>0</v>
      </c>
      <c r="AG168" s="207">
        <f>'[4]прил 7.2'!AN629</f>
        <v>0</v>
      </c>
      <c r="AH168" s="207">
        <f>'[4]прил 7.2'!AO629</f>
        <v>0</v>
      </c>
      <c r="AI168" s="207">
        <f>'[4]прил 7.2'!AP629</f>
        <v>0</v>
      </c>
      <c r="AJ168" s="152"/>
    </row>
    <row r="169" spans="1:36" ht="31.5" x14ac:dyDescent="0.25">
      <c r="A169" s="157">
        <f t="shared" si="19"/>
        <v>90</v>
      </c>
      <c r="B169" s="158" t="str">
        <f>'прил 7.1'!B170</f>
        <v>КТП с ТМ 100 кВа Ф-16 ПС "Гудермес" с.Новый Беной ТП 16-6</v>
      </c>
      <c r="C169" s="155">
        <f>'[4]прил 7.2'!D630</f>
        <v>0</v>
      </c>
      <c r="D169" s="155">
        <f>'[4]прил 7.2'!E630</f>
        <v>0</v>
      </c>
      <c r="E169" s="155">
        <f>'[4]прил 7.2'!F630</f>
        <v>0</v>
      </c>
      <c r="F169" s="155">
        <f>'[4]прил 7.2'!G630</f>
        <v>0</v>
      </c>
      <c r="G169" s="155">
        <f>'[4]прил 7.2'!H630</f>
        <v>0</v>
      </c>
      <c r="H169" s="155">
        <f>'[4]прил 7.2'!I630</f>
        <v>0</v>
      </c>
      <c r="I169" s="155">
        <f>'[4]прил 7.2'!J630</f>
        <v>0</v>
      </c>
      <c r="J169" s="155">
        <f>'[4]прил 7.2'!K630</f>
        <v>0</v>
      </c>
      <c r="K169" s="155">
        <f>'[4]прил 7.2'!L630</f>
        <v>0</v>
      </c>
      <c r="L169" s="155">
        <f>'[4]прил 7.2'!M630</f>
        <v>0</v>
      </c>
      <c r="M169" s="155">
        <f>'[4]прил 7.2'!N630</f>
        <v>0</v>
      </c>
      <c r="N169" s="155">
        <f>'[4]прил 7.2'!O630</f>
        <v>0</v>
      </c>
      <c r="O169" s="155">
        <f>'[4]прил 7.2'!P630</f>
        <v>0</v>
      </c>
      <c r="P169" s="155">
        <f>'[4]прил 7.2'!Q630</f>
        <v>0</v>
      </c>
      <c r="Q169" s="155">
        <f>'[4]прил 7.2'!R630</f>
        <v>0</v>
      </c>
      <c r="R169" s="155">
        <f>'[4]прил 7.2'!X630</f>
        <v>9.9635000000000001E-2</v>
      </c>
      <c r="S169" s="155">
        <f>'[4]прил 7.2'!Y630</f>
        <v>0</v>
      </c>
      <c r="T169" s="155">
        <f>'[4]прил 7.2'!Z630</f>
        <v>3.6348299999999999E-3</v>
      </c>
      <c r="U169" s="155">
        <f>'[4]прил 7.2'!AA630</f>
        <v>9.6000000000000002E-2</v>
      </c>
      <c r="V169" s="155">
        <f>'[4]прил 7.2'!AB630</f>
        <v>1.6999999999378623E-7</v>
      </c>
      <c r="W169" s="209"/>
      <c r="X169" s="209"/>
      <c r="Y169" s="209"/>
      <c r="Z169" s="209"/>
      <c r="AA169" s="207">
        <f>'[4]прил 7.2'!AH630</f>
        <v>2015</v>
      </c>
      <c r="AB169" s="207">
        <f>'[4]прил 7.2'!AI630</f>
        <v>20</v>
      </c>
      <c r="AC169" s="207" t="str">
        <f>'[4]прил 7.2'!AJ630</f>
        <v>КТП с ТМ -100 кВа-1 шт.</v>
      </c>
      <c r="AD169" s="207">
        <f>'[4]прил 7.2'!AK630</f>
        <v>0.1</v>
      </c>
      <c r="AE169" s="207">
        <f>'[4]прил 7.2'!AL630</f>
        <v>0</v>
      </c>
      <c r="AF169" s="207">
        <f>'[4]прил 7.2'!AM630</f>
        <v>0</v>
      </c>
      <c r="AG169" s="207">
        <f>'[4]прил 7.2'!AN630</f>
        <v>0</v>
      </c>
      <c r="AH169" s="207">
        <f>'[4]прил 7.2'!AO630</f>
        <v>0</v>
      </c>
      <c r="AI169" s="207">
        <f>'[4]прил 7.2'!AP630</f>
        <v>0</v>
      </c>
      <c r="AJ169" s="152"/>
    </row>
    <row r="170" spans="1:36" ht="31.5" x14ac:dyDescent="0.25">
      <c r="A170" s="157">
        <f t="shared" si="19"/>
        <v>91</v>
      </c>
      <c r="B170" s="158" t="str">
        <f>'прил 7.1'!B171</f>
        <v>ТМ-160 кВа Ф-6 ПС "Ойсунгур" с.Бильты ТП 6-31</v>
      </c>
      <c r="C170" s="155">
        <f>'[4]прил 7.2'!D631</f>
        <v>0</v>
      </c>
      <c r="D170" s="155">
        <f>'[4]прил 7.2'!E631</f>
        <v>0</v>
      </c>
      <c r="E170" s="155">
        <f>'[4]прил 7.2'!F631</f>
        <v>0</v>
      </c>
      <c r="F170" s="155">
        <f>'[4]прил 7.2'!G631</f>
        <v>0</v>
      </c>
      <c r="G170" s="155">
        <f>'[4]прил 7.2'!H631</f>
        <v>0</v>
      </c>
      <c r="H170" s="155">
        <f>'[4]прил 7.2'!I631</f>
        <v>0</v>
      </c>
      <c r="I170" s="155">
        <f>'[4]прил 7.2'!J631</f>
        <v>0</v>
      </c>
      <c r="J170" s="155">
        <f>'[4]прил 7.2'!K631</f>
        <v>0</v>
      </c>
      <c r="K170" s="155">
        <f>'[4]прил 7.2'!L631</f>
        <v>0</v>
      </c>
      <c r="L170" s="155">
        <f>'[4]прил 7.2'!M631</f>
        <v>0</v>
      </c>
      <c r="M170" s="155">
        <f>'[4]прил 7.2'!N631</f>
        <v>0</v>
      </c>
      <c r="N170" s="155">
        <f>'[4]прил 7.2'!O631</f>
        <v>0</v>
      </c>
      <c r="O170" s="155">
        <f>'[4]прил 7.2'!P631</f>
        <v>0</v>
      </c>
      <c r="P170" s="155">
        <f>'[4]прил 7.2'!Q631</f>
        <v>0</v>
      </c>
      <c r="Q170" s="155">
        <f>'[4]прил 7.2'!R631</f>
        <v>0</v>
      </c>
      <c r="R170" s="155">
        <f>'[4]прил 7.2'!X631</f>
        <v>6.9166919999999993E-2</v>
      </c>
      <c r="S170" s="155">
        <f>'[4]прил 7.2'!Y631</f>
        <v>0</v>
      </c>
      <c r="T170" s="155">
        <f>'[4]прил 7.2'!Z631</f>
        <v>3.6348299999999999E-3</v>
      </c>
      <c r="U170" s="155">
        <f>'[4]прил 7.2'!AA631</f>
        <v>6.5532090000000001E-2</v>
      </c>
      <c r="V170" s="155">
        <f>'[4]прил 7.2'!AB631</f>
        <v>0</v>
      </c>
      <c r="W170" s="209"/>
      <c r="X170" s="209"/>
      <c r="Y170" s="209"/>
      <c r="Z170" s="209"/>
      <c r="AA170" s="207">
        <f>'[4]прил 7.2'!AH631</f>
        <v>2015</v>
      </c>
      <c r="AB170" s="207">
        <f>'[4]прил 7.2'!AI631</f>
        <v>20</v>
      </c>
      <c r="AC170" s="207" t="str">
        <f>'[4]прил 7.2'!AJ631</f>
        <v>ТМ-160 кВа-1 шт.</v>
      </c>
      <c r="AD170" s="207">
        <f>'[4]прил 7.2'!AK631</f>
        <v>0.16</v>
      </c>
      <c r="AE170" s="207">
        <f>'[4]прил 7.2'!AL631</f>
        <v>0</v>
      </c>
      <c r="AF170" s="207">
        <f>'[4]прил 7.2'!AM631</f>
        <v>0</v>
      </c>
      <c r="AG170" s="207">
        <f>'[4]прил 7.2'!AN631</f>
        <v>0</v>
      </c>
      <c r="AH170" s="207">
        <f>'[4]прил 7.2'!AO631</f>
        <v>0</v>
      </c>
      <c r="AI170" s="207">
        <f>'[4]прил 7.2'!AP631</f>
        <v>0</v>
      </c>
      <c r="AJ170" s="152"/>
    </row>
    <row r="171" spans="1:36" x14ac:dyDescent="0.25">
      <c r="A171" s="157">
        <f t="shared" si="19"/>
        <v>92</v>
      </c>
      <c r="B171" s="158" t="str">
        <f>'прил 7.1'!B172</f>
        <v>ТМ-250 кВа Ф-20 ПС "Горец" г.Урус-Мартан ТП 20-27</v>
      </c>
      <c r="C171" s="155">
        <f>'[4]прил 7.2'!D632</f>
        <v>0</v>
      </c>
      <c r="D171" s="155">
        <f>'[4]прил 7.2'!E632</f>
        <v>0</v>
      </c>
      <c r="E171" s="155">
        <f>'[4]прил 7.2'!F632</f>
        <v>0</v>
      </c>
      <c r="F171" s="155">
        <f>'[4]прил 7.2'!G632</f>
        <v>0</v>
      </c>
      <c r="G171" s="155">
        <f>'[4]прил 7.2'!H632</f>
        <v>0</v>
      </c>
      <c r="H171" s="155">
        <f>'[4]прил 7.2'!I632</f>
        <v>0</v>
      </c>
      <c r="I171" s="155">
        <f>'[4]прил 7.2'!J632</f>
        <v>0</v>
      </c>
      <c r="J171" s="155">
        <f>'[4]прил 7.2'!K632</f>
        <v>0</v>
      </c>
      <c r="K171" s="155">
        <f>'[4]прил 7.2'!L632</f>
        <v>0</v>
      </c>
      <c r="L171" s="155">
        <f>'[4]прил 7.2'!M632</f>
        <v>0</v>
      </c>
      <c r="M171" s="155">
        <f>'[4]прил 7.2'!N632</f>
        <v>0</v>
      </c>
      <c r="N171" s="155">
        <f>'[4]прил 7.2'!O632</f>
        <v>0</v>
      </c>
      <c r="O171" s="155">
        <f>'[4]прил 7.2'!P632</f>
        <v>0</v>
      </c>
      <c r="P171" s="155">
        <f>'[4]прил 7.2'!Q632</f>
        <v>0</v>
      </c>
      <c r="Q171" s="155">
        <f>'[4]прил 7.2'!R632</f>
        <v>0</v>
      </c>
      <c r="R171" s="155">
        <f>'[4]прил 7.2'!X632</f>
        <v>5.0608609999999998E-2</v>
      </c>
      <c r="S171" s="155">
        <f>'[4]прил 7.2'!Y632</f>
        <v>0</v>
      </c>
      <c r="T171" s="155">
        <f>'[4]прил 7.2'!Z632</f>
        <v>3.6348299999999999E-3</v>
      </c>
      <c r="U171" s="155">
        <f>'[4]прил 7.2'!AA632</f>
        <v>4.697378E-2</v>
      </c>
      <c r="V171" s="155">
        <f>'[4]прил 7.2'!AB632</f>
        <v>0</v>
      </c>
      <c r="W171" s="209"/>
      <c r="X171" s="209"/>
      <c r="Y171" s="209"/>
      <c r="Z171" s="209"/>
      <c r="AA171" s="207">
        <f>'[4]прил 7.2'!AH632</f>
        <v>2015</v>
      </c>
      <c r="AB171" s="207">
        <f>'[4]прил 7.2'!AI632</f>
        <v>20</v>
      </c>
      <c r="AC171" s="207" t="str">
        <f>'[4]прил 7.2'!AJ632</f>
        <v>ТМ-250 кВ-1 шт.</v>
      </c>
      <c r="AD171" s="207">
        <f>'[4]прил 7.2'!AK632</f>
        <v>0.25</v>
      </c>
      <c r="AE171" s="207">
        <f>'[4]прил 7.2'!AL632</f>
        <v>0</v>
      </c>
      <c r="AF171" s="207">
        <f>'[4]прил 7.2'!AM632</f>
        <v>0</v>
      </c>
      <c r="AG171" s="207">
        <f>'[4]прил 7.2'!AN632</f>
        <v>0</v>
      </c>
      <c r="AH171" s="207">
        <f>'[4]прил 7.2'!AO632</f>
        <v>0</v>
      </c>
      <c r="AI171" s="207">
        <f>'[4]прил 7.2'!AP632</f>
        <v>0</v>
      </c>
      <c r="AJ171" s="152"/>
    </row>
    <row r="172" spans="1:36" ht="31.5" x14ac:dyDescent="0.25">
      <c r="A172" s="157">
        <f t="shared" si="19"/>
        <v>93</v>
      </c>
      <c r="B172" s="158" t="str">
        <f>'прил 7.1'!B173</f>
        <v>ТМ-160 кВа Ф-2 ПС "Урус-Мартан" с.Танги-Чу ТП 2-20</v>
      </c>
      <c r="C172" s="155">
        <f>'[4]прил 7.2'!D633</f>
        <v>0</v>
      </c>
      <c r="D172" s="155">
        <f>'[4]прил 7.2'!E633</f>
        <v>0</v>
      </c>
      <c r="E172" s="155">
        <f>'[4]прил 7.2'!F633</f>
        <v>0</v>
      </c>
      <c r="F172" s="155">
        <f>'[4]прил 7.2'!G633</f>
        <v>0</v>
      </c>
      <c r="G172" s="155">
        <f>'[4]прил 7.2'!H633</f>
        <v>0</v>
      </c>
      <c r="H172" s="155">
        <f>'[4]прил 7.2'!I633</f>
        <v>0</v>
      </c>
      <c r="I172" s="155">
        <f>'[4]прил 7.2'!J633</f>
        <v>0</v>
      </c>
      <c r="J172" s="155">
        <f>'[4]прил 7.2'!K633</f>
        <v>0</v>
      </c>
      <c r="K172" s="155">
        <f>'[4]прил 7.2'!L633</f>
        <v>0</v>
      </c>
      <c r="L172" s="155">
        <f>'[4]прил 7.2'!M633</f>
        <v>0</v>
      </c>
      <c r="M172" s="155">
        <f>'[4]прил 7.2'!N633</f>
        <v>0</v>
      </c>
      <c r="N172" s="155">
        <f>'[4]прил 7.2'!O633</f>
        <v>0</v>
      </c>
      <c r="O172" s="155">
        <f>'[4]прил 7.2'!P633</f>
        <v>0</v>
      </c>
      <c r="P172" s="155">
        <f>'[4]прил 7.2'!Q633</f>
        <v>0</v>
      </c>
      <c r="Q172" s="155">
        <f>'[4]прил 7.2'!R633</f>
        <v>0</v>
      </c>
      <c r="R172" s="155">
        <f>'[4]прил 7.2'!X633</f>
        <v>0.10189996000000001</v>
      </c>
      <c r="S172" s="155">
        <f>'[4]прил 7.2'!Y633</f>
        <v>0</v>
      </c>
      <c r="T172" s="155">
        <f>'[4]прил 7.2'!Z633</f>
        <v>3.6348299999999999E-3</v>
      </c>
      <c r="U172" s="155">
        <f>'[4]прил 7.2'!AA633</f>
        <v>9.8265130000000006E-2</v>
      </c>
      <c r="V172" s="155">
        <f>'[4]прил 7.2'!AB633</f>
        <v>0</v>
      </c>
      <c r="W172" s="209"/>
      <c r="X172" s="209"/>
      <c r="Y172" s="209"/>
      <c r="Z172" s="209"/>
      <c r="AA172" s="207">
        <f>'[4]прил 7.2'!AH633</f>
        <v>2015</v>
      </c>
      <c r="AB172" s="207">
        <f>'[4]прил 7.2'!AI633</f>
        <v>20</v>
      </c>
      <c r="AC172" s="207" t="str">
        <f>'[4]прил 7.2'!AJ633</f>
        <v>ТМ-160 кВа-1 шт.</v>
      </c>
      <c r="AD172" s="207">
        <f>'[4]прил 7.2'!AK633</f>
        <v>0.16</v>
      </c>
      <c r="AE172" s="207">
        <f>'[4]прил 7.2'!AL633</f>
        <v>0</v>
      </c>
      <c r="AF172" s="207">
        <f>'[4]прил 7.2'!AM633</f>
        <v>0</v>
      </c>
      <c r="AG172" s="207">
        <f>'[4]прил 7.2'!AN633</f>
        <v>0</v>
      </c>
      <c r="AH172" s="207">
        <f>'[4]прил 7.2'!AO633</f>
        <v>0</v>
      </c>
      <c r="AI172" s="207">
        <f>'[4]прил 7.2'!AP633</f>
        <v>0</v>
      </c>
      <c r="AJ172" s="152"/>
    </row>
    <row r="173" spans="1:36" ht="31.5" x14ac:dyDescent="0.25">
      <c r="A173" s="157">
        <f t="shared" si="19"/>
        <v>94</v>
      </c>
      <c r="B173" s="158" t="str">
        <f>'прил 7.1'!B174</f>
        <v>ТМ-100 Ф-1 ПС "Старогладовская" кошара ТП 1-16</v>
      </c>
      <c r="C173" s="155">
        <f>'[4]прил 7.2'!D634</f>
        <v>0</v>
      </c>
      <c r="D173" s="155">
        <f>'[4]прил 7.2'!E634</f>
        <v>0</v>
      </c>
      <c r="E173" s="155">
        <f>'[4]прил 7.2'!F634</f>
        <v>0</v>
      </c>
      <c r="F173" s="155">
        <f>'[4]прил 7.2'!G634</f>
        <v>0</v>
      </c>
      <c r="G173" s="155">
        <f>'[4]прил 7.2'!H634</f>
        <v>0</v>
      </c>
      <c r="H173" s="155">
        <f>'[4]прил 7.2'!I634</f>
        <v>0</v>
      </c>
      <c r="I173" s="155">
        <f>'[4]прил 7.2'!J634</f>
        <v>0</v>
      </c>
      <c r="J173" s="155">
        <f>'[4]прил 7.2'!K634</f>
        <v>0</v>
      </c>
      <c r="K173" s="155">
        <f>'[4]прил 7.2'!L634</f>
        <v>0</v>
      </c>
      <c r="L173" s="155">
        <f>'[4]прил 7.2'!M634</f>
        <v>0</v>
      </c>
      <c r="M173" s="155">
        <f>'[4]прил 7.2'!N634</f>
        <v>0</v>
      </c>
      <c r="N173" s="155">
        <f>'[4]прил 7.2'!O634</f>
        <v>0</v>
      </c>
      <c r="O173" s="155">
        <f>'[4]прил 7.2'!P634</f>
        <v>0</v>
      </c>
      <c r="P173" s="155">
        <f>'[4]прил 7.2'!Q634</f>
        <v>0</v>
      </c>
      <c r="Q173" s="155">
        <f>'[4]прил 7.2'!R634</f>
        <v>0</v>
      </c>
      <c r="R173" s="155">
        <f>'[4]прил 7.2'!X634</f>
        <v>6.1846840000000007E-2</v>
      </c>
      <c r="S173" s="155">
        <f>'[4]прил 7.2'!Y634</f>
        <v>0</v>
      </c>
      <c r="T173" s="155">
        <f>'[4]прил 7.2'!Z634</f>
        <v>3.6348299999999999E-3</v>
      </c>
      <c r="U173" s="155">
        <f>'[4]прил 7.2'!AA634</f>
        <v>5.8212010000000002E-2</v>
      </c>
      <c r="V173" s="155">
        <f>'[4]прил 7.2'!AB634</f>
        <v>0</v>
      </c>
      <c r="W173" s="209"/>
      <c r="X173" s="209"/>
      <c r="Y173" s="209"/>
      <c r="Z173" s="209"/>
      <c r="AA173" s="207">
        <f>'[4]прил 7.2'!AH634</f>
        <v>2015</v>
      </c>
      <c r="AB173" s="207">
        <f>'[4]прил 7.2'!AI634</f>
        <v>20</v>
      </c>
      <c r="AC173" s="207" t="str">
        <f>'[4]прил 7.2'!AJ634</f>
        <v>ТМ-100 кВа-1 шт.</v>
      </c>
      <c r="AD173" s="207">
        <f>'[4]прил 7.2'!AK634</f>
        <v>0.1</v>
      </c>
      <c r="AE173" s="207">
        <f>'[4]прил 7.2'!AL634</f>
        <v>0</v>
      </c>
      <c r="AF173" s="207">
        <f>'[4]прил 7.2'!AM634</f>
        <v>0</v>
      </c>
      <c r="AG173" s="207">
        <f>'[4]прил 7.2'!AN634</f>
        <v>0</v>
      </c>
      <c r="AH173" s="207">
        <f>'[4]прил 7.2'!AO634</f>
        <v>0</v>
      </c>
      <c r="AI173" s="207">
        <f>'[4]прил 7.2'!AP634</f>
        <v>0</v>
      </c>
      <c r="AJ173" s="152"/>
    </row>
    <row r="174" spans="1:36" ht="31.5" x14ac:dyDescent="0.25">
      <c r="A174" s="157">
        <f t="shared" si="19"/>
        <v>95</v>
      </c>
      <c r="B174" s="158" t="str">
        <f>'прил 7.1'!B175</f>
        <v>ТМ-100 кВа Ф-6 ПС "Степная" с.Бурунское ТП 6-3</v>
      </c>
      <c r="C174" s="155">
        <f>'[4]прил 7.2'!D635</f>
        <v>0</v>
      </c>
      <c r="D174" s="155">
        <f>'[4]прил 7.2'!E635</f>
        <v>0</v>
      </c>
      <c r="E174" s="155">
        <f>'[4]прил 7.2'!F635</f>
        <v>0</v>
      </c>
      <c r="F174" s="155">
        <f>'[4]прил 7.2'!G635</f>
        <v>0</v>
      </c>
      <c r="G174" s="155">
        <f>'[4]прил 7.2'!H635</f>
        <v>0</v>
      </c>
      <c r="H174" s="155">
        <f>'[4]прил 7.2'!I635</f>
        <v>0</v>
      </c>
      <c r="I174" s="155">
        <f>'[4]прил 7.2'!J635</f>
        <v>0</v>
      </c>
      <c r="J174" s="155">
        <f>'[4]прил 7.2'!K635</f>
        <v>0</v>
      </c>
      <c r="K174" s="155">
        <f>'[4]прил 7.2'!L635</f>
        <v>0</v>
      </c>
      <c r="L174" s="155">
        <f>'[4]прил 7.2'!M635</f>
        <v>0</v>
      </c>
      <c r="M174" s="155">
        <f>'[4]прил 7.2'!N635</f>
        <v>0</v>
      </c>
      <c r="N174" s="155">
        <f>'[4]прил 7.2'!O635</f>
        <v>0</v>
      </c>
      <c r="O174" s="155">
        <f>'[4]прил 7.2'!P635</f>
        <v>0</v>
      </c>
      <c r="P174" s="155">
        <f>'[4]прил 7.2'!Q635</f>
        <v>0</v>
      </c>
      <c r="Q174" s="155">
        <f>'[4]прил 7.2'!R635</f>
        <v>0</v>
      </c>
      <c r="R174" s="155">
        <f>'[4]прил 7.2'!X635</f>
        <v>6.9767770000000007E-2</v>
      </c>
      <c r="S174" s="155">
        <f>'[4]прил 7.2'!Y635</f>
        <v>0</v>
      </c>
      <c r="T174" s="155">
        <f>'[4]прил 7.2'!Z635</f>
        <v>3.6348299999999999E-3</v>
      </c>
      <c r="U174" s="155">
        <f>'[4]прил 7.2'!AA635</f>
        <v>6.6132940000000001E-2</v>
      </c>
      <c r="V174" s="155">
        <f>'[4]прил 7.2'!AB635</f>
        <v>0</v>
      </c>
      <c r="W174" s="209"/>
      <c r="X174" s="209"/>
      <c r="Y174" s="209"/>
      <c r="Z174" s="209"/>
      <c r="AA174" s="207">
        <f>'[4]прил 7.2'!AH635</f>
        <v>2015</v>
      </c>
      <c r="AB174" s="207">
        <f>'[4]прил 7.2'!AI635</f>
        <v>20</v>
      </c>
      <c r="AC174" s="207" t="str">
        <f>'[4]прил 7.2'!AJ635</f>
        <v>ТМ-100 кВа-1 шт.</v>
      </c>
      <c r="AD174" s="207">
        <f>'[4]прил 7.2'!AK635</f>
        <v>0.1</v>
      </c>
      <c r="AE174" s="207">
        <f>'[4]прил 7.2'!AL635</f>
        <v>0</v>
      </c>
      <c r="AF174" s="207">
        <f>'[4]прил 7.2'!AM635</f>
        <v>0</v>
      </c>
      <c r="AG174" s="207">
        <f>'[4]прил 7.2'!AN635</f>
        <v>0</v>
      </c>
      <c r="AH174" s="207">
        <f>'[4]прил 7.2'!AO635</f>
        <v>0</v>
      </c>
      <c r="AI174" s="207">
        <f>'[4]прил 7.2'!AP635</f>
        <v>0</v>
      </c>
      <c r="AJ174" s="152"/>
    </row>
    <row r="175" spans="1:36" x14ac:dyDescent="0.25">
      <c r="A175" s="157">
        <f t="shared" si="19"/>
        <v>96</v>
      </c>
      <c r="B175" s="158" t="str">
        <f>'прил 7.1'!B176</f>
        <v>ТМ-25 кВа Ф-1 ПС "Степная" кошара ТП 1-8</v>
      </c>
      <c r="C175" s="155">
        <f>'[4]прил 7.2'!D636</f>
        <v>0</v>
      </c>
      <c r="D175" s="155">
        <f>'[4]прил 7.2'!E636</f>
        <v>0</v>
      </c>
      <c r="E175" s="155">
        <f>'[4]прил 7.2'!F636</f>
        <v>0</v>
      </c>
      <c r="F175" s="155">
        <f>'[4]прил 7.2'!G636</f>
        <v>0</v>
      </c>
      <c r="G175" s="155">
        <f>'[4]прил 7.2'!H636</f>
        <v>0</v>
      </c>
      <c r="H175" s="155">
        <f>'[4]прил 7.2'!I636</f>
        <v>0</v>
      </c>
      <c r="I175" s="155">
        <f>'[4]прил 7.2'!J636</f>
        <v>0</v>
      </c>
      <c r="J175" s="155">
        <f>'[4]прил 7.2'!K636</f>
        <v>0</v>
      </c>
      <c r="K175" s="155">
        <f>'[4]прил 7.2'!L636</f>
        <v>0</v>
      </c>
      <c r="L175" s="155">
        <f>'[4]прил 7.2'!M636</f>
        <v>0</v>
      </c>
      <c r="M175" s="155">
        <f>'[4]прил 7.2'!N636</f>
        <v>0</v>
      </c>
      <c r="N175" s="155">
        <f>'[4]прил 7.2'!O636</f>
        <v>0</v>
      </c>
      <c r="O175" s="155">
        <f>'[4]прил 7.2'!P636</f>
        <v>0</v>
      </c>
      <c r="P175" s="155">
        <f>'[4]прил 7.2'!Q636</f>
        <v>0</v>
      </c>
      <c r="Q175" s="155">
        <f>'[4]прил 7.2'!R636</f>
        <v>0</v>
      </c>
      <c r="R175" s="155">
        <f>'[4]прил 7.2'!X636</f>
        <v>3.9586520000000007E-2</v>
      </c>
      <c r="S175" s="155">
        <f>'[4]прил 7.2'!Y636</f>
        <v>0</v>
      </c>
      <c r="T175" s="155">
        <f>'[4]прил 7.2'!Z636</f>
        <v>3.6348299999999999E-3</v>
      </c>
      <c r="U175" s="155">
        <f>'[4]прил 7.2'!AA636</f>
        <v>3.5951690000000001E-2</v>
      </c>
      <c r="V175" s="155">
        <f>'[4]прил 7.2'!AB636</f>
        <v>0</v>
      </c>
      <c r="W175" s="209"/>
      <c r="X175" s="209"/>
      <c r="Y175" s="209"/>
      <c r="Z175" s="209"/>
      <c r="AA175" s="207">
        <f>'[4]прил 7.2'!AH636</f>
        <v>2015</v>
      </c>
      <c r="AB175" s="207">
        <f>'[4]прил 7.2'!AI636</f>
        <v>20</v>
      </c>
      <c r="AC175" s="207" t="str">
        <f>'[4]прил 7.2'!AJ636</f>
        <v>ТМ 25 кВа-1 шт.</v>
      </c>
      <c r="AD175" s="207">
        <f>'[4]прил 7.2'!AK636</f>
        <v>2.5000000000000001E-2</v>
      </c>
      <c r="AE175" s="207">
        <f>'[4]прил 7.2'!AL636</f>
        <v>0</v>
      </c>
      <c r="AF175" s="207">
        <f>'[4]прил 7.2'!AM636</f>
        <v>0</v>
      </c>
      <c r="AG175" s="207">
        <f>'[4]прил 7.2'!AN636</f>
        <v>0</v>
      </c>
      <c r="AH175" s="207">
        <f>'[4]прил 7.2'!AO636</f>
        <v>0</v>
      </c>
      <c r="AI175" s="207">
        <f>'[4]прил 7.2'!AP636</f>
        <v>0</v>
      </c>
      <c r="AJ175" s="152"/>
    </row>
    <row r="176" spans="1:36" ht="31.5" x14ac:dyDescent="0.25">
      <c r="A176" s="157">
        <f t="shared" si="19"/>
        <v>97</v>
      </c>
      <c r="B176" s="158" t="str">
        <f>'прил 7.1'!B177</f>
        <v>КТП с ТМ 100 кВа Ф-8 ПС "Курчалой с.Майртуп ТП 8-43</v>
      </c>
      <c r="C176" s="155">
        <f>'[4]прил 7.2'!D637</f>
        <v>0</v>
      </c>
      <c r="D176" s="155">
        <f>'[4]прил 7.2'!E637</f>
        <v>0</v>
      </c>
      <c r="E176" s="155">
        <f>'[4]прил 7.2'!F637</f>
        <v>0</v>
      </c>
      <c r="F176" s="155">
        <f>'[4]прил 7.2'!G637</f>
        <v>0</v>
      </c>
      <c r="G176" s="155">
        <f>'[4]прил 7.2'!H637</f>
        <v>0</v>
      </c>
      <c r="H176" s="155">
        <f>'[4]прил 7.2'!I637</f>
        <v>0</v>
      </c>
      <c r="I176" s="155">
        <f>'[4]прил 7.2'!J637</f>
        <v>0</v>
      </c>
      <c r="J176" s="155">
        <f>'[4]прил 7.2'!K637</f>
        <v>0</v>
      </c>
      <c r="K176" s="155">
        <f>'[4]прил 7.2'!L637</f>
        <v>0</v>
      </c>
      <c r="L176" s="155">
        <f>'[4]прил 7.2'!M637</f>
        <v>0</v>
      </c>
      <c r="M176" s="155">
        <f>'[4]прил 7.2'!N637</f>
        <v>0</v>
      </c>
      <c r="N176" s="155">
        <f>'[4]прил 7.2'!O637</f>
        <v>0</v>
      </c>
      <c r="O176" s="155">
        <f>'[4]прил 7.2'!P637</f>
        <v>0</v>
      </c>
      <c r="P176" s="155">
        <f>'[4]прил 7.2'!Q637</f>
        <v>0</v>
      </c>
      <c r="Q176" s="155">
        <f>'[4]прил 7.2'!R637</f>
        <v>0</v>
      </c>
      <c r="R176" s="155">
        <f>'[4]прил 7.2'!X637</f>
        <v>0.18526957999999999</v>
      </c>
      <c r="S176" s="155">
        <f>'[4]прил 7.2'!Y637</f>
        <v>0</v>
      </c>
      <c r="T176" s="155">
        <f>'[4]прил 7.2'!Z637</f>
        <v>3.6348299999999999E-3</v>
      </c>
      <c r="U176" s="155">
        <f>'[4]прил 7.2'!AA637</f>
        <v>0.18163475000000001</v>
      </c>
      <c r="V176" s="155">
        <f>'[4]прил 7.2'!AB637</f>
        <v>0</v>
      </c>
      <c r="W176" s="209"/>
      <c r="X176" s="209"/>
      <c r="Y176" s="209"/>
      <c r="Z176" s="209"/>
      <c r="AA176" s="207">
        <f>'[4]прил 7.2'!AH637</f>
        <v>2015</v>
      </c>
      <c r="AB176" s="207">
        <f>'[4]прил 7.2'!AI637</f>
        <v>20</v>
      </c>
      <c r="AC176" s="207" t="str">
        <f>'[4]прил 7.2'!AJ637</f>
        <v>КТП с ТМ -100 кВа-1 шт.</v>
      </c>
      <c r="AD176" s="207">
        <f>'[4]прил 7.2'!AK637</f>
        <v>0.1</v>
      </c>
      <c r="AE176" s="207">
        <f>'[4]прил 7.2'!AL637</f>
        <v>0</v>
      </c>
      <c r="AF176" s="207">
        <f>'[4]прил 7.2'!AM637</f>
        <v>0</v>
      </c>
      <c r="AG176" s="207">
        <f>'[4]прил 7.2'!AN637</f>
        <v>0</v>
      </c>
      <c r="AH176" s="207">
        <f>'[4]прил 7.2'!AO637</f>
        <v>0</v>
      </c>
      <c r="AI176" s="207">
        <f>'[4]прил 7.2'!AP637</f>
        <v>0</v>
      </c>
      <c r="AJ176" s="152"/>
    </row>
    <row r="177" spans="1:36" ht="31.5" x14ac:dyDescent="0.25">
      <c r="A177" s="157">
        <f t="shared" si="19"/>
        <v>98</v>
      </c>
      <c r="B177" s="158" t="str">
        <f>'прил 7.1'!B178</f>
        <v>КТП с ТМ 250 кВа Ф-2 ПС "Бачи-Юрт" с.Бачи-Юрт ТП 2-39</v>
      </c>
      <c r="C177" s="155">
        <f>'[4]прил 7.2'!D638</f>
        <v>0</v>
      </c>
      <c r="D177" s="155">
        <f>'[4]прил 7.2'!E638</f>
        <v>0</v>
      </c>
      <c r="E177" s="155">
        <f>'[4]прил 7.2'!F638</f>
        <v>0</v>
      </c>
      <c r="F177" s="155">
        <f>'[4]прил 7.2'!G638</f>
        <v>0</v>
      </c>
      <c r="G177" s="155">
        <f>'[4]прил 7.2'!H638</f>
        <v>0</v>
      </c>
      <c r="H177" s="155">
        <f>'[4]прил 7.2'!I638</f>
        <v>0</v>
      </c>
      <c r="I177" s="155">
        <f>'[4]прил 7.2'!J638</f>
        <v>0</v>
      </c>
      <c r="J177" s="155">
        <f>'[4]прил 7.2'!K638</f>
        <v>0</v>
      </c>
      <c r="K177" s="155">
        <f>'[4]прил 7.2'!L638</f>
        <v>0</v>
      </c>
      <c r="L177" s="155">
        <f>'[4]прил 7.2'!M638</f>
        <v>0</v>
      </c>
      <c r="M177" s="155">
        <f>'[4]прил 7.2'!N638</f>
        <v>0</v>
      </c>
      <c r="N177" s="155">
        <f>'[4]прил 7.2'!O638</f>
        <v>0</v>
      </c>
      <c r="O177" s="155">
        <f>'[4]прил 7.2'!P638</f>
        <v>0</v>
      </c>
      <c r="P177" s="155">
        <f>'[4]прил 7.2'!Q638</f>
        <v>0</v>
      </c>
      <c r="Q177" s="155">
        <f>'[4]прил 7.2'!R638</f>
        <v>0</v>
      </c>
      <c r="R177" s="155">
        <f>'[4]прил 7.2'!X638</f>
        <v>0.28374839000000002</v>
      </c>
      <c r="S177" s="155">
        <f>'[4]прил 7.2'!Y638</f>
        <v>0</v>
      </c>
      <c r="T177" s="155">
        <f>'[4]прил 7.2'!Z638</f>
        <v>3.6348299999999999E-3</v>
      </c>
      <c r="U177" s="155">
        <f>'[4]прил 7.2'!AA638</f>
        <v>0.28011355999999998</v>
      </c>
      <c r="V177" s="155">
        <f>'[4]прил 7.2'!AB638</f>
        <v>0</v>
      </c>
      <c r="W177" s="209"/>
      <c r="X177" s="209"/>
      <c r="Y177" s="209"/>
      <c r="Z177" s="209"/>
      <c r="AA177" s="207">
        <f>'[4]прил 7.2'!AH638</f>
        <v>2015</v>
      </c>
      <c r="AB177" s="207">
        <f>'[4]прил 7.2'!AI638</f>
        <v>20</v>
      </c>
      <c r="AC177" s="207" t="str">
        <f>'[4]прил 7.2'!AJ638</f>
        <v>КТП с ТМ -250 кВа-1 шт.</v>
      </c>
      <c r="AD177" s="207">
        <f>'[4]прил 7.2'!AK638</f>
        <v>0.25</v>
      </c>
      <c r="AE177" s="207">
        <f>'[4]прил 7.2'!AL638</f>
        <v>0</v>
      </c>
      <c r="AF177" s="207">
        <f>'[4]прил 7.2'!AM638</f>
        <v>0</v>
      </c>
      <c r="AG177" s="207">
        <f>'[4]прил 7.2'!AN638</f>
        <v>0</v>
      </c>
      <c r="AH177" s="207">
        <f>'[4]прил 7.2'!AO638</f>
        <v>0</v>
      </c>
      <c r="AI177" s="207">
        <f>'[4]прил 7.2'!AP638</f>
        <v>0</v>
      </c>
      <c r="AJ177" s="152"/>
    </row>
    <row r="178" spans="1:36" ht="31.5" x14ac:dyDescent="0.25">
      <c r="A178" s="157">
        <f t="shared" si="19"/>
        <v>99</v>
      </c>
      <c r="B178" s="158" t="str">
        <f>'прил 7.1'!B179</f>
        <v>ТМ-100 кВа Ф-6 ПС "Курчалой" с.Хиди-хутор ТП 6-33</v>
      </c>
      <c r="C178" s="155">
        <f>'[4]прил 7.2'!D639</f>
        <v>0</v>
      </c>
      <c r="D178" s="155">
        <f>'[4]прил 7.2'!E639</f>
        <v>0</v>
      </c>
      <c r="E178" s="155">
        <f>'[4]прил 7.2'!F639</f>
        <v>0</v>
      </c>
      <c r="F178" s="155">
        <f>'[4]прил 7.2'!G639</f>
        <v>0</v>
      </c>
      <c r="G178" s="155">
        <f>'[4]прил 7.2'!H639</f>
        <v>0</v>
      </c>
      <c r="H178" s="155">
        <f>'[4]прил 7.2'!I639</f>
        <v>0</v>
      </c>
      <c r="I178" s="155">
        <f>'[4]прил 7.2'!J639</f>
        <v>0</v>
      </c>
      <c r="J178" s="155">
        <f>'[4]прил 7.2'!K639</f>
        <v>0</v>
      </c>
      <c r="K178" s="155">
        <f>'[4]прил 7.2'!L639</f>
        <v>0</v>
      </c>
      <c r="L178" s="155">
        <f>'[4]прил 7.2'!M639</f>
        <v>0</v>
      </c>
      <c r="M178" s="155">
        <f>'[4]прил 7.2'!N639</f>
        <v>0</v>
      </c>
      <c r="N178" s="155">
        <f>'[4]прил 7.2'!O639</f>
        <v>0</v>
      </c>
      <c r="O178" s="155">
        <f>'[4]прил 7.2'!P639</f>
        <v>0</v>
      </c>
      <c r="P178" s="155">
        <f>'[4]прил 7.2'!Q639</f>
        <v>0</v>
      </c>
      <c r="Q178" s="155">
        <f>'[4]прил 7.2'!R639</f>
        <v>0</v>
      </c>
      <c r="R178" s="155">
        <f>'[4]прил 7.2'!X639</f>
        <v>6.0670800000000004E-2</v>
      </c>
      <c r="S178" s="155">
        <f>'[4]прил 7.2'!Y639</f>
        <v>0</v>
      </c>
      <c r="T178" s="155">
        <f>'[4]прил 7.2'!Z639</f>
        <v>3.6348299999999999E-3</v>
      </c>
      <c r="U178" s="155">
        <f>'[4]прил 7.2'!AA639</f>
        <v>5.7035969999999998E-2</v>
      </c>
      <c r="V178" s="155">
        <f>'[4]прил 7.2'!AB639</f>
        <v>0</v>
      </c>
      <c r="W178" s="209"/>
      <c r="X178" s="209"/>
      <c r="Y178" s="209"/>
      <c r="Z178" s="209"/>
      <c r="AA178" s="207">
        <f>'[4]прил 7.2'!AH639</f>
        <v>2015</v>
      </c>
      <c r="AB178" s="207">
        <f>'[4]прил 7.2'!AI639</f>
        <v>20</v>
      </c>
      <c r="AC178" s="207" t="str">
        <f>'[4]прил 7.2'!AJ639</f>
        <v>ТМ-100 кВа-1 шт.</v>
      </c>
      <c r="AD178" s="207">
        <f>'[4]прил 7.2'!AK639</f>
        <v>0.1</v>
      </c>
      <c r="AE178" s="207">
        <f>'[4]прил 7.2'!AL639</f>
        <v>0</v>
      </c>
      <c r="AF178" s="207">
        <f>'[4]прил 7.2'!AM639</f>
        <v>0</v>
      </c>
      <c r="AG178" s="207">
        <f>'[4]прил 7.2'!AN639</f>
        <v>0</v>
      </c>
      <c r="AH178" s="207">
        <f>'[4]прил 7.2'!AO639</f>
        <v>0</v>
      </c>
      <c r="AI178" s="207">
        <f>'[4]прил 7.2'!AP639</f>
        <v>0</v>
      </c>
      <c r="AJ178" s="152"/>
    </row>
    <row r="179" spans="1:36" ht="31.5" x14ac:dyDescent="0.25">
      <c r="A179" s="157">
        <f t="shared" si="19"/>
        <v>100</v>
      </c>
      <c r="B179" s="158" t="str">
        <f>'прил 7.1'!B180</f>
        <v>ТМ-100 кВа Ф-9 ПС "Курчалой" с.Цоци-Юрт ТП 9-39</v>
      </c>
      <c r="C179" s="155">
        <f>'[4]прил 7.2'!D640</f>
        <v>0</v>
      </c>
      <c r="D179" s="155">
        <f>'[4]прил 7.2'!E640</f>
        <v>0</v>
      </c>
      <c r="E179" s="155">
        <f>'[4]прил 7.2'!F640</f>
        <v>0</v>
      </c>
      <c r="F179" s="155">
        <f>'[4]прил 7.2'!G640</f>
        <v>0</v>
      </c>
      <c r="G179" s="155">
        <f>'[4]прил 7.2'!H640</f>
        <v>0</v>
      </c>
      <c r="H179" s="155">
        <f>'[4]прил 7.2'!I640</f>
        <v>0</v>
      </c>
      <c r="I179" s="155">
        <f>'[4]прил 7.2'!J640</f>
        <v>0</v>
      </c>
      <c r="J179" s="155">
        <f>'[4]прил 7.2'!K640</f>
        <v>0</v>
      </c>
      <c r="K179" s="155">
        <f>'[4]прил 7.2'!L640</f>
        <v>0</v>
      </c>
      <c r="L179" s="155">
        <f>'[4]прил 7.2'!M640</f>
        <v>0</v>
      </c>
      <c r="M179" s="155">
        <f>'[4]прил 7.2'!N640</f>
        <v>0</v>
      </c>
      <c r="N179" s="155">
        <f>'[4]прил 7.2'!O640</f>
        <v>0</v>
      </c>
      <c r="O179" s="155">
        <f>'[4]прил 7.2'!P640</f>
        <v>0</v>
      </c>
      <c r="P179" s="155">
        <f>'[4]прил 7.2'!Q640</f>
        <v>0</v>
      </c>
      <c r="Q179" s="155">
        <f>'[4]прил 7.2'!R640</f>
        <v>0</v>
      </c>
      <c r="R179" s="155">
        <f>'[4]прил 7.2'!X640</f>
        <v>6.6801880000000008E-2</v>
      </c>
      <c r="S179" s="155">
        <f>'[4]прил 7.2'!Y640</f>
        <v>0</v>
      </c>
      <c r="T179" s="155">
        <f>'[4]прил 7.2'!Z640</f>
        <v>3.6348299999999999E-3</v>
      </c>
      <c r="U179" s="155">
        <f>'[4]прил 7.2'!AA640</f>
        <v>6.3167050000000002E-2</v>
      </c>
      <c r="V179" s="155">
        <f>'[4]прил 7.2'!AB640</f>
        <v>0</v>
      </c>
      <c r="W179" s="209"/>
      <c r="X179" s="209"/>
      <c r="Y179" s="209"/>
      <c r="Z179" s="209"/>
      <c r="AA179" s="207">
        <f>'[4]прил 7.2'!AH640</f>
        <v>2015</v>
      </c>
      <c r="AB179" s="207">
        <f>'[4]прил 7.2'!AI640</f>
        <v>20</v>
      </c>
      <c r="AC179" s="207" t="str">
        <f>'[4]прил 7.2'!AJ640</f>
        <v>ТМ-100 кВа-1 шт.</v>
      </c>
      <c r="AD179" s="207">
        <f>'[4]прил 7.2'!AK640</f>
        <v>0.1</v>
      </c>
      <c r="AE179" s="207">
        <f>'[4]прил 7.2'!AL640</f>
        <v>0</v>
      </c>
      <c r="AF179" s="207">
        <f>'[4]прил 7.2'!AM640</f>
        <v>0</v>
      </c>
      <c r="AG179" s="207">
        <f>'[4]прил 7.2'!AN640</f>
        <v>0</v>
      </c>
      <c r="AH179" s="207">
        <f>'[4]прил 7.2'!AO640</f>
        <v>0</v>
      </c>
      <c r="AI179" s="207">
        <f>'[4]прил 7.2'!AP640</f>
        <v>0</v>
      </c>
      <c r="AJ179" s="152"/>
    </row>
    <row r="180" spans="1:36" ht="31.5" x14ac:dyDescent="0.25">
      <c r="A180" s="157">
        <f t="shared" si="19"/>
        <v>101</v>
      </c>
      <c r="B180" s="158" t="str">
        <f>'прил 7.1'!B181</f>
        <v>ТМ-400 кВа Ф-5 ПС "Курчалой" с.Курчалой ТП 5-47</v>
      </c>
      <c r="C180" s="155">
        <f>'[4]прил 7.2'!D641</f>
        <v>0</v>
      </c>
      <c r="D180" s="155">
        <f>'[4]прил 7.2'!E641</f>
        <v>0</v>
      </c>
      <c r="E180" s="155">
        <f>'[4]прил 7.2'!F641</f>
        <v>0</v>
      </c>
      <c r="F180" s="155">
        <f>'[4]прил 7.2'!G641</f>
        <v>0</v>
      </c>
      <c r="G180" s="155">
        <f>'[4]прил 7.2'!H641</f>
        <v>0</v>
      </c>
      <c r="H180" s="155">
        <f>'[4]прил 7.2'!I641</f>
        <v>0</v>
      </c>
      <c r="I180" s="155">
        <f>'[4]прил 7.2'!J641</f>
        <v>0</v>
      </c>
      <c r="J180" s="155">
        <f>'[4]прил 7.2'!K641</f>
        <v>0</v>
      </c>
      <c r="K180" s="155">
        <f>'[4]прил 7.2'!L641</f>
        <v>0</v>
      </c>
      <c r="L180" s="155">
        <f>'[4]прил 7.2'!M641</f>
        <v>0</v>
      </c>
      <c r="M180" s="155">
        <f>'[4]прил 7.2'!N641</f>
        <v>0</v>
      </c>
      <c r="N180" s="155">
        <f>'[4]прил 7.2'!O641</f>
        <v>0</v>
      </c>
      <c r="O180" s="155">
        <f>'[4]прил 7.2'!P641</f>
        <v>0</v>
      </c>
      <c r="P180" s="155">
        <f>'[4]прил 7.2'!Q641</f>
        <v>0</v>
      </c>
      <c r="Q180" s="155">
        <f>'[4]прил 7.2'!R641</f>
        <v>0</v>
      </c>
      <c r="R180" s="155">
        <f>'[4]прил 7.2'!X641</f>
        <v>5.0726740000000006E-2</v>
      </c>
      <c r="S180" s="155">
        <f>'[4]прил 7.2'!Y641</f>
        <v>0</v>
      </c>
      <c r="T180" s="155">
        <f>'[4]прил 7.2'!Z641</f>
        <v>3.6348299999999999E-3</v>
      </c>
      <c r="U180" s="155">
        <f>'[4]прил 7.2'!AA641</f>
        <v>4.7091910000000001E-2</v>
      </c>
      <c r="V180" s="155">
        <f>'[4]прил 7.2'!AB641</f>
        <v>0</v>
      </c>
      <c r="W180" s="209"/>
      <c r="X180" s="209"/>
      <c r="Y180" s="209"/>
      <c r="Z180" s="209"/>
      <c r="AA180" s="207">
        <f>'[4]прил 7.2'!AH641</f>
        <v>2015</v>
      </c>
      <c r="AB180" s="207">
        <f>'[4]прил 7.2'!AI641</f>
        <v>20</v>
      </c>
      <c r="AC180" s="207" t="str">
        <f>'[4]прил 7.2'!AJ641</f>
        <v>ТМ-400 кВа-1 шт.</v>
      </c>
      <c r="AD180" s="207">
        <f>'[4]прил 7.2'!AK641</f>
        <v>0.4</v>
      </c>
      <c r="AE180" s="207">
        <f>'[4]прил 7.2'!AL641</f>
        <v>0</v>
      </c>
      <c r="AF180" s="207">
        <f>'[4]прил 7.2'!AM641</f>
        <v>0</v>
      </c>
      <c r="AG180" s="207">
        <f>'[4]прил 7.2'!AN641</f>
        <v>0</v>
      </c>
      <c r="AH180" s="207">
        <f>'[4]прил 7.2'!AO641</f>
        <v>0</v>
      </c>
      <c r="AI180" s="207">
        <f>'[4]прил 7.2'!AP641</f>
        <v>0</v>
      </c>
      <c r="AJ180" s="152"/>
    </row>
    <row r="181" spans="1:36" ht="31.5" x14ac:dyDescent="0.25">
      <c r="A181" s="157">
        <f t="shared" si="19"/>
        <v>102</v>
      </c>
      <c r="B181" s="158" t="str">
        <f>'прил 7.1'!B182</f>
        <v>ТМ-400 кВа Ф-2 ПС "Курчалой" с.Гелдаган ТП 2-56</v>
      </c>
      <c r="C181" s="155">
        <f>'[4]прил 7.2'!D642</f>
        <v>0</v>
      </c>
      <c r="D181" s="155">
        <f>'[4]прил 7.2'!E642</f>
        <v>0</v>
      </c>
      <c r="E181" s="155">
        <f>'[4]прил 7.2'!F642</f>
        <v>0</v>
      </c>
      <c r="F181" s="155">
        <f>'[4]прил 7.2'!G642</f>
        <v>0</v>
      </c>
      <c r="G181" s="155">
        <f>'[4]прил 7.2'!H642</f>
        <v>0</v>
      </c>
      <c r="H181" s="155">
        <f>'[4]прил 7.2'!I642</f>
        <v>0</v>
      </c>
      <c r="I181" s="155">
        <f>'[4]прил 7.2'!J642</f>
        <v>0</v>
      </c>
      <c r="J181" s="155">
        <f>'[4]прил 7.2'!K642</f>
        <v>0</v>
      </c>
      <c r="K181" s="155">
        <f>'[4]прил 7.2'!L642</f>
        <v>0</v>
      </c>
      <c r="L181" s="155">
        <f>'[4]прил 7.2'!M642</f>
        <v>0</v>
      </c>
      <c r="M181" s="155">
        <f>'[4]прил 7.2'!N642</f>
        <v>0</v>
      </c>
      <c r="N181" s="155">
        <f>'[4]прил 7.2'!O642</f>
        <v>0</v>
      </c>
      <c r="O181" s="155">
        <f>'[4]прил 7.2'!P642</f>
        <v>0</v>
      </c>
      <c r="P181" s="155">
        <f>'[4]прил 7.2'!Q642</f>
        <v>0</v>
      </c>
      <c r="Q181" s="155">
        <f>'[4]прил 7.2'!R642</f>
        <v>0</v>
      </c>
      <c r="R181" s="155">
        <f>'[4]прил 7.2'!X642</f>
        <v>8.9233919999999994E-2</v>
      </c>
      <c r="S181" s="155">
        <f>'[4]прил 7.2'!Y642</f>
        <v>0</v>
      </c>
      <c r="T181" s="155">
        <f>'[4]прил 7.2'!Z642</f>
        <v>3.6348299999999999E-3</v>
      </c>
      <c r="U181" s="155">
        <f>'[4]прил 7.2'!AA642</f>
        <v>8.5599090000000003E-2</v>
      </c>
      <c r="V181" s="155">
        <f>'[4]прил 7.2'!AB642</f>
        <v>0</v>
      </c>
      <c r="W181" s="209"/>
      <c r="X181" s="209"/>
      <c r="Y181" s="209"/>
      <c r="Z181" s="209"/>
      <c r="AA181" s="207">
        <f>'[4]прил 7.2'!AH642</f>
        <v>2015</v>
      </c>
      <c r="AB181" s="207">
        <f>'[4]прил 7.2'!AI642</f>
        <v>20</v>
      </c>
      <c r="AC181" s="207" t="str">
        <f>'[4]прил 7.2'!AJ642</f>
        <v>ТМ-400 кВа-1 шт.</v>
      </c>
      <c r="AD181" s="207">
        <f>'[4]прил 7.2'!AK642</f>
        <v>0.4</v>
      </c>
      <c r="AE181" s="207">
        <f>'[4]прил 7.2'!AL642</f>
        <v>0</v>
      </c>
      <c r="AF181" s="207">
        <f>'[4]прил 7.2'!AM642</f>
        <v>0</v>
      </c>
      <c r="AG181" s="207">
        <f>'[4]прил 7.2'!AN642</f>
        <v>0</v>
      </c>
      <c r="AH181" s="207">
        <f>'[4]прил 7.2'!AO642</f>
        <v>0</v>
      </c>
      <c r="AI181" s="207">
        <f>'[4]прил 7.2'!AP642</f>
        <v>0</v>
      </c>
      <c r="AJ181" s="152"/>
    </row>
    <row r="182" spans="1:36" ht="31.5" x14ac:dyDescent="0.25">
      <c r="A182" s="157">
        <f t="shared" si="19"/>
        <v>103</v>
      </c>
      <c r="B182" s="158" t="str">
        <f>'прил 7.1'!B183</f>
        <v>КТП-160 кВа Ф-8 ПС "Толстой-Юрт" с.Толстой-Юрт ТП 8-20</v>
      </c>
      <c r="C182" s="155">
        <f>'[4]прил 7.2'!D643</f>
        <v>0</v>
      </c>
      <c r="D182" s="155">
        <f>'[4]прил 7.2'!E643</f>
        <v>0</v>
      </c>
      <c r="E182" s="155">
        <f>'[4]прил 7.2'!F643</f>
        <v>0</v>
      </c>
      <c r="F182" s="155">
        <f>'[4]прил 7.2'!G643</f>
        <v>0</v>
      </c>
      <c r="G182" s="155">
        <f>'[4]прил 7.2'!H643</f>
        <v>0</v>
      </c>
      <c r="H182" s="155">
        <f>'[4]прил 7.2'!I643</f>
        <v>0</v>
      </c>
      <c r="I182" s="155">
        <f>'[4]прил 7.2'!J643</f>
        <v>0</v>
      </c>
      <c r="J182" s="155">
        <f>'[4]прил 7.2'!K643</f>
        <v>0</v>
      </c>
      <c r="K182" s="155">
        <f>'[4]прил 7.2'!L643</f>
        <v>0</v>
      </c>
      <c r="L182" s="155">
        <f>'[4]прил 7.2'!M643</f>
        <v>0</v>
      </c>
      <c r="M182" s="155">
        <f>'[4]прил 7.2'!N643</f>
        <v>0</v>
      </c>
      <c r="N182" s="155">
        <f>'[4]прил 7.2'!O643</f>
        <v>0</v>
      </c>
      <c r="O182" s="155">
        <f>'[4]прил 7.2'!P643</f>
        <v>0</v>
      </c>
      <c r="P182" s="155">
        <f>'[4]прил 7.2'!Q643</f>
        <v>0</v>
      </c>
      <c r="Q182" s="155">
        <f>'[4]прил 7.2'!R643</f>
        <v>0</v>
      </c>
      <c r="R182" s="155">
        <f>'[4]прил 7.2'!X643</f>
        <v>8.1513639999999998E-2</v>
      </c>
      <c r="S182" s="155">
        <f>'[4]прил 7.2'!Y643</f>
        <v>0</v>
      </c>
      <c r="T182" s="155">
        <f>'[4]прил 7.2'!Z643</f>
        <v>3.6348299999999999E-3</v>
      </c>
      <c r="U182" s="155">
        <f>'[4]прил 7.2'!AA643</f>
        <v>7.7878809999999993E-2</v>
      </c>
      <c r="V182" s="155">
        <f>'[4]прил 7.2'!AB643</f>
        <v>0</v>
      </c>
      <c r="W182" s="209"/>
      <c r="X182" s="209"/>
      <c r="Y182" s="209"/>
      <c r="Z182" s="209"/>
      <c r="AA182" s="207">
        <f>'[4]прил 7.2'!AH643</f>
        <v>2015</v>
      </c>
      <c r="AB182" s="207">
        <f>'[4]прил 7.2'!AI643</f>
        <v>20</v>
      </c>
      <c r="AC182" s="207">
        <f>'[4]прил 7.2'!AJ643</f>
        <v>0</v>
      </c>
      <c r="AD182" s="207">
        <f>'[4]прил 7.2'!AK643</f>
        <v>0</v>
      </c>
      <c r="AE182" s="207">
        <f>'[4]прил 7.2'!AL643</f>
        <v>0</v>
      </c>
      <c r="AF182" s="207">
        <f>'[4]прил 7.2'!AM643</f>
        <v>0</v>
      </c>
      <c r="AG182" s="207">
        <f>'[4]прил 7.2'!AN643</f>
        <v>0</v>
      </c>
      <c r="AH182" s="207">
        <f>'[4]прил 7.2'!AO643</f>
        <v>0</v>
      </c>
      <c r="AI182" s="207">
        <f>'[4]прил 7.2'!AP643</f>
        <v>0</v>
      </c>
      <c r="AJ182" s="152"/>
    </row>
    <row r="183" spans="1:36" x14ac:dyDescent="0.25">
      <c r="A183" s="157">
        <f t="shared" si="19"/>
        <v>104</v>
      </c>
      <c r="B183" s="158" t="str">
        <f>'прил 7.1'!B184</f>
        <v>КТП-250 кВа Ф-8 ПС "№84" с.Радужное ТП 8-13</v>
      </c>
      <c r="C183" s="155">
        <f>'[4]прил 7.2'!D644</f>
        <v>0</v>
      </c>
      <c r="D183" s="155">
        <f>'[4]прил 7.2'!E644</f>
        <v>0</v>
      </c>
      <c r="E183" s="155">
        <f>'[4]прил 7.2'!F644</f>
        <v>0</v>
      </c>
      <c r="F183" s="155">
        <f>'[4]прил 7.2'!G644</f>
        <v>0</v>
      </c>
      <c r="G183" s="155">
        <f>'[4]прил 7.2'!H644</f>
        <v>0</v>
      </c>
      <c r="H183" s="155">
        <f>'[4]прил 7.2'!I644</f>
        <v>0</v>
      </c>
      <c r="I183" s="155">
        <f>'[4]прил 7.2'!J644</f>
        <v>0</v>
      </c>
      <c r="J183" s="155">
        <f>'[4]прил 7.2'!K644</f>
        <v>0</v>
      </c>
      <c r="K183" s="155">
        <f>'[4]прил 7.2'!L644</f>
        <v>0</v>
      </c>
      <c r="L183" s="155">
        <f>'[4]прил 7.2'!M644</f>
        <v>0</v>
      </c>
      <c r="M183" s="155">
        <f>'[4]прил 7.2'!N644</f>
        <v>0</v>
      </c>
      <c r="N183" s="155">
        <f>'[4]прил 7.2'!O644</f>
        <v>0</v>
      </c>
      <c r="O183" s="155">
        <f>'[4]прил 7.2'!P644</f>
        <v>0</v>
      </c>
      <c r="P183" s="155">
        <f>'[4]прил 7.2'!Q644</f>
        <v>0</v>
      </c>
      <c r="Q183" s="155">
        <f>'[4]прил 7.2'!R644</f>
        <v>0</v>
      </c>
      <c r="R183" s="155">
        <f>'[4]прил 7.2'!X644</f>
        <v>9.9100080000000007E-2</v>
      </c>
      <c r="S183" s="155">
        <f>'[4]прил 7.2'!Y644</f>
        <v>0</v>
      </c>
      <c r="T183" s="155">
        <f>'[4]прил 7.2'!Z644</f>
        <v>3.6348299999999999E-3</v>
      </c>
      <c r="U183" s="155">
        <f>'[4]прил 7.2'!AA644</f>
        <v>9.5465250000000001E-2</v>
      </c>
      <c r="V183" s="155">
        <f>'[4]прил 7.2'!AB644</f>
        <v>0</v>
      </c>
      <c r="W183" s="209"/>
      <c r="X183" s="209"/>
      <c r="Y183" s="209"/>
      <c r="Z183" s="209"/>
      <c r="AA183" s="207">
        <f>'[4]прил 7.2'!AH644</f>
        <v>2015</v>
      </c>
      <c r="AB183" s="207">
        <f>'[4]прил 7.2'!AI644</f>
        <v>20</v>
      </c>
      <c r="AC183" s="207">
        <f>'[4]прил 7.2'!AJ644</f>
        <v>0</v>
      </c>
      <c r="AD183" s="207">
        <f>'[4]прил 7.2'!AK644</f>
        <v>0</v>
      </c>
      <c r="AE183" s="207">
        <f>'[4]прил 7.2'!AL644</f>
        <v>0</v>
      </c>
      <c r="AF183" s="207">
        <f>'[4]прил 7.2'!AM644</f>
        <v>0</v>
      </c>
      <c r="AG183" s="207">
        <f>'[4]прил 7.2'!AN644</f>
        <v>0</v>
      </c>
      <c r="AH183" s="207">
        <f>'[4]прил 7.2'!AO644</f>
        <v>0</v>
      </c>
      <c r="AI183" s="207">
        <f>'[4]прил 7.2'!AP644</f>
        <v>0</v>
      </c>
      <c r="AJ183" s="152"/>
    </row>
    <row r="184" spans="1:36" x14ac:dyDescent="0.25">
      <c r="A184" s="157">
        <f t="shared" si="19"/>
        <v>105</v>
      </c>
      <c r="B184" s="158" t="str">
        <f>'прил 7.1'!B185</f>
        <v>КТП-250 кВа Ф-3 ПС "Октябрьская" с.Чечен-Аул ТП 3-46</v>
      </c>
      <c r="C184" s="155">
        <f>'[4]прил 7.2'!D645</f>
        <v>0</v>
      </c>
      <c r="D184" s="155">
        <f>'[4]прил 7.2'!E645</f>
        <v>0</v>
      </c>
      <c r="E184" s="155">
        <f>'[4]прил 7.2'!F645</f>
        <v>0</v>
      </c>
      <c r="F184" s="155">
        <f>'[4]прил 7.2'!G645</f>
        <v>0</v>
      </c>
      <c r="G184" s="155">
        <f>'[4]прил 7.2'!H645</f>
        <v>0</v>
      </c>
      <c r="H184" s="155">
        <f>'[4]прил 7.2'!I645</f>
        <v>0</v>
      </c>
      <c r="I184" s="155">
        <f>'[4]прил 7.2'!J645</f>
        <v>0</v>
      </c>
      <c r="J184" s="155">
        <f>'[4]прил 7.2'!K645</f>
        <v>0</v>
      </c>
      <c r="K184" s="155">
        <f>'[4]прил 7.2'!L645</f>
        <v>0</v>
      </c>
      <c r="L184" s="155">
        <f>'[4]прил 7.2'!M645</f>
        <v>0</v>
      </c>
      <c r="M184" s="155">
        <f>'[4]прил 7.2'!N645</f>
        <v>0</v>
      </c>
      <c r="N184" s="155">
        <f>'[4]прил 7.2'!O645</f>
        <v>0</v>
      </c>
      <c r="O184" s="155">
        <f>'[4]прил 7.2'!P645</f>
        <v>0</v>
      </c>
      <c r="P184" s="155">
        <f>'[4]прил 7.2'!Q645</f>
        <v>0</v>
      </c>
      <c r="Q184" s="155">
        <f>'[4]прил 7.2'!R645</f>
        <v>0</v>
      </c>
      <c r="R184" s="155">
        <f>'[4]прил 7.2'!X645</f>
        <v>9.9100080000000007E-2</v>
      </c>
      <c r="S184" s="155">
        <f>'[4]прил 7.2'!Y645</f>
        <v>0</v>
      </c>
      <c r="T184" s="155">
        <f>'[4]прил 7.2'!Z645</f>
        <v>3.6348299999999999E-3</v>
      </c>
      <c r="U184" s="155">
        <f>'[4]прил 7.2'!AA645</f>
        <v>9.5465250000000001E-2</v>
      </c>
      <c r="V184" s="155">
        <f>'[4]прил 7.2'!AB645</f>
        <v>0</v>
      </c>
      <c r="W184" s="209"/>
      <c r="X184" s="209"/>
      <c r="Y184" s="209"/>
      <c r="Z184" s="209"/>
      <c r="AA184" s="207">
        <f>'[4]прил 7.2'!AH645</f>
        <v>2015</v>
      </c>
      <c r="AB184" s="207">
        <f>'[4]прил 7.2'!AI645</f>
        <v>20</v>
      </c>
      <c r="AC184" s="207">
        <f>'[4]прил 7.2'!AJ645</f>
        <v>0</v>
      </c>
      <c r="AD184" s="207">
        <f>'[4]прил 7.2'!AK645</f>
        <v>0</v>
      </c>
      <c r="AE184" s="207">
        <f>'[4]прил 7.2'!AL645</f>
        <v>0</v>
      </c>
      <c r="AF184" s="207">
        <f>'[4]прил 7.2'!AM645</f>
        <v>0</v>
      </c>
      <c r="AG184" s="207">
        <f>'[4]прил 7.2'!AN645</f>
        <v>0</v>
      </c>
      <c r="AH184" s="207">
        <f>'[4]прил 7.2'!AO645</f>
        <v>0</v>
      </c>
      <c r="AI184" s="207">
        <f>'[4]прил 7.2'!AP645</f>
        <v>0</v>
      </c>
      <c r="AJ184" s="152"/>
    </row>
    <row r="185" spans="1:36" ht="31.5" x14ac:dyDescent="0.25">
      <c r="A185" s="157">
        <f t="shared" si="19"/>
        <v>106</v>
      </c>
      <c r="B185" s="158" t="str">
        <f>'прил 7.1'!B186</f>
        <v>КТП с ТМ 400 кВа Ф-2 ПС "Октябрьская" с.Пригородное ТП 2-8</v>
      </c>
      <c r="C185" s="155">
        <f>'[4]прил 7.2'!D646</f>
        <v>0</v>
      </c>
      <c r="D185" s="155">
        <f>'[4]прил 7.2'!E646</f>
        <v>0</v>
      </c>
      <c r="E185" s="155">
        <f>'[4]прил 7.2'!F646</f>
        <v>0</v>
      </c>
      <c r="F185" s="155">
        <f>'[4]прил 7.2'!G646</f>
        <v>0</v>
      </c>
      <c r="G185" s="155">
        <f>'[4]прил 7.2'!H646</f>
        <v>0</v>
      </c>
      <c r="H185" s="155">
        <f>'[4]прил 7.2'!I646</f>
        <v>0</v>
      </c>
      <c r="I185" s="155">
        <f>'[4]прил 7.2'!J646</f>
        <v>0</v>
      </c>
      <c r="J185" s="155">
        <f>'[4]прил 7.2'!K646</f>
        <v>0</v>
      </c>
      <c r="K185" s="155">
        <f>'[4]прил 7.2'!L646</f>
        <v>0</v>
      </c>
      <c r="L185" s="155">
        <f>'[4]прил 7.2'!M646</f>
        <v>0</v>
      </c>
      <c r="M185" s="155">
        <f>'[4]прил 7.2'!N646</f>
        <v>0</v>
      </c>
      <c r="N185" s="155">
        <f>'[4]прил 7.2'!O646</f>
        <v>0</v>
      </c>
      <c r="O185" s="155">
        <f>'[4]прил 7.2'!P646</f>
        <v>0</v>
      </c>
      <c r="P185" s="155">
        <f>'[4]прил 7.2'!Q646</f>
        <v>0</v>
      </c>
      <c r="Q185" s="155">
        <f>'[4]прил 7.2'!R646</f>
        <v>0</v>
      </c>
      <c r="R185" s="155">
        <f>'[4]прил 7.2'!X646</f>
        <v>0.38423822000000002</v>
      </c>
      <c r="S185" s="155">
        <f>'[4]прил 7.2'!Y646</f>
        <v>0</v>
      </c>
      <c r="T185" s="155">
        <f>'[4]прил 7.2'!Z646</f>
        <v>3.6348299999999999E-3</v>
      </c>
      <c r="U185" s="155">
        <f>'[4]прил 7.2'!AA646</f>
        <v>0.38060339000000004</v>
      </c>
      <c r="V185" s="155">
        <f>'[4]прил 7.2'!AB646</f>
        <v>0</v>
      </c>
      <c r="W185" s="209"/>
      <c r="X185" s="209"/>
      <c r="Y185" s="209"/>
      <c r="Z185" s="209"/>
      <c r="AA185" s="207">
        <f>'[4]прил 7.2'!AH646</f>
        <v>2015</v>
      </c>
      <c r="AB185" s="207">
        <f>'[4]прил 7.2'!AI646</f>
        <v>20</v>
      </c>
      <c r="AC185" s="207" t="str">
        <f>'[4]прил 7.2'!AJ646</f>
        <v>КТП с ТМ 400 кВа -1 шт.</v>
      </c>
      <c r="AD185" s="207">
        <f>'[4]прил 7.2'!AK646</f>
        <v>0.4</v>
      </c>
      <c r="AE185" s="207">
        <f>'[4]прил 7.2'!AL646</f>
        <v>0</v>
      </c>
      <c r="AF185" s="207">
        <f>'[4]прил 7.2'!AM646</f>
        <v>0</v>
      </c>
      <c r="AG185" s="207">
        <f>'[4]прил 7.2'!AN646</f>
        <v>0</v>
      </c>
      <c r="AH185" s="207">
        <f>'[4]прил 7.2'!AO646</f>
        <v>0</v>
      </c>
      <c r="AI185" s="207">
        <f>'[4]прил 7.2'!AP646</f>
        <v>0</v>
      </c>
      <c r="AJ185" s="152"/>
    </row>
    <row r="186" spans="1:36" ht="31.5" x14ac:dyDescent="0.25">
      <c r="A186" s="157">
        <f t="shared" si="19"/>
        <v>107</v>
      </c>
      <c r="B186" s="158" t="str">
        <f>'прил 7.1'!B187</f>
        <v>КТП с ТМ 63 кВа Ф-3  ПС "Аэропорт" с.Алхан-Чурт ТП 3-49</v>
      </c>
      <c r="C186" s="155">
        <f>'[4]прил 7.2'!D647</f>
        <v>0</v>
      </c>
      <c r="D186" s="155">
        <f>'[4]прил 7.2'!E647</f>
        <v>0</v>
      </c>
      <c r="E186" s="155">
        <f>'[4]прил 7.2'!F647</f>
        <v>0</v>
      </c>
      <c r="F186" s="155">
        <f>'[4]прил 7.2'!G647</f>
        <v>0</v>
      </c>
      <c r="G186" s="155">
        <f>'[4]прил 7.2'!H647</f>
        <v>0</v>
      </c>
      <c r="H186" s="155">
        <f>'[4]прил 7.2'!I647</f>
        <v>0</v>
      </c>
      <c r="I186" s="155">
        <f>'[4]прил 7.2'!J647</f>
        <v>0</v>
      </c>
      <c r="J186" s="155">
        <f>'[4]прил 7.2'!K647</f>
        <v>0</v>
      </c>
      <c r="K186" s="155">
        <f>'[4]прил 7.2'!L647</f>
        <v>0</v>
      </c>
      <c r="L186" s="155">
        <f>'[4]прил 7.2'!M647</f>
        <v>0</v>
      </c>
      <c r="M186" s="155">
        <f>'[4]прил 7.2'!N647</f>
        <v>0</v>
      </c>
      <c r="N186" s="155">
        <f>'[4]прил 7.2'!O647</f>
        <v>0</v>
      </c>
      <c r="O186" s="155">
        <f>'[4]прил 7.2'!P647</f>
        <v>0</v>
      </c>
      <c r="P186" s="155">
        <f>'[4]прил 7.2'!Q647</f>
        <v>0</v>
      </c>
      <c r="Q186" s="155">
        <f>'[4]прил 7.2'!R647</f>
        <v>0</v>
      </c>
      <c r="R186" s="155">
        <f>'[4]прил 7.2'!X647</f>
        <v>0.19676872999999998</v>
      </c>
      <c r="S186" s="155">
        <f>'[4]прил 7.2'!Y647</f>
        <v>0</v>
      </c>
      <c r="T186" s="155">
        <f>'[4]прил 7.2'!Z647</f>
        <v>3.6348299999999999E-3</v>
      </c>
      <c r="U186" s="155">
        <f>'[4]прил 7.2'!AA647</f>
        <v>0.1931339</v>
      </c>
      <c r="V186" s="155">
        <f>'[4]прил 7.2'!AB647</f>
        <v>0</v>
      </c>
      <c r="W186" s="209"/>
      <c r="X186" s="209"/>
      <c r="Y186" s="209"/>
      <c r="Z186" s="209"/>
      <c r="AA186" s="207">
        <f>'[4]прил 7.2'!AH647</f>
        <v>2015</v>
      </c>
      <c r="AB186" s="207">
        <f>'[4]прил 7.2'!AI647</f>
        <v>20</v>
      </c>
      <c r="AC186" s="207" t="str">
        <f>'[4]прил 7.2'!AJ647</f>
        <v>КТП с ТМ -63 кВа-1 шт.</v>
      </c>
      <c r="AD186" s="207">
        <f>'[4]прил 7.2'!AK647</f>
        <v>6.3E-2</v>
      </c>
      <c r="AE186" s="207">
        <f>'[4]прил 7.2'!AL647</f>
        <v>0</v>
      </c>
      <c r="AF186" s="207">
        <f>'[4]прил 7.2'!AM647</f>
        <v>0</v>
      </c>
      <c r="AG186" s="207">
        <f>'[4]прил 7.2'!AN647</f>
        <v>0</v>
      </c>
      <c r="AH186" s="207">
        <f>'[4]прил 7.2'!AO647</f>
        <v>0</v>
      </c>
      <c r="AI186" s="207">
        <f>'[4]прил 7.2'!AP647</f>
        <v>0</v>
      </c>
      <c r="AJ186" s="152"/>
    </row>
    <row r="187" spans="1:36" ht="31.5" x14ac:dyDescent="0.25">
      <c r="A187" s="157">
        <f t="shared" si="19"/>
        <v>108</v>
      </c>
      <c r="B187" s="158" t="str">
        <f>'прил 7.1'!B188</f>
        <v>ТМ-160 кВа Ф-4 ПС "Предгорная" с.Старые Атаги ТП 4-4</v>
      </c>
      <c r="C187" s="155">
        <f>'[4]прил 7.2'!D648</f>
        <v>0</v>
      </c>
      <c r="D187" s="155">
        <f>'[4]прил 7.2'!E648</f>
        <v>0</v>
      </c>
      <c r="E187" s="155">
        <f>'[4]прил 7.2'!F648</f>
        <v>0</v>
      </c>
      <c r="F187" s="155">
        <f>'[4]прил 7.2'!G648</f>
        <v>0</v>
      </c>
      <c r="G187" s="155">
        <f>'[4]прил 7.2'!H648</f>
        <v>0</v>
      </c>
      <c r="H187" s="155">
        <f>'[4]прил 7.2'!I648</f>
        <v>0</v>
      </c>
      <c r="I187" s="155">
        <f>'[4]прил 7.2'!J648</f>
        <v>0</v>
      </c>
      <c r="J187" s="155">
        <f>'[4]прил 7.2'!K648</f>
        <v>0</v>
      </c>
      <c r="K187" s="155">
        <f>'[4]прил 7.2'!L648</f>
        <v>0</v>
      </c>
      <c r="L187" s="155">
        <f>'[4]прил 7.2'!M648</f>
        <v>0</v>
      </c>
      <c r="M187" s="155">
        <f>'[4]прил 7.2'!N648</f>
        <v>0</v>
      </c>
      <c r="N187" s="155">
        <f>'[4]прил 7.2'!O648</f>
        <v>0</v>
      </c>
      <c r="O187" s="155">
        <f>'[4]прил 7.2'!P648</f>
        <v>0</v>
      </c>
      <c r="P187" s="155">
        <f>'[4]прил 7.2'!Q648</f>
        <v>0</v>
      </c>
      <c r="Q187" s="155">
        <f>'[4]прил 7.2'!R648</f>
        <v>0</v>
      </c>
      <c r="R187" s="155">
        <f>'[4]прил 7.2'!X648</f>
        <v>6.8425739999999999E-2</v>
      </c>
      <c r="S187" s="155">
        <f>'[4]прил 7.2'!Y648</f>
        <v>0</v>
      </c>
      <c r="T187" s="155">
        <f>'[4]прил 7.2'!Z648</f>
        <v>3.6348299999999999E-3</v>
      </c>
      <c r="U187" s="155">
        <f>'[4]прил 7.2'!AA648</f>
        <v>6.4790910000000007E-2</v>
      </c>
      <c r="V187" s="155">
        <f>'[4]прил 7.2'!AB648</f>
        <v>0</v>
      </c>
      <c r="W187" s="209"/>
      <c r="X187" s="209"/>
      <c r="Y187" s="209"/>
      <c r="Z187" s="209"/>
      <c r="AA187" s="207">
        <f>'[4]прил 7.2'!AH648</f>
        <v>2015</v>
      </c>
      <c r="AB187" s="207">
        <f>'[4]прил 7.2'!AI648</f>
        <v>20</v>
      </c>
      <c r="AC187" s="207" t="str">
        <f>'[4]прил 7.2'!AJ648</f>
        <v>ТМ-160 кВа-1 шт.</v>
      </c>
      <c r="AD187" s="207">
        <f>'[4]прил 7.2'!AK648</f>
        <v>0.16</v>
      </c>
      <c r="AE187" s="207">
        <f>'[4]прил 7.2'!AL648</f>
        <v>0</v>
      </c>
      <c r="AF187" s="207">
        <f>'[4]прил 7.2'!AM648</f>
        <v>0</v>
      </c>
      <c r="AG187" s="207">
        <f>'[4]прил 7.2'!AN648</f>
        <v>0</v>
      </c>
      <c r="AH187" s="207">
        <f>'[4]прил 7.2'!AO648</f>
        <v>0</v>
      </c>
      <c r="AI187" s="207">
        <f>'[4]прил 7.2'!AP648</f>
        <v>0</v>
      </c>
      <c r="AJ187" s="152"/>
    </row>
    <row r="188" spans="1:36" ht="31.5" x14ac:dyDescent="0.25">
      <c r="A188" s="157">
        <f t="shared" si="19"/>
        <v>109</v>
      </c>
      <c r="B188" s="158" t="str">
        <f>'прил 7.1'!B189</f>
        <v>ТМГ11-160 кВа Ф-2 ПС "Предгорная" с.Старые Атаги ТП 2-7</v>
      </c>
      <c r="C188" s="155">
        <f>'[4]прил 7.2'!D649</f>
        <v>0</v>
      </c>
      <c r="D188" s="155">
        <f>'[4]прил 7.2'!E649</f>
        <v>0</v>
      </c>
      <c r="E188" s="155">
        <f>'[4]прил 7.2'!F649</f>
        <v>0</v>
      </c>
      <c r="F188" s="155">
        <f>'[4]прил 7.2'!G649</f>
        <v>0</v>
      </c>
      <c r="G188" s="155">
        <f>'[4]прил 7.2'!H649</f>
        <v>0</v>
      </c>
      <c r="H188" s="155">
        <f>'[4]прил 7.2'!I649</f>
        <v>0</v>
      </c>
      <c r="I188" s="155">
        <f>'[4]прил 7.2'!J649</f>
        <v>0</v>
      </c>
      <c r="J188" s="155">
        <f>'[4]прил 7.2'!K649</f>
        <v>0</v>
      </c>
      <c r="K188" s="155">
        <f>'[4]прил 7.2'!L649</f>
        <v>0</v>
      </c>
      <c r="L188" s="155">
        <f>'[4]прил 7.2'!M649</f>
        <v>0</v>
      </c>
      <c r="M188" s="155">
        <f>'[4]прил 7.2'!N649</f>
        <v>0</v>
      </c>
      <c r="N188" s="155">
        <f>'[4]прил 7.2'!O649</f>
        <v>0</v>
      </c>
      <c r="O188" s="155">
        <f>'[4]прил 7.2'!P649</f>
        <v>0</v>
      </c>
      <c r="P188" s="155">
        <f>'[4]прил 7.2'!Q649</f>
        <v>0</v>
      </c>
      <c r="Q188" s="155">
        <f>'[4]прил 7.2'!R649</f>
        <v>0</v>
      </c>
      <c r="R188" s="155">
        <f>'[4]прил 7.2'!X649</f>
        <v>0.11016363999999999</v>
      </c>
      <c r="S188" s="155">
        <f>'[4]прил 7.2'!Y649</f>
        <v>0</v>
      </c>
      <c r="T188" s="155">
        <f>'[4]прил 7.2'!Z649</f>
        <v>3.6348299999999999E-3</v>
      </c>
      <c r="U188" s="155">
        <f>'[4]прил 7.2'!AA649</f>
        <v>0.10652881</v>
      </c>
      <c r="V188" s="155">
        <f>'[4]прил 7.2'!AB649</f>
        <v>0</v>
      </c>
      <c r="W188" s="209"/>
      <c r="X188" s="209"/>
      <c r="Y188" s="209"/>
      <c r="Z188" s="209"/>
      <c r="AA188" s="207">
        <f>'[4]прил 7.2'!AH649</f>
        <v>2015</v>
      </c>
      <c r="AB188" s="207">
        <f>'[4]прил 7.2'!AI649</f>
        <v>20</v>
      </c>
      <c r="AC188" s="207" t="str">
        <f>'[4]прил 7.2'!AJ649</f>
        <v>ТМГ11-160 кВа-1 шт.</v>
      </c>
      <c r="AD188" s="207">
        <f>'[4]прил 7.2'!AK649</f>
        <v>0.16</v>
      </c>
      <c r="AE188" s="207">
        <f>'[4]прил 7.2'!AL649</f>
        <v>0</v>
      </c>
      <c r="AF188" s="207">
        <f>'[4]прил 7.2'!AM649</f>
        <v>0</v>
      </c>
      <c r="AG188" s="207">
        <f>'[4]прил 7.2'!AN649</f>
        <v>0</v>
      </c>
      <c r="AH188" s="207">
        <f>'[4]прил 7.2'!AO649</f>
        <v>0</v>
      </c>
      <c r="AI188" s="207">
        <f>'[4]прил 7.2'!AP649</f>
        <v>0</v>
      </c>
      <c r="AJ188" s="152"/>
    </row>
    <row r="189" spans="1:36" ht="31.5" x14ac:dyDescent="0.25">
      <c r="A189" s="157">
        <f t="shared" si="19"/>
        <v>110</v>
      </c>
      <c r="B189" s="158" t="str">
        <f>'прил 7.1'!B190</f>
        <v>ТМ-250 кВа Ф-6 ПС "Бердыкель" с.Бердыкель ТП 6-2</v>
      </c>
      <c r="C189" s="155">
        <f>'[4]прил 7.2'!D650</f>
        <v>0</v>
      </c>
      <c r="D189" s="155">
        <f>'[4]прил 7.2'!E650</f>
        <v>0</v>
      </c>
      <c r="E189" s="155">
        <f>'[4]прил 7.2'!F650</f>
        <v>0</v>
      </c>
      <c r="F189" s="155">
        <f>'[4]прил 7.2'!G650</f>
        <v>0</v>
      </c>
      <c r="G189" s="155">
        <f>'[4]прил 7.2'!H650</f>
        <v>0</v>
      </c>
      <c r="H189" s="155">
        <f>'[4]прил 7.2'!I650</f>
        <v>0</v>
      </c>
      <c r="I189" s="155">
        <f>'[4]прил 7.2'!J650</f>
        <v>0</v>
      </c>
      <c r="J189" s="155">
        <f>'[4]прил 7.2'!K650</f>
        <v>0</v>
      </c>
      <c r="K189" s="155">
        <f>'[4]прил 7.2'!L650</f>
        <v>0</v>
      </c>
      <c r="L189" s="155">
        <f>'[4]прил 7.2'!M650</f>
        <v>0</v>
      </c>
      <c r="M189" s="155">
        <f>'[4]прил 7.2'!N650</f>
        <v>0</v>
      </c>
      <c r="N189" s="155">
        <f>'[4]прил 7.2'!O650</f>
        <v>0</v>
      </c>
      <c r="O189" s="155">
        <f>'[4]прил 7.2'!P650</f>
        <v>0</v>
      </c>
      <c r="P189" s="155">
        <f>'[4]прил 7.2'!Q650</f>
        <v>0</v>
      </c>
      <c r="Q189" s="155">
        <f>'[4]прил 7.2'!R650</f>
        <v>0</v>
      </c>
      <c r="R189" s="155">
        <f>'[4]прил 7.2'!X650</f>
        <v>0.14621363999999998</v>
      </c>
      <c r="S189" s="155">
        <f>'[4]прил 7.2'!Y650</f>
        <v>0</v>
      </c>
      <c r="T189" s="155">
        <f>'[4]прил 7.2'!Z650</f>
        <v>3.6348299999999999E-3</v>
      </c>
      <c r="U189" s="155">
        <f>'[4]прил 7.2'!AA650</f>
        <v>0.14257881</v>
      </c>
      <c r="V189" s="155">
        <f>'[4]прил 7.2'!AB650</f>
        <v>0</v>
      </c>
      <c r="W189" s="209"/>
      <c r="X189" s="209"/>
      <c r="Y189" s="209"/>
      <c r="Z189" s="209"/>
      <c r="AA189" s="207">
        <f>'[4]прил 7.2'!AH650</f>
        <v>2015</v>
      </c>
      <c r="AB189" s="207">
        <f>'[4]прил 7.2'!AI650</f>
        <v>20</v>
      </c>
      <c r="AC189" s="207" t="str">
        <f>'[4]прил 7.2'!AJ650</f>
        <v>ТМ-250 кВа-1 шт.</v>
      </c>
      <c r="AD189" s="207">
        <f>'[4]прил 7.2'!AK650</f>
        <v>0.25</v>
      </c>
      <c r="AE189" s="207">
        <f>'[4]прил 7.2'!AL650</f>
        <v>0</v>
      </c>
      <c r="AF189" s="207">
        <f>'[4]прил 7.2'!AM650</f>
        <v>0</v>
      </c>
      <c r="AG189" s="207">
        <f>'[4]прил 7.2'!AN650</f>
        <v>0</v>
      </c>
      <c r="AH189" s="207">
        <f>'[4]прил 7.2'!AO650</f>
        <v>0</v>
      </c>
      <c r="AI189" s="207">
        <f>'[4]прил 7.2'!AP650</f>
        <v>0</v>
      </c>
      <c r="AJ189" s="152"/>
    </row>
    <row r="190" spans="1:36" ht="31.5" x14ac:dyDescent="0.25">
      <c r="A190" s="157">
        <f t="shared" si="19"/>
        <v>111</v>
      </c>
      <c r="B190" s="158" t="str">
        <f>'прил 7.1'!B191</f>
        <v>ТМГ11-250 кВа Ф-7 ПС "Электроприбор" с.Садовое ТП 7-12</v>
      </c>
      <c r="C190" s="155">
        <f>'[4]прил 7.2'!D651</f>
        <v>0</v>
      </c>
      <c r="D190" s="155">
        <f>'[4]прил 7.2'!E651</f>
        <v>0</v>
      </c>
      <c r="E190" s="155">
        <f>'[4]прил 7.2'!F651</f>
        <v>0</v>
      </c>
      <c r="F190" s="155">
        <f>'[4]прил 7.2'!G651</f>
        <v>0</v>
      </c>
      <c r="G190" s="155">
        <f>'[4]прил 7.2'!H651</f>
        <v>0</v>
      </c>
      <c r="H190" s="155">
        <f>'[4]прил 7.2'!I651</f>
        <v>0</v>
      </c>
      <c r="I190" s="155">
        <f>'[4]прил 7.2'!J651</f>
        <v>0</v>
      </c>
      <c r="J190" s="155">
        <f>'[4]прил 7.2'!K651</f>
        <v>0</v>
      </c>
      <c r="K190" s="155">
        <f>'[4]прил 7.2'!L651</f>
        <v>0</v>
      </c>
      <c r="L190" s="155">
        <f>'[4]прил 7.2'!M651</f>
        <v>0</v>
      </c>
      <c r="M190" s="155">
        <f>'[4]прил 7.2'!N651</f>
        <v>0</v>
      </c>
      <c r="N190" s="155">
        <f>'[4]прил 7.2'!O651</f>
        <v>0</v>
      </c>
      <c r="O190" s="155">
        <f>'[4]прил 7.2'!P651</f>
        <v>0</v>
      </c>
      <c r="P190" s="155">
        <f>'[4]прил 7.2'!Q651</f>
        <v>0</v>
      </c>
      <c r="Q190" s="155">
        <f>'[4]прил 7.2'!R651</f>
        <v>0</v>
      </c>
      <c r="R190" s="155">
        <f>'[4]прил 7.2'!X651</f>
        <v>0.14621363999999998</v>
      </c>
      <c r="S190" s="155">
        <f>'[4]прил 7.2'!Y651</f>
        <v>0</v>
      </c>
      <c r="T190" s="155">
        <f>'[4]прил 7.2'!Z651</f>
        <v>3.6348299999999999E-3</v>
      </c>
      <c r="U190" s="155">
        <f>'[4]прил 7.2'!AA651</f>
        <v>0.14257881</v>
      </c>
      <c r="V190" s="155">
        <f>'[4]прил 7.2'!AB651</f>
        <v>0</v>
      </c>
      <c r="W190" s="209"/>
      <c r="X190" s="209"/>
      <c r="Y190" s="209"/>
      <c r="Z190" s="209"/>
      <c r="AA190" s="207">
        <f>'[4]прил 7.2'!AH651</f>
        <v>2015</v>
      </c>
      <c r="AB190" s="207">
        <f>'[4]прил 7.2'!AI651</f>
        <v>20</v>
      </c>
      <c r="AC190" s="207" t="str">
        <f>'[4]прил 7.2'!AJ651</f>
        <v>ТМГ11-250 кВа-1 шт.</v>
      </c>
      <c r="AD190" s="207">
        <f>'[4]прил 7.2'!AK651</f>
        <v>0.25</v>
      </c>
      <c r="AE190" s="207">
        <f>'[4]прил 7.2'!AL651</f>
        <v>0</v>
      </c>
      <c r="AF190" s="207">
        <f>'[4]прил 7.2'!AM651</f>
        <v>0</v>
      </c>
      <c r="AG190" s="207">
        <f>'[4]прил 7.2'!AN651</f>
        <v>0</v>
      </c>
      <c r="AH190" s="207">
        <f>'[4]прил 7.2'!AO651</f>
        <v>0</v>
      </c>
      <c r="AI190" s="207">
        <f>'[4]прил 7.2'!AP651</f>
        <v>0</v>
      </c>
      <c r="AJ190" s="152"/>
    </row>
    <row r="191" spans="1:36" ht="31.5" x14ac:dyDescent="0.25">
      <c r="A191" s="157">
        <f t="shared" si="19"/>
        <v>112</v>
      </c>
      <c r="B191" s="158" t="str">
        <f>'прил 7.1'!B192</f>
        <v>КТП с ТМ 160 кВа Ф-22 ПС "Гудермес" г.Гудермес ул.Карамзина-Зорге ТП 22-72</v>
      </c>
      <c r="C191" s="155">
        <f>'[4]прил 7.2'!D652</f>
        <v>0</v>
      </c>
      <c r="D191" s="155">
        <f>'[4]прил 7.2'!E652</f>
        <v>0</v>
      </c>
      <c r="E191" s="155">
        <f>'[4]прил 7.2'!F652</f>
        <v>0</v>
      </c>
      <c r="F191" s="155">
        <f>'[4]прил 7.2'!G652</f>
        <v>0</v>
      </c>
      <c r="G191" s="155">
        <f>'[4]прил 7.2'!H652</f>
        <v>0</v>
      </c>
      <c r="H191" s="155">
        <f>'[4]прил 7.2'!I652</f>
        <v>0</v>
      </c>
      <c r="I191" s="155">
        <f>'[4]прил 7.2'!J652</f>
        <v>0</v>
      </c>
      <c r="J191" s="155">
        <f>'[4]прил 7.2'!K652</f>
        <v>0</v>
      </c>
      <c r="K191" s="155">
        <f>'[4]прил 7.2'!L652</f>
        <v>0</v>
      </c>
      <c r="L191" s="155">
        <f>'[4]прил 7.2'!M652</f>
        <v>0</v>
      </c>
      <c r="M191" s="155">
        <f>'[4]прил 7.2'!N652</f>
        <v>0</v>
      </c>
      <c r="N191" s="155">
        <f>'[4]прил 7.2'!O652</f>
        <v>0</v>
      </c>
      <c r="O191" s="155">
        <f>'[4]прил 7.2'!P652</f>
        <v>0</v>
      </c>
      <c r="P191" s="155">
        <f>'[4]прил 7.2'!Q652</f>
        <v>0</v>
      </c>
      <c r="Q191" s="155">
        <f>'[4]прил 7.2'!R652</f>
        <v>0</v>
      </c>
      <c r="R191" s="155">
        <f>'[4]прил 7.2'!X652</f>
        <v>0.22094331</v>
      </c>
      <c r="S191" s="155">
        <f>'[4]прил 7.2'!Y652</f>
        <v>0</v>
      </c>
      <c r="T191" s="155">
        <f>'[4]прил 7.2'!Z652</f>
        <v>3.6348299999999999E-3</v>
      </c>
      <c r="U191" s="155">
        <f>'[4]прил 7.2'!AA652</f>
        <v>0.21730848</v>
      </c>
      <c r="V191" s="155">
        <f>'[4]прил 7.2'!AB652</f>
        <v>0</v>
      </c>
      <c r="W191" s="209"/>
      <c r="X191" s="209"/>
      <c r="Y191" s="209"/>
      <c r="Z191" s="209"/>
      <c r="AA191" s="207">
        <f>'[4]прил 7.2'!AH652</f>
        <v>2015</v>
      </c>
      <c r="AB191" s="207">
        <f>'[4]прил 7.2'!AI652</f>
        <v>20</v>
      </c>
      <c r="AC191" s="207" t="str">
        <f>'[4]прил 7.2'!AJ652</f>
        <v>КТП с ТМ -160 кВа-1 шт.</v>
      </c>
      <c r="AD191" s="207">
        <f>'[4]прил 7.2'!AK652</f>
        <v>0.16</v>
      </c>
      <c r="AE191" s="207">
        <f>'[4]прил 7.2'!AL652</f>
        <v>0</v>
      </c>
      <c r="AF191" s="207">
        <f>'[4]прил 7.2'!AM652</f>
        <v>0</v>
      </c>
      <c r="AG191" s="207">
        <f>'[4]прил 7.2'!AN652</f>
        <v>0</v>
      </c>
      <c r="AH191" s="207">
        <f>'[4]прил 7.2'!AO652</f>
        <v>0</v>
      </c>
      <c r="AI191" s="207">
        <f>'[4]прил 7.2'!AP652</f>
        <v>0</v>
      </c>
      <c r="AJ191" s="152"/>
    </row>
    <row r="192" spans="1:36" ht="31.5" x14ac:dyDescent="0.25">
      <c r="A192" s="157">
        <f t="shared" si="19"/>
        <v>113</v>
      </c>
      <c r="B192" s="158" t="str">
        <f>'прил 7.1'!B193</f>
        <v>КТП с ТМ 100 кВа Ф-2 ПС "Самашки" с.Закан-Юрт ТП 2-48</v>
      </c>
      <c r="C192" s="155">
        <f>'[4]прил 7.2'!D653</f>
        <v>0</v>
      </c>
      <c r="D192" s="155">
        <f>'[4]прил 7.2'!E653</f>
        <v>0</v>
      </c>
      <c r="E192" s="155">
        <f>'[4]прил 7.2'!F653</f>
        <v>0</v>
      </c>
      <c r="F192" s="155">
        <f>'[4]прил 7.2'!G653</f>
        <v>0</v>
      </c>
      <c r="G192" s="155">
        <f>'[4]прил 7.2'!H653</f>
        <v>0</v>
      </c>
      <c r="H192" s="155">
        <f>'[4]прил 7.2'!I653</f>
        <v>0</v>
      </c>
      <c r="I192" s="155">
        <f>'[4]прил 7.2'!J653</f>
        <v>0</v>
      </c>
      <c r="J192" s="155">
        <f>'[4]прил 7.2'!K653</f>
        <v>0</v>
      </c>
      <c r="K192" s="155">
        <f>'[4]прил 7.2'!L653</f>
        <v>0</v>
      </c>
      <c r="L192" s="155">
        <f>'[4]прил 7.2'!M653</f>
        <v>0</v>
      </c>
      <c r="M192" s="155">
        <f>'[4]прил 7.2'!N653</f>
        <v>0</v>
      </c>
      <c r="N192" s="155">
        <f>'[4]прил 7.2'!O653</f>
        <v>0</v>
      </c>
      <c r="O192" s="155">
        <f>'[4]прил 7.2'!P653</f>
        <v>0</v>
      </c>
      <c r="P192" s="155">
        <f>'[4]прил 7.2'!Q653</f>
        <v>0</v>
      </c>
      <c r="Q192" s="155">
        <f>'[4]прил 7.2'!R653</f>
        <v>0</v>
      </c>
      <c r="R192" s="155">
        <f>'[4]прил 7.2'!X653</f>
        <v>0.119558</v>
      </c>
      <c r="S192" s="155">
        <f>'[4]прил 7.2'!Y653</f>
        <v>0</v>
      </c>
      <c r="T192" s="155">
        <f>'[4]прил 7.2'!Z653</f>
        <v>3.6348299999999999E-3</v>
      </c>
      <c r="U192" s="155">
        <f>'[4]прил 7.2'!AA653</f>
        <v>0.11592288000000001</v>
      </c>
      <c r="V192" s="155">
        <f>'[4]прил 7.2'!AB653</f>
        <v>2.8999999998613468E-7</v>
      </c>
      <c r="W192" s="209"/>
      <c r="X192" s="209"/>
      <c r="Y192" s="209"/>
      <c r="Z192" s="209"/>
      <c r="AA192" s="207">
        <f>'[4]прил 7.2'!AH653</f>
        <v>2015</v>
      </c>
      <c r="AB192" s="207">
        <f>'[4]прил 7.2'!AI653</f>
        <v>20</v>
      </c>
      <c r="AC192" s="207" t="str">
        <f>'[4]прил 7.2'!AJ653</f>
        <v>КТП с ТМ -100 кВа-1 шт.</v>
      </c>
      <c r="AD192" s="207">
        <f>'[4]прил 7.2'!AK653</f>
        <v>0.1</v>
      </c>
      <c r="AE192" s="207">
        <f>'[4]прил 7.2'!AL653</f>
        <v>0</v>
      </c>
      <c r="AF192" s="207">
        <f>'[4]прил 7.2'!AM653</f>
        <v>0</v>
      </c>
      <c r="AG192" s="207">
        <f>'[4]прил 7.2'!AN653</f>
        <v>0</v>
      </c>
      <c r="AH192" s="207">
        <f>'[4]прил 7.2'!AO653</f>
        <v>0</v>
      </c>
      <c r="AI192" s="207">
        <f>'[4]прил 7.2'!AP653</f>
        <v>0</v>
      </c>
      <c r="AJ192" s="152"/>
    </row>
    <row r="193" spans="1:36" ht="31.5" x14ac:dyDescent="0.25">
      <c r="A193" s="157">
        <f t="shared" si="19"/>
        <v>114</v>
      </c>
      <c r="B193" s="158" t="str">
        <f>'прил 7.1'!B194</f>
        <v>ТМ-100 кВа Ф-4 ПС "Катар-Юрт" с.Катар-Юрт ТП 4-11</v>
      </c>
      <c r="C193" s="155">
        <f>'[4]прил 7.2'!D654</f>
        <v>0</v>
      </c>
      <c r="D193" s="155">
        <f>'[4]прил 7.2'!E654</f>
        <v>0</v>
      </c>
      <c r="E193" s="155">
        <f>'[4]прил 7.2'!F654</f>
        <v>0</v>
      </c>
      <c r="F193" s="155">
        <f>'[4]прил 7.2'!G654</f>
        <v>0</v>
      </c>
      <c r="G193" s="155">
        <f>'[4]прил 7.2'!H654</f>
        <v>0</v>
      </c>
      <c r="H193" s="155">
        <f>'[4]прил 7.2'!I654</f>
        <v>0</v>
      </c>
      <c r="I193" s="155">
        <f>'[4]прил 7.2'!J654</f>
        <v>0</v>
      </c>
      <c r="J193" s="155">
        <f>'[4]прил 7.2'!K654</f>
        <v>0</v>
      </c>
      <c r="K193" s="155">
        <f>'[4]прил 7.2'!L654</f>
        <v>0</v>
      </c>
      <c r="L193" s="155">
        <f>'[4]прил 7.2'!M654</f>
        <v>0</v>
      </c>
      <c r="M193" s="155">
        <f>'[4]прил 7.2'!N654</f>
        <v>0</v>
      </c>
      <c r="N193" s="155">
        <f>'[4]прил 7.2'!O654</f>
        <v>0</v>
      </c>
      <c r="O193" s="155">
        <f>'[4]прил 7.2'!P654</f>
        <v>0</v>
      </c>
      <c r="P193" s="155">
        <f>'[4]прил 7.2'!Q654</f>
        <v>0</v>
      </c>
      <c r="Q193" s="155">
        <f>'[4]прил 7.2'!R654</f>
        <v>0</v>
      </c>
      <c r="R193" s="155">
        <f>'[4]прил 7.2'!X654</f>
        <v>6.1381110000000003E-2</v>
      </c>
      <c r="S193" s="155">
        <f>'[4]прил 7.2'!Y654</f>
        <v>0</v>
      </c>
      <c r="T193" s="155">
        <f>'[4]прил 7.2'!Z654</f>
        <v>3.6348299999999999E-3</v>
      </c>
      <c r="U193" s="155">
        <f>'[4]прил 7.2'!AA654</f>
        <v>5.7746279999999997E-2</v>
      </c>
      <c r="V193" s="155">
        <f>'[4]прил 7.2'!AB654</f>
        <v>0</v>
      </c>
      <c r="W193" s="209"/>
      <c r="X193" s="209"/>
      <c r="Y193" s="209"/>
      <c r="Z193" s="209"/>
      <c r="AA193" s="207">
        <f>'[4]прил 7.2'!AH654</f>
        <v>2015</v>
      </c>
      <c r="AB193" s="207">
        <f>'[4]прил 7.2'!AI654</f>
        <v>20</v>
      </c>
      <c r="AC193" s="207" t="str">
        <f>'[4]прил 7.2'!AJ654</f>
        <v>ТМ-100 кВа-1 шт.</v>
      </c>
      <c r="AD193" s="207">
        <f>'[4]прил 7.2'!AK654</f>
        <v>0.1</v>
      </c>
      <c r="AE193" s="207">
        <f>'[4]прил 7.2'!AL654</f>
        <v>0</v>
      </c>
      <c r="AF193" s="207">
        <f>'[4]прил 7.2'!AM654</f>
        <v>0</v>
      </c>
      <c r="AG193" s="207">
        <f>'[4]прил 7.2'!AN654</f>
        <v>0</v>
      </c>
      <c r="AH193" s="207">
        <f>'[4]прил 7.2'!AO654</f>
        <v>0</v>
      </c>
      <c r="AI193" s="207">
        <f>'[4]прил 7.2'!AP654</f>
        <v>0</v>
      </c>
      <c r="AJ193" s="152"/>
    </row>
    <row r="194" spans="1:36" ht="31.5" x14ac:dyDescent="0.25">
      <c r="A194" s="157">
        <f t="shared" si="19"/>
        <v>115</v>
      </c>
      <c r="B194" s="158" t="str">
        <f>'прил 7.1'!B195</f>
        <v>ТМ-100 кВа Ф-3 ПС "Серноводская" с.Серноводск ТП 3-7</v>
      </c>
      <c r="C194" s="155">
        <f>'[4]прил 7.2'!D655</f>
        <v>0</v>
      </c>
      <c r="D194" s="155">
        <f>'[4]прил 7.2'!E655</f>
        <v>0</v>
      </c>
      <c r="E194" s="155">
        <f>'[4]прил 7.2'!F655</f>
        <v>0</v>
      </c>
      <c r="F194" s="155">
        <f>'[4]прил 7.2'!G655</f>
        <v>0</v>
      </c>
      <c r="G194" s="155">
        <f>'[4]прил 7.2'!H655</f>
        <v>0</v>
      </c>
      <c r="H194" s="155">
        <f>'[4]прил 7.2'!I655</f>
        <v>0</v>
      </c>
      <c r="I194" s="155">
        <f>'[4]прил 7.2'!J655</f>
        <v>0</v>
      </c>
      <c r="J194" s="155">
        <f>'[4]прил 7.2'!K655</f>
        <v>0</v>
      </c>
      <c r="K194" s="155">
        <f>'[4]прил 7.2'!L655</f>
        <v>0</v>
      </c>
      <c r="L194" s="155">
        <f>'[4]прил 7.2'!M655</f>
        <v>0</v>
      </c>
      <c r="M194" s="155">
        <f>'[4]прил 7.2'!N655</f>
        <v>0</v>
      </c>
      <c r="N194" s="155">
        <f>'[4]прил 7.2'!O655</f>
        <v>0</v>
      </c>
      <c r="O194" s="155">
        <f>'[4]прил 7.2'!P655</f>
        <v>0</v>
      </c>
      <c r="P194" s="155">
        <f>'[4]прил 7.2'!Q655</f>
        <v>0</v>
      </c>
      <c r="Q194" s="155">
        <f>'[4]прил 7.2'!R655</f>
        <v>0</v>
      </c>
      <c r="R194" s="155">
        <f>'[4]прил 7.2'!X655</f>
        <v>6.8417800000000001E-2</v>
      </c>
      <c r="S194" s="155">
        <f>'[4]прил 7.2'!Y655</f>
        <v>0</v>
      </c>
      <c r="T194" s="155">
        <f>'[4]прил 7.2'!Z655</f>
        <v>3.6348299999999999E-3</v>
      </c>
      <c r="U194" s="155">
        <f>'[4]прил 7.2'!AA655</f>
        <v>6.4782969999999995E-2</v>
      </c>
      <c r="V194" s="155">
        <f>'[4]прил 7.2'!AB655</f>
        <v>0</v>
      </c>
      <c r="W194" s="209"/>
      <c r="X194" s="209"/>
      <c r="Y194" s="209"/>
      <c r="Z194" s="209"/>
      <c r="AA194" s="207">
        <f>'[4]прил 7.2'!AH655</f>
        <v>2015</v>
      </c>
      <c r="AB194" s="207">
        <f>'[4]прил 7.2'!AI655</f>
        <v>20</v>
      </c>
      <c r="AC194" s="207" t="str">
        <f>'[4]прил 7.2'!AJ655</f>
        <v>ТМ-100 кВа-1 шт.</v>
      </c>
      <c r="AD194" s="207">
        <f>'[4]прил 7.2'!AK655</f>
        <v>0.1</v>
      </c>
      <c r="AE194" s="207">
        <f>'[4]прил 7.2'!AL655</f>
        <v>0</v>
      </c>
      <c r="AF194" s="207">
        <f>'[4]прил 7.2'!AM655</f>
        <v>0</v>
      </c>
      <c r="AG194" s="207">
        <f>'[4]прил 7.2'!AN655</f>
        <v>0</v>
      </c>
      <c r="AH194" s="207">
        <f>'[4]прил 7.2'!AO655</f>
        <v>0</v>
      </c>
      <c r="AI194" s="207">
        <f>'[4]прил 7.2'!AP655</f>
        <v>0</v>
      </c>
      <c r="AJ194" s="152"/>
    </row>
    <row r="195" spans="1:36" ht="31.5" x14ac:dyDescent="0.25">
      <c r="A195" s="157">
        <f t="shared" si="19"/>
        <v>116</v>
      </c>
      <c r="B195" s="158" t="str">
        <f>'прил 7.1'!B196</f>
        <v>ТМ-250 кВа Ф-2 ПС "Ачхой-Мартан с.Ачхой-Мартан ТП 2-18</v>
      </c>
      <c r="C195" s="155">
        <f>'[4]прил 7.2'!D656</f>
        <v>0</v>
      </c>
      <c r="D195" s="155">
        <f>'[4]прил 7.2'!E656</f>
        <v>0</v>
      </c>
      <c r="E195" s="155">
        <f>'[4]прил 7.2'!F656</f>
        <v>0</v>
      </c>
      <c r="F195" s="155">
        <f>'[4]прил 7.2'!G656</f>
        <v>0</v>
      </c>
      <c r="G195" s="155">
        <f>'[4]прил 7.2'!H656</f>
        <v>0</v>
      </c>
      <c r="H195" s="155">
        <f>'[4]прил 7.2'!I656</f>
        <v>0</v>
      </c>
      <c r="I195" s="155">
        <f>'[4]прил 7.2'!J656</f>
        <v>0</v>
      </c>
      <c r="J195" s="155">
        <f>'[4]прил 7.2'!K656</f>
        <v>0</v>
      </c>
      <c r="K195" s="155">
        <f>'[4]прил 7.2'!L656</f>
        <v>0</v>
      </c>
      <c r="L195" s="155">
        <f>'[4]прил 7.2'!M656</f>
        <v>0</v>
      </c>
      <c r="M195" s="155">
        <f>'[4]прил 7.2'!N656</f>
        <v>0</v>
      </c>
      <c r="N195" s="155">
        <f>'[4]прил 7.2'!O656</f>
        <v>0</v>
      </c>
      <c r="O195" s="155">
        <f>'[4]прил 7.2'!P656</f>
        <v>0</v>
      </c>
      <c r="P195" s="155">
        <f>'[4]прил 7.2'!Q656</f>
        <v>0</v>
      </c>
      <c r="Q195" s="155">
        <f>'[4]прил 7.2'!R656</f>
        <v>0</v>
      </c>
      <c r="R195" s="155">
        <f>'[4]прил 7.2'!X656</f>
        <v>0.14124435999999999</v>
      </c>
      <c r="S195" s="155">
        <f>'[4]прил 7.2'!Y656</f>
        <v>0</v>
      </c>
      <c r="T195" s="155">
        <f>'[4]прил 7.2'!Z656</f>
        <v>3.6348299999999999E-3</v>
      </c>
      <c r="U195" s="155">
        <f>'[4]прил 7.2'!AA656</f>
        <v>0.13760953000000001</v>
      </c>
      <c r="V195" s="155">
        <f>'[4]прил 7.2'!AB656</f>
        <v>0</v>
      </c>
      <c r="W195" s="209"/>
      <c r="X195" s="209"/>
      <c r="Y195" s="209"/>
      <c r="Z195" s="209"/>
      <c r="AA195" s="207">
        <f>'[4]прил 7.2'!AH656</f>
        <v>2015</v>
      </c>
      <c r="AB195" s="207">
        <f>'[4]прил 7.2'!AI656</f>
        <v>20</v>
      </c>
      <c r="AC195" s="207" t="str">
        <f>'[4]прил 7.2'!AJ656</f>
        <v>ТМ-250 кВа-1 шт.</v>
      </c>
      <c r="AD195" s="207">
        <f>'[4]прил 7.2'!AK656</f>
        <v>0.25</v>
      </c>
      <c r="AE195" s="207">
        <f>'[4]прил 7.2'!AL656</f>
        <v>0</v>
      </c>
      <c r="AF195" s="207">
        <f>'[4]прил 7.2'!AM656</f>
        <v>0</v>
      </c>
      <c r="AG195" s="207">
        <f>'[4]прил 7.2'!AN656</f>
        <v>0</v>
      </c>
      <c r="AH195" s="207">
        <f>'[4]прил 7.2'!AO656</f>
        <v>0</v>
      </c>
      <c r="AI195" s="207">
        <f>'[4]прил 7.2'!AP656</f>
        <v>0</v>
      </c>
      <c r="AJ195" s="152"/>
    </row>
    <row r="196" spans="1:36" ht="31.5" x14ac:dyDescent="0.25">
      <c r="A196" s="157">
        <f t="shared" si="19"/>
        <v>117</v>
      </c>
      <c r="B196" s="158" t="str">
        <f>'прил 7.1'!B197</f>
        <v>ТМ-250 кВа Ф-9 ПС "Катар-Юрт" с.Катар-Юрт" ТП 9-40</v>
      </c>
      <c r="C196" s="155">
        <f>'[4]прил 7.2'!D657</f>
        <v>0</v>
      </c>
      <c r="D196" s="155">
        <f>'[4]прил 7.2'!E657</f>
        <v>0</v>
      </c>
      <c r="E196" s="155">
        <f>'[4]прил 7.2'!F657</f>
        <v>0</v>
      </c>
      <c r="F196" s="155">
        <f>'[4]прил 7.2'!G657</f>
        <v>0</v>
      </c>
      <c r="G196" s="155">
        <f>'[4]прил 7.2'!H657</f>
        <v>0</v>
      </c>
      <c r="H196" s="155">
        <f>'[4]прил 7.2'!I657</f>
        <v>0</v>
      </c>
      <c r="I196" s="155">
        <f>'[4]прил 7.2'!J657</f>
        <v>0</v>
      </c>
      <c r="J196" s="155">
        <f>'[4]прил 7.2'!K657</f>
        <v>0</v>
      </c>
      <c r="K196" s="155">
        <f>'[4]прил 7.2'!L657</f>
        <v>0</v>
      </c>
      <c r="L196" s="155">
        <f>'[4]прил 7.2'!M657</f>
        <v>0</v>
      </c>
      <c r="M196" s="155">
        <f>'[4]прил 7.2'!N657</f>
        <v>0</v>
      </c>
      <c r="N196" s="155">
        <f>'[4]прил 7.2'!O657</f>
        <v>0</v>
      </c>
      <c r="O196" s="155">
        <f>'[4]прил 7.2'!P657</f>
        <v>0</v>
      </c>
      <c r="P196" s="155">
        <f>'[4]прил 7.2'!Q657</f>
        <v>0</v>
      </c>
      <c r="Q196" s="155">
        <f>'[4]прил 7.2'!R657</f>
        <v>0</v>
      </c>
      <c r="R196" s="155">
        <f>'[4]прил 7.2'!X657</f>
        <v>0.14621363999999998</v>
      </c>
      <c r="S196" s="155">
        <f>'[4]прил 7.2'!Y657</f>
        <v>0</v>
      </c>
      <c r="T196" s="155">
        <f>'[4]прил 7.2'!Z657</f>
        <v>3.6348299999999999E-3</v>
      </c>
      <c r="U196" s="155">
        <f>'[4]прил 7.2'!AA657</f>
        <v>0.14257881</v>
      </c>
      <c r="V196" s="155">
        <f>'[4]прил 7.2'!AB657</f>
        <v>0</v>
      </c>
      <c r="W196" s="209"/>
      <c r="X196" s="209"/>
      <c r="Y196" s="209"/>
      <c r="Z196" s="209"/>
      <c r="AA196" s="207">
        <f>'[4]прил 7.2'!AH657</f>
        <v>2015</v>
      </c>
      <c r="AB196" s="207">
        <f>'[4]прил 7.2'!AI657</f>
        <v>20</v>
      </c>
      <c r="AC196" s="207" t="str">
        <f>'[4]прил 7.2'!AJ657</f>
        <v>ТМ-250 кВа-1 шт.</v>
      </c>
      <c r="AD196" s="207">
        <f>'[4]прил 7.2'!AK657</f>
        <v>0.25</v>
      </c>
      <c r="AE196" s="207">
        <f>'[4]прил 7.2'!AL657</f>
        <v>0</v>
      </c>
      <c r="AF196" s="207">
        <f>'[4]прил 7.2'!AM657</f>
        <v>0</v>
      </c>
      <c r="AG196" s="207">
        <f>'[4]прил 7.2'!AN657</f>
        <v>0</v>
      </c>
      <c r="AH196" s="207">
        <f>'[4]прил 7.2'!AO657</f>
        <v>0</v>
      </c>
      <c r="AI196" s="207">
        <f>'[4]прил 7.2'!AP657</f>
        <v>0</v>
      </c>
      <c r="AJ196" s="152"/>
    </row>
    <row r="197" spans="1:36" ht="31.5" x14ac:dyDescent="0.25">
      <c r="A197" s="157">
        <f t="shared" si="19"/>
        <v>118</v>
      </c>
      <c r="B197" s="158" t="str">
        <f>'прил 7.1'!B198</f>
        <v>ТМГ-63 кВА  Ф-14  ПС  Гудермес  г.Гудермес  ТП 14-85</v>
      </c>
      <c r="C197" s="155">
        <f>'[4]прил 7.2'!D658</f>
        <v>0</v>
      </c>
      <c r="D197" s="155">
        <f>'[4]прил 7.2'!E658</f>
        <v>0</v>
      </c>
      <c r="E197" s="155">
        <f>'[4]прил 7.2'!F658</f>
        <v>0</v>
      </c>
      <c r="F197" s="155">
        <f>'[4]прил 7.2'!G658</f>
        <v>0</v>
      </c>
      <c r="G197" s="155">
        <f>'[4]прил 7.2'!H658</f>
        <v>0</v>
      </c>
      <c r="H197" s="155">
        <f>'[4]прил 7.2'!I658</f>
        <v>0</v>
      </c>
      <c r="I197" s="155">
        <f>'[4]прил 7.2'!J658</f>
        <v>0</v>
      </c>
      <c r="J197" s="155">
        <f>'[4]прил 7.2'!K658</f>
        <v>0</v>
      </c>
      <c r="K197" s="155">
        <f>'[4]прил 7.2'!L658</f>
        <v>0</v>
      </c>
      <c r="L197" s="155">
        <f>'[4]прил 7.2'!M658</f>
        <v>0</v>
      </c>
      <c r="M197" s="155">
        <f>'[4]прил 7.2'!N658</f>
        <v>0</v>
      </c>
      <c r="N197" s="155">
        <f>'[4]прил 7.2'!O658</f>
        <v>0</v>
      </c>
      <c r="O197" s="155">
        <f>'[4]прил 7.2'!P658</f>
        <v>0</v>
      </c>
      <c r="P197" s="155">
        <f>'[4]прил 7.2'!Q658</f>
        <v>0</v>
      </c>
      <c r="Q197" s="155">
        <f>'[4]прил 7.2'!R658</f>
        <v>0</v>
      </c>
      <c r="R197" s="155">
        <f>'[4]прил 7.2'!X658</f>
        <v>7.2292175299999997E-2</v>
      </c>
      <c r="S197" s="155">
        <f>'[4]прил 7.2'!Y658</f>
        <v>0</v>
      </c>
      <c r="T197" s="155">
        <f>'[4]прил 7.2'!Z658</f>
        <v>3.7603552999999996E-3</v>
      </c>
      <c r="U197" s="155">
        <f>'[4]прил 7.2'!AA658</f>
        <v>6.8531820000000007E-2</v>
      </c>
      <c r="V197" s="155">
        <f>'[4]прил 7.2'!AB658</f>
        <v>0</v>
      </c>
      <c r="W197" s="209"/>
      <c r="X197" s="209"/>
      <c r="Y197" s="209"/>
      <c r="Z197" s="209"/>
      <c r="AA197" s="207">
        <f>'[4]прил 7.2'!AH658</f>
        <v>2015</v>
      </c>
      <c r="AB197" s="207">
        <f>'[4]прил 7.2'!AI658</f>
        <v>20</v>
      </c>
      <c r="AC197" s="207" t="str">
        <f>'[4]прил 7.2'!AJ658</f>
        <v>ТМГ-63 кВа-1 шт.</v>
      </c>
      <c r="AD197" s="207">
        <f>'[4]прил 7.2'!AK658</f>
        <v>6.3E-2</v>
      </c>
      <c r="AE197" s="207">
        <f>'[4]прил 7.2'!AL658</f>
        <v>0</v>
      </c>
      <c r="AF197" s="207">
        <f>'[4]прил 7.2'!AM658</f>
        <v>0</v>
      </c>
      <c r="AG197" s="207">
        <f>'[4]прил 7.2'!AN658</f>
        <v>0</v>
      </c>
      <c r="AH197" s="207">
        <f>'[4]прил 7.2'!AO658</f>
        <v>0</v>
      </c>
      <c r="AI197" s="207">
        <f>'[4]прил 7.2'!AP658</f>
        <v>0</v>
      </c>
      <c r="AJ197" s="152"/>
    </row>
    <row r="198" spans="1:36" ht="31.5" x14ac:dyDescent="0.25">
      <c r="A198" s="157">
        <f t="shared" si="19"/>
        <v>119</v>
      </c>
      <c r="B198" s="158" t="str">
        <f>'прил 7.1'!B199</f>
        <v>КТП-400 кВА  Ф-19  ПС  Гудермес-Город  с.Н.Шуани  ТП 19-77</v>
      </c>
      <c r="C198" s="155">
        <f>'[4]прил 7.2'!D659</f>
        <v>0</v>
      </c>
      <c r="D198" s="155">
        <f>'[4]прил 7.2'!E659</f>
        <v>0</v>
      </c>
      <c r="E198" s="155">
        <f>'[4]прил 7.2'!F659</f>
        <v>0</v>
      </c>
      <c r="F198" s="155">
        <f>'[4]прил 7.2'!G659</f>
        <v>0</v>
      </c>
      <c r="G198" s="155">
        <f>'[4]прил 7.2'!H659</f>
        <v>0</v>
      </c>
      <c r="H198" s="155">
        <f>'[4]прил 7.2'!I659</f>
        <v>0</v>
      </c>
      <c r="I198" s="155">
        <f>'[4]прил 7.2'!J659</f>
        <v>0</v>
      </c>
      <c r="J198" s="155">
        <f>'[4]прил 7.2'!K659</f>
        <v>0</v>
      </c>
      <c r="K198" s="155">
        <f>'[4]прил 7.2'!L659</f>
        <v>0</v>
      </c>
      <c r="L198" s="155">
        <f>'[4]прил 7.2'!M659</f>
        <v>0</v>
      </c>
      <c r="M198" s="155">
        <f>'[4]прил 7.2'!N659</f>
        <v>0</v>
      </c>
      <c r="N198" s="155">
        <f>'[4]прил 7.2'!O659</f>
        <v>0</v>
      </c>
      <c r="O198" s="155">
        <f>'[4]прил 7.2'!P659</f>
        <v>0</v>
      </c>
      <c r="P198" s="155">
        <f>'[4]прил 7.2'!Q659</f>
        <v>0</v>
      </c>
      <c r="Q198" s="155">
        <f>'[4]прил 7.2'!R659</f>
        <v>0</v>
      </c>
      <c r="R198" s="155">
        <f>'[4]прил 7.2'!X659</f>
        <v>3.87603553E-2</v>
      </c>
      <c r="S198" s="155">
        <f>'[4]прил 7.2'!Y659</f>
        <v>0</v>
      </c>
      <c r="T198" s="155">
        <f>'[4]прил 7.2'!Z659</f>
        <v>3.7603552999999996E-3</v>
      </c>
      <c r="U198" s="155">
        <f>'[4]прил 7.2'!AA659</f>
        <v>3.5000000000000003E-2</v>
      </c>
      <c r="V198" s="155">
        <f>'[4]прил 7.2'!AB659</f>
        <v>0</v>
      </c>
      <c r="W198" s="209"/>
      <c r="X198" s="209"/>
      <c r="Y198" s="209"/>
      <c r="Z198" s="209"/>
      <c r="AA198" s="207">
        <f>'[4]прил 7.2'!AH659</f>
        <v>2015</v>
      </c>
      <c r="AB198" s="207">
        <f>'[4]прил 7.2'!AI659</f>
        <v>20</v>
      </c>
      <c r="AC198" s="207">
        <f>'[4]прил 7.2'!AJ659</f>
        <v>0</v>
      </c>
      <c r="AD198" s="207">
        <f>'[4]прил 7.2'!AK659</f>
        <v>0</v>
      </c>
      <c r="AE198" s="207">
        <f>'[4]прил 7.2'!AL659</f>
        <v>0</v>
      </c>
      <c r="AF198" s="207">
        <f>'[4]прил 7.2'!AM659</f>
        <v>0</v>
      </c>
      <c r="AG198" s="207">
        <f>'[4]прил 7.2'!AN659</f>
        <v>0</v>
      </c>
      <c r="AH198" s="207">
        <f>'[4]прил 7.2'!AO659</f>
        <v>0</v>
      </c>
      <c r="AI198" s="207">
        <f>'[4]прил 7.2'!AP659</f>
        <v>0</v>
      </c>
      <c r="AJ198" s="152"/>
    </row>
    <row r="199" spans="1:36" ht="31.5" x14ac:dyDescent="0.25">
      <c r="A199" s="157">
        <f t="shared" si="19"/>
        <v>120</v>
      </c>
      <c r="B199" s="158" t="str">
        <f>'прил 7.1'!B200</f>
        <v>КТП с ТМ-250 кВА  Ф-4  ПС  Ойсунгур  с.Н.Нойбера  ТП 4-80</v>
      </c>
      <c r="C199" s="155">
        <f>'[4]прил 7.2'!D660</f>
        <v>0</v>
      </c>
      <c r="D199" s="155">
        <f>'[4]прил 7.2'!E660</f>
        <v>0</v>
      </c>
      <c r="E199" s="155">
        <f>'[4]прил 7.2'!F660</f>
        <v>0</v>
      </c>
      <c r="F199" s="155">
        <f>'[4]прил 7.2'!G660</f>
        <v>0</v>
      </c>
      <c r="G199" s="155">
        <f>'[4]прил 7.2'!H660</f>
        <v>0</v>
      </c>
      <c r="H199" s="155">
        <f>'[4]прил 7.2'!I660</f>
        <v>0</v>
      </c>
      <c r="I199" s="155">
        <f>'[4]прил 7.2'!J660</f>
        <v>0</v>
      </c>
      <c r="J199" s="155">
        <f>'[4]прил 7.2'!K660</f>
        <v>0</v>
      </c>
      <c r="K199" s="155">
        <f>'[4]прил 7.2'!L660</f>
        <v>0</v>
      </c>
      <c r="L199" s="155">
        <f>'[4]прил 7.2'!M660</f>
        <v>0</v>
      </c>
      <c r="M199" s="155">
        <f>'[4]прил 7.2'!N660</f>
        <v>0</v>
      </c>
      <c r="N199" s="155">
        <f>'[4]прил 7.2'!O660</f>
        <v>0</v>
      </c>
      <c r="O199" s="155">
        <f>'[4]прил 7.2'!P660</f>
        <v>0</v>
      </c>
      <c r="P199" s="155">
        <f>'[4]прил 7.2'!Q660</f>
        <v>0</v>
      </c>
      <c r="Q199" s="155">
        <f>'[4]прил 7.2'!R660</f>
        <v>0</v>
      </c>
      <c r="R199" s="155">
        <f>'[4]прил 7.2'!X660</f>
        <v>0.2838739153</v>
      </c>
      <c r="S199" s="155">
        <f>'[4]прил 7.2'!Y660</f>
        <v>0</v>
      </c>
      <c r="T199" s="155">
        <f>'[4]прил 7.2'!Z660</f>
        <v>3.7603552999999996E-3</v>
      </c>
      <c r="U199" s="155">
        <f>'[4]прил 7.2'!AA660</f>
        <v>0.28011355999999998</v>
      </c>
      <c r="V199" s="155">
        <f>'[4]прил 7.2'!AB660</f>
        <v>0</v>
      </c>
      <c r="W199" s="209"/>
      <c r="X199" s="209"/>
      <c r="Y199" s="209"/>
      <c r="Z199" s="209"/>
      <c r="AA199" s="207">
        <f>'[4]прил 7.2'!AH660</f>
        <v>2015</v>
      </c>
      <c r="AB199" s="207">
        <f>'[4]прил 7.2'!AI660</f>
        <v>20</v>
      </c>
      <c r="AC199" s="207" t="str">
        <f>'[4]прил 7.2'!AJ660</f>
        <v>КТП с ТМ -250 кВа-1 шт.</v>
      </c>
      <c r="AD199" s="207">
        <f>'[4]прил 7.2'!AK660</f>
        <v>0.25</v>
      </c>
      <c r="AE199" s="207">
        <f>'[4]прил 7.2'!AL660</f>
        <v>0</v>
      </c>
      <c r="AF199" s="207">
        <f>'[4]прил 7.2'!AM660</f>
        <v>0</v>
      </c>
      <c r="AG199" s="207">
        <f>'[4]прил 7.2'!AN660</f>
        <v>0</v>
      </c>
      <c r="AH199" s="207">
        <f>'[4]прил 7.2'!AO660</f>
        <v>0</v>
      </c>
      <c r="AI199" s="207">
        <f>'[4]прил 7.2'!AP660</f>
        <v>0</v>
      </c>
      <c r="AJ199" s="152"/>
    </row>
    <row r="200" spans="1:36" ht="31.5" x14ac:dyDescent="0.25">
      <c r="A200" s="157">
        <f t="shared" si="19"/>
        <v>121</v>
      </c>
      <c r="B200" s="158" t="str">
        <f>'прил 7.1'!B201</f>
        <v>ТМГ-63кВА  Ф-6   ПС  Ойсунгур  с.Кади-Юрт  ТП  6-70</v>
      </c>
      <c r="C200" s="155">
        <f>'[4]прил 7.2'!D661</f>
        <v>0</v>
      </c>
      <c r="D200" s="155">
        <f>'[4]прил 7.2'!E661</f>
        <v>0</v>
      </c>
      <c r="E200" s="155">
        <f>'[4]прил 7.2'!F661</f>
        <v>0</v>
      </c>
      <c r="F200" s="155">
        <f>'[4]прил 7.2'!G661</f>
        <v>0</v>
      </c>
      <c r="G200" s="155">
        <f>'[4]прил 7.2'!H661</f>
        <v>0</v>
      </c>
      <c r="H200" s="155">
        <f>'[4]прил 7.2'!I661</f>
        <v>0</v>
      </c>
      <c r="I200" s="155">
        <f>'[4]прил 7.2'!J661</f>
        <v>0</v>
      </c>
      <c r="J200" s="155">
        <f>'[4]прил 7.2'!K661</f>
        <v>0</v>
      </c>
      <c r="K200" s="155">
        <f>'[4]прил 7.2'!L661</f>
        <v>0</v>
      </c>
      <c r="L200" s="155">
        <f>'[4]прил 7.2'!M661</f>
        <v>0</v>
      </c>
      <c r="M200" s="155">
        <f>'[4]прил 7.2'!N661</f>
        <v>0</v>
      </c>
      <c r="N200" s="155">
        <f>'[4]прил 7.2'!O661</f>
        <v>0</v>
      </c>
      <c r="O200" s="155">
        <f>'[4]прил 7.2'!P661</f>
        <v>0</v>
      </c>
      <c r="P200" s="155">
        <f>'[4]прил 7.2'!Q661</f>
        <v>0</v>
      </c>
      <c r="Q200" s="155">
        <f>'[4]прил 7.2'!R661</f>
        <v>0</v>
      </c>
      <c r="R200" s="155">
        <f>'[4]прил 7.2'!X661</f>
        <v>6.12603553E-2</v>
      </c>
      <c r="S200" s="155">
        <f>'[4]прил 7.2'!Y661</f>
        <v>0</v>
      </c>
      <c r="T200" s="155">
        <f>'[4]прил 7.2'!Z661</f>
        <v>3.7603552999999996E-3</v>
      </c>
      <c r="U200" s="155">
        <f>'[4]прил 7.2'!AA661</f>
        <v>5.7500000000000002E-2</v>
      </c>
      <c r="V200" s="155">
        <f>'[4]прил 7.2'!AB661</f>
        <v>0</v>
      </c>
      <c r="W200" s="209"/>
      <c r="X200" s="209"/>
      <c r="Y200" s="209"/>
      <c r="Z200" s="209"/>
      <c r="AA200" s="207">
        <f>'[4]прил 7.2'!AH661</f>
        <v>2015</v>
      </c>
      <c r="AB200" s="207">
        <f>'[4]прил 7.2'!AI661</f>
        <v>20</v>
      </c>
      <c r="AC200" s="207" t="str">
        <f>'[4]прил 7.2'!AJ661</f>
        <v>ТМГ-63 кВа-1 шт.</v>
      </c>
      <c r="AD200" s="207">
        <f>'[4]прил 7.2'!AK661</f>
        <v>6.3E-2</v>
      </c>
      <c r="AE200" s="207">
        <f>'[4]прил 7.2'!AL661</f>
        <v>0</v>
      </c>
      <c r="AF200" s="207">
        <f>'[4]прил 7.2'!AM661</f>
        <v>0</v>
      </c>
      <c r="AG200" s="207">
        <f>'[4]прил 7.2'!AN661</f>
        <v>0</v>
      </c>
      <c r="AH200" s="207">
        <f>'[4]прил 7.2'!AO661</f>
        <v>0</v>
      </c>
      <c r="AI200" s="207">
        <f>'[4]прил 7.2'!AP661</f>
        <v>0</v>
      </c>
      <c r="AJ200" s="152"/>
    </row>
    <row r="201" spans="1:36" ht="31.5" x14ac:dyDescent="0.25">
      <c r="A201" s="157">
        <f t="shared" si="19"/>
        <v>122</v>
      </c>
      <c r="B201" s="158" t="str">
        <f>'прил 7.1'!B202</f>
        <v>КТП с ТМ-160 кВА  Ф-5  ПС Курчалой  с. Курчалой  ТП 5-33</v>
      </c>
      <c r="C201" s="155">
        <f>'[4]прил 7.2'!D662</f>
        <v>0</v>
      </c>
      <c r="D201" s="155">
        <f>'[4]прил 7.2'!E662</f>
        <v>0</v>
      </c>
      <c r="E201" s="155">
        <f>'[4]прил 7.2'!F662</f>
        <v>0</v>
      </c>
      <c r="F201" s="155">
        <f>'[4]прил 7.2'!G662</f>
        <v>0</v>
      </c>
      <c r="G201" s="155">
        <f>'[4]прил 7.2'!H662</f>
        <v>0</v>
      </c>
      <c r="H201" s="155">
        <f>'[4]прил 7.2'!I662</f>
        <v>0</v>
      </c>
      <c r="I201" s="155">
        <f>'[4]прил 7.2'!J662</f>
        <v>0</v>
      </c>
      <c r="J201" s="155">
        <f>'[4]прил 7.2'!K662</f>
        <v>0</v>
      </c>
      <c r="K201" s="155">
        <f>'[4]прил 7.2'!L662</f>
        <v>0</v>
      </c>
      <c r="L201" s="155">
        <f>'[4]прил 7.2'!M662</f>
        <v>0</v>
      </c>
      <c r="M201" s="155">
        <f>'[4]прил 7.2'!N662</f>
        <v>0</v>
      </c>
      <c r="N201" s="155">
        <f>'[4]прил 7.2'!O662</f>
        <v>0</v>
      </c>
      <c r="O201" s="155">
        <f>'[4]прил 7.2'!P662</f>
        <v>0</v>
      </c>
      <c r="P201" s="155">
        <f>'[4]прил 7.2'!Q662</f>
        <v>0</v>
      </c>
      <c r="Q201" s="155">
        <f>'[4]прил 7.2'!R662</f>
        <v>0</v>
      </c>
      <c r="R201" s="155">
        <f>'[4]прил 7.2'!X662</f>
        <v>0.22106882529999999</v>
      </c>
      <c r="S201" s="155">
        <f>'[4]прил 7.2'!Y662</f>
        <v>0</v>
      </c>
      <c r="T201" s="155">
        <f>'[4]прил 7.2'!Z662</f>
        <v>3.7603552999999996E-3</v>
      </c>
      <c r="U201" s="155">
        <f>'[4]прил 7.2'!AA662</f>
        <v>0.21730847</v>
      </c>
      <c r="V201" s="155">
        <f>'[4]прил 7.2'!AB662</f>
        <v>0</v>
      </c>
      <c r="W201" s="209"/>
      <c r="X201" s="209"/>
      <c r="Y201" s="209"/>
      <c r="Z201" s="209"/>
      <c r="AA201" s="207">
        <f>'[4]прил 7.2'!AH662</f>
        <v>2015</v>
      </c>
      <c r="AB201" s="207">
        <f>'[4]прил 7.2'!AI662</f>
        <v>20</v>
      </c>
      <c r="AC201" s="207" t="str">
        <f>'[4]прил 7.2'!AJ662</f>
        <v>КТП с ТМ -160 кВа-1 шт.</v>
      </c>
      <c r="AD201" s="207">
        <f>'[4]прил 7.2'!AK662</f>
        <v>0.16</v>
      </c>
      <c r="AE201" s="207">
        <f>'[4]прил 7.2'!AL662</f>
        <v>0</v>
      </c>
      <c r="AF201" s="207">
        <f>'[4]прил 7.2'!AM662</f>
        <v>0</v>
      </c>
      <c r="AG201" s="207">
        <f>'[4]прил 7.2'!AN662</f>
        <v>0</v>
      </c>
      <c r="AH201" s="207">
        <f>'[4]прил 7.2'!AO662</f>
        <v>0</v>
      </c>
      <c r="AI201" s="207">
        <f>'[4]прил 7.2'!AP662</f>
        <v>0</v>
      </c>
      <c r="AJ201" s="152"/>
    </row>
    <row r="202" spans="1:36" ht="31.5" x14ac:dyDescent="0.25">
      <c r="A202" s="157">
        <f t="shared" si="19"/>
        <v>123</v>
      </c>
      <c r="B202" s="158" t="str">
        <f>'прил 7.1'!B203</f>
        <v>КТП с ТМ-250 кВА  Ф-5  ПС Бачи-Юрт  с. Центорой  ТП 5-21</v>
      </c>
      <c r="C202" s="155">
        <f>'[4]прил 7.2'!D663</f>
        <v>0</v>
      </c>
      <c r="D202" s="155">
        <f>'[4]прил 7.2'!E663</f>
        <v>0</v>
      </c>
      <c r="E202" s="155">
        <f>'[4]прил 7.2'!F663</f>
        <v>0</v>
      </c>
      <c r="F202" s="155">
        <f>'[4]прил 7.2'!G663</f>
        <v>0</v>
      </c>
      <c r="G202" s="155">
        <f>'[4]прил 7.2'!H663</f>
        <v>0</v>
      </c>
      <c r="H202" s="155">
        <f>'[4]прил 7.2'!I663</f>
        <v>0</v>
      </c>
      <c r="I202" s="155">
        <f>'[4]прил 7.2'!J663</f>
        <v>0</v>
      </c>
      <c r="J202" s="155">
        <f>'[4]прил 7.2'!K663</f>
        <v>0</v>
      </c>
      <c r="K202" s="155">
        <f>'[4]прил 7.2'!L663</f>
        <v>0</v>
      </c>
      <c r="L202" s="155">
        <f>'[4]прил 7.2'!M663</f>
        <v>0</v>
      </c>
      <c r="M202" s="155">
        <f>'[4]прил 7.2'!N663</f>
        <v>0</v>
      </c>
      <c r="N202" s="155">
        <f>'[4]прил 7.2'!O663</f>
        <v>0</v>
      </c>
      <c r="O202" s="155">
        <f>'[4]прил 7.2'!P663</f>
        <v>0</v>
      </c>
      <c r="P202" s="155">
        <f>'[4]прил 7.2'!Q663</f>
        <v>0</v>
      </c>
      <c r="Q202" s="155">
        <f>'[4]прил 7.2'!R663</f>
        <v>0</v>
      </c>
      <c r="R202" s="155">
        <f>'[4]прил 7.2'!X663</f>
        <v>0.2838739153</v>
      </c>
      <c r="S202" s="155">
        <f>'[4]прил 7.2'!Y663</f>
        <v>0</v>
      </c>
      <c r="T202" s="155">
        <f>'[4]прил 7.2'!Z663</f>
        <v>3.7603552999999996E-3</v>
      </c>
      <c r="U202" s="155">
        <f>'[4]прил 7.2'!AA663</f>
        <v>0.28011355999999998</v>
      </c>
      <c r="V202" s="155">
        <f>'[4]прил 7.2'!AB663</f>
        <v>0</v>
      </c>
      <c r="W202" s="209"/>
      <c r="X202" s="209"/>
      <c r="Y202" s="209"/>
      <c r="Z202" s="209"/>
      <c r="AA202" s="207">
        <f>'[4]прил 7.2'!AH663</f>
        <v>2015</v>
      </c>
      <c r="AB202" s="207">
        <f>'[4]прил 7.2'!AI663</f>
        <v>20</v>
      </c>
      <c r="AC202" s="207" t="str">
        <f>'[4]прил 7.2'!AJ663</f>
        <v>КТП с ТМ -250 кВа-1 шт.</v>
      </c>
      <c r="AD202" s="207">
        <f>'[4]прил 7.2'!AK663</f>
        <v>0.25</v>
      </c>
      <c r="AE202" s="207">
        <f>'[4]прил 7.2'!AL663</f>
        <v>0</v>
      </c>
      <c r="AF202" s="207">
        <f>'[4]прил 7.2'!AM663</f>
        <v>0</v>
      </c>
      <c r="AG202" s="207">
        <f>'[4]прил 7.2'!AN663</f>
        <v>0</v>
      </c>
      <c r="AH202" s="207">
        <f>'[4]прил 7.2'!AO663</f>
        <v>0</v>
      </c>
      <c r="AI202" s="207">
        <f>'[4]прил 7.2'!AP663</f>
        <v>0</v>
      </c>
      <c r="AJ202" s="152"/>
    </row>
    <row r="203" spans="1:36" ht="31.5" x14ac:dyDescent="0.25">
      <c r="A203" s="157">
        <f t="shared" si="19"/>
        <v>124</v>
      </c>
      <c r="B203" s="158" t="str">
        <f>'прил 7.1'!B204</f>
        <v>ТМ-100 кВА  Ф-2  ПС Бачи-Юрт  с. Бачи-Юрт  ТП 2-32</v>
      </c>
      <c r="C203" s="155">
        <f>'[4]прил 7.2'!D664</f>
        <v>0</v>
      </c>
      <c r="D203" s="155">
        <f>'[4]прил 7.2'!E664</f>
        <v>0</v>
      </c>
      <c r="E203" s="155">
        <f>'[4]прил 7.2'!F664</f>
        <v>0</v>
      </c>
      <c r="F203" s="155">
        <f>'[4]прил 7.2'!G664</f>
        <v>0</v>
      </c>
      <c r="G203" s="155">
        <f>'[4]прил 7.2'!H664</f>
        <v>0</v>
      </c>
      <c r="H203" s="155">
        <f>'[4]прил 7.2'!I664</f>
        <v>0</v>
      </c>
      <c r="I203" s="155">
        <f>'[4]прил 7.2'!J664</f>
        <v>0</v>
      </c>
      <c r="J203" s="155">
        <f>'[4]прил 7.2'!K664</f>
        <v>0</v>
      </c>
      <c r="K203" s="155">
        <f>'[4]прил 7.2'!L664</f>
        <v>0</v>
      </c>
      <c r="L203" s="155">
        <f>'[4]прил 7.2'!M664</f>
        <v>0</v>
      </c>
      <c r="M203" s="155">
        <f>'[4]прил 7.2'!N664</f>
        <v>0</v>
      </c>
      <c r="N203" s="155">
        <f>'[4]прил 7.2'!O664</f>
        <v>0</v>
      </c>
      <c r="O203" s="155">
        <f>'[4]прил 7.2'!P664</f>
        <v>0</v>
      </c>
      <c r="P203" s="155">
        <f>'[4]прил 7.2'!Q664</f>
        <v>0</v>
      </c>
      <c r="Q203" s="155">
        <f>'[4]прил 7.2'!R664</f>
        <v>0</v>
      </c>
      <c r="R203" s="155">
        <f>'[4]прил 7.2'!X664</f>
        <v>5.50151953E-2</v>
      </c>
      <c r="S203" s="155">
        <f>'[4]прил 7.2'!Y664</f>
        <v>0</v>
      </c>
      <c r="T203" s="155">
        <f>'[4]прил 7.2'!Z664</f>
        <v>3.7603552999999996E-3</v>
      </c>
      <c r="U203" s="155">
        <f>'[4]прил 7.2'!AA664</f>
        <v>5.1254839999999996E-2</v>
      </c>
      <c r="V203" s="155">
        <f>'[4]прил 7.2'!AB664</f>
        <v>0</v>
      </c>
      <c r="W203" s="209"/>
      <c r="X203" s="209"/>
      <c r="Y203" s="209"/>
      <c r="Z203" s="209"/>
      <c r="AA203" s="207">
        <f>'[4]прил 7.2'!AH664</f>
        <v>2015</v>
      </c>
      <c r="AB203" s="207">
        <f>'[4]прил 7.2'!AI664</f>
        <v>20</v>
      </c>
      <c r="AC203" s="207" t="str">
        <f>'[4]прил 7.2'!AJ664</f>
        <v>ТМ-100 кВа-1 шт.</v>
      </c>
      <c r="AD203" s="207">
        <f>'[4]прил 7.2'!AK664</f>
        <v>0.1</v>
      </c>
      <c r="AE203" s="207">
        <f>'[4]прил 7.2'!AL664</f>
        <v>0</v>
      </c>
      <c r="AF203" s="207">
        <f>'[4]прил 7.2'!AM664</f>
        <v>0</v>
      </c>
      <c r="AG203" s="207">
        <f>'[4]прил 7.2'!AN664</f>
        <v>0</v>
      </c>
      <c r="AH203" s="207">
        <f>'[4]прил 7.2'!AO664</f>
        <v>0</v>
      </c>
      <c r="AI203" s="207">
        <f>'[4]прил 7.2'!AP664</f>
        <v>0</v>
      </c>
      <c r="AJ203" s="152"/>
    </row>
    <row r="204" spans="1:36" ht="31.5" x14ac:dyDescent="0.25">
      <c r="A204" s="157">
        <f t="shared" si="19"/>
        <v>125</v>
      </c>
      <c r="B204" s="158" t="str">
        <f>'прил 7.1'!B205</f>
        <v>ТМ-160 кВА  Ф-2  ПС Курчалой  с. Гелдаган  ТП 2-18</v>
      </c>
      <c r="C204" s="155">
        <f>'[4]прил 7.2'!D665</f>
        <v>0</v>
      </c>
      <c r="D204" s="155">
        <f>'[4]прил 7.2'!E665</f>
        <v>0</v>
      </c>
      <c r="E204" s="155">
        <f>'[4]прил 7.2'!F665</f>
        <v>0</v>
      </c>
      <c r="F204" s="155">
        <f>'[4]прил 7.2'!G665</f>
        <v>0</v>
      </c>
      <c r="G204" s="155">
        <f>'[4]прил 7.2'!H665</f>
        <v>0</v>
      </c>
      <c r="H204" s="155">
        <f>'[4]прил 7.2'!I665</f>
        <v>0</v>
      </c>
      <c r="I204" s="155">
        <f>'[4]прил 7.2'!J665</f>
        <v>0</v>
      </c>
      <c r="J204" s="155">
        <f>'[4]прил 7.2'!K665</f>
        <v>0</v>
      </c>
      <c r="K204" s="155">
        <f>'[4]прил 7.2'!L665</f>
        <v>0</v>
      </c>
      <c r="L204" s="155">
        <f>'[4]прил 7.2'!M665</f>
        <v>0</v>
      </c>
      <c r="M204" s="155">
        <f>'[4]прил 7.2'!N665</f>
        <v>0</v>
      </c>
      <c r="N204" s="155">
        <f>'[4]прил 7.2'!O665</f>
        <v>0</v>
      </c>
      <c r="O204" s="155">
        <f>'[4]прил 7.2'!P665</f>
        <v>0</v>
      </c>
      <c r="P204" s="155">
        <f>'[4]прил 7.2'!Q665</f>
        <v>0</v>
      </c>
      <c r="Q204" s="155">
        <f>'[4]прил 7.2'!R665</f>
        <v>0</v>
      </c>
      <c r="R204" s="155">
        <f>'[4]прил 7.2'!X665</f>
        <v>5.6173045300000002E-2</v>
      </c>
      <c r="S204" s="155">
        <f>'[4]прил 7.2'!Y665</f>
        <v>0</v>
      </c>
      <c r="T204" s="155">
        <f>'[4]прил 7.2'!Z665</f>
        <v>3.7603552999999996E-3</v>
      </c>
      <c r="U204" s="155">
        <f>'[4]прил 7.2'!AA665</f>
        <v>5.2412690000000005E-2</v>
      </c>
      <c r="V204" s="155">
        <f>'[4]прил 7.2'!AB665</f>
        <v>0</v>
      </c>
      <c r="W204" s="209"/>
      <c r="X204" s="209"/>
      <c r="Y204" s="209"/>
      <c r="Z204" s="209"/>
      <c r="AA204" s="207">
        <f>'[4]прил 7.2'!AH665</f>
        <v>2015</v>
      </c>
      <c r="AB204" s="207">
        <f>'[4]прил 7.2'!AI665</f>
        <v>20</v>
      </c>
      <c r="AC204" s="207" t="str">
        <f>'[4]прил 7.2'!AJ665</f>
        <v>ТМ-160 кВа-1 шт.</v>
      </c>
      <c r="AD204" s="207">
        <f>'[4]прил 7.2'!AK665</f>
        <v>0.16</v>
      </c>
      <c r="AE204" s="207">
        <f>'[4]прил 7.2'!AL665</f>
        <v>0</v>
      </c>
      <c r="AF204" s="207">
        <f>'[4]прил 7.2'!AM665</f>
        <v>0</v>
      </c>
      <c r="AG204" s="207">
        <f>'[4]прил 7.2'!AN665</f>
        <v>0</v>
      </c>
      <c r="AH204" s="207">
        <f>'[4]прил 7.2'!AO665</f>
        <v>0</v>
      </c>
      <c r="AI204" s="207">
        <f>'[4]прил 7.2'!AP665</f>
        <v>0</v>
      </c>
      <c r="AJ204" s="152"/>
    </row>
    <row r="205" spans="1:36" ht="31.5" x14ac:dyDescent="0.25">
      <c r="A205" s="157">
        <f t="shared" si="19"/>
        <v>126</v>
      </c>
      <c r="B205" s="158" t="str">
        <f>'прил 7.1'!B206</f>
        <v>ТМ-160 кВА  Ф-9  ПС Курчалой  с. Цоци-Юрт  ТП 9-42</v>
      </c>
      <c r="C205" s="155">
        <f>'[4]прил 7.2'!D666</f>
        <v>0</v>
      </c>
      <c r="D205" s="155">
        <f>'[4]прил 7.2'!E666</f>
        <v>0</v>
      </c>
      <c r="E205" s="155">
        <f>'[4]прил 7.2'!F666</f>
        <v>0</v>
      </c>
      <c r="F205" s="155">
        <f>'[4]прил 7.2'!G666</f>
        <v>0</v>
      </c>
      <c r="G205" s="155">
        <f>'[4]прил 7.2'!H666</f>
        <v>0</v>
      </c>
      <c r="H205" s="155">
        <f>'[4]прил 7.2'!I666</f>
        <v>0</v>
      </c>
      <c r="I205" s="155">
        <f>'[4]прил 7.2'!J666</f>
        <v>0</v>
      </c>
      <c r="J205" s="155">
        <f>'[4]прил 7.2'!K666</f>
        <v>0</v>
      </c>
      <c r="K205" s="155">
        <f>'[4]прил 7.2'!L666</f>
        <v>0</v>
      </c>
      <c r="L205" s="155">
        <f>'[4]прил 7.2'!M666</f>
        <v>0</v>
      </c>
      <c r="M205" s="155">
        <f>'[4]прил 7.2'!N666</f>
        <v>0</v>
      </c>
      <c r="N205" s="155">
        <f>'[4]прил 7.2'!O666</f>
        <v>0</v>
      </c>
      <c r="O205" s="155">
        <f>'[4]прил 7.2'!P666</f>
        <v>0</v>
      </c>
      <c r="P205" s="155">
        <f>'[4]прил 7.2'!Q666</f>
        <v>0</v>
      </c>
      <c r="Q205" s="155">
        <f>'[4]прил 7.2'!R666</f>
        <v>0</v>
      </c>
      <c r="R205" s="155">
        <f>'[4]прил 7.2'!X666</f>
        <v>8.0427355299999989E-2</v>
      </c>
      <c r="S205" s="155">
        <f>'[4]прил 7.2'!Y666</f>
        <v>0</v>
      </c>
      <c r="T205" s="155">
        <f>'[4]прил 7.2'!Z666</f>
        <v>3.7603552999999996E-3</v>
      </c>
      <c r="U205" s="155">
        <f>'[4]прил 7.2'!AA666</f>
        <v>7.6666999999999999E-2</v>
      </c>
      <c r="V205" s="155">
        <f>'[4]прил 7.2'!AB666</f>
        <v>0</v>
      </c>
      <c r="W205" s="209"/>
      <c r="X205" s="209"/>
      <c r="Y205" s="209"/>
      <c r="Z205" s="209"/>
      <c r="AA205" s="207">
        <f>'[4]прил 7.2'!AH666</f>
        <v>2015</v>
      </c>
      <c r="AB205" s="207">
        <f>'[4]прил 7.2'!AI666</f>
        <v>20</v>
      </c>
      <c r="AC205" s="207" t="str">
        <f>'[4]прил 7.2'!AJ666</f>
        <v>ТМ-160 кВа-1 шт.</v>
      </c>
      <c r="AD205" s="207">
        <f>'[4]прил 7.2'!AK666</f>
        <v>0.16</v>
      </c>
      <c r="AE205" s="207">
        <f>'[4]прил 7.2'!AL666</f>
        <v>0</v>
      </c>
      <c r="AF205" s="207">
        <f>'[4]прил 7.2'!AM666</f>
        <v>0</v>
      </c>
      <c r="AG205" s="207">
        <f>'[4]прил 7.2'!AN666</f>
        <v>0</v>
      </c>
      <c r="AH205" s="207">
        <f>'[4]прил 7.2'!AO666</f>
        <v>0</v>
      </c>
      <c r="AI205" s="207">
        <f>'[4]прил 7.2'!AP666</f>
        <v>0</v>
      </c>
      <c r="AJ205" s="152"/>
    </row>
    <row r="206" spans="1:36" ht="31.5" x14ac:dyDescent="0.25">
      <c r="A206" s="157">
        <f t="shared" si="19"/>
        <v>127</v>
      </c>
      <c r="B206" s="158" t="str">
        <f>'прил 7.1'!B207</f>
        <v>ТМ-250 кВА  Ф-1  ПС Курчалой  с. Илсхан-Юрт  ТП 1-24</v>
      </c>
      <c r="C206" s="155">
        <f>'[4]прил 7.2'!D667</f>
        <v>0</v>
      </c>
      <c r="D206" s="155">
        <f>'[4]прил 7.2'!E667</f>
        <v>0</v>
      </c>
      <c r="E206" s="155">
        <f>'[4]прил 7.2'!F667</f>
        <v>0</v>
      </c>
      <c r="F206" s="155">
        <f>'[4]прил 7.2'!G667</f>
        <v>0</v>
      </c>
      <c r="G206" s="155">
        <f>'[4]прил 7.2'!H667</f>
        <v>0</v>
      </c>
      <c r="H206" s="155">
        <f>'[4]прил 7.2'!I667</f>
        <v>0</v>
      </c>
      <c r="I206" s="155">
        <f>'[4]прил 7.2'!J667</f>
        <v>0</v>
      </c>
      <c r="J206" s="155">
        <f>'[4]прил 7.2'!K667</f>
        <v>0</v>
      </c>
      <c r="K206" s="155">
        <f>'[4]прил 7.2'!L667</f>
        <v>0</v>
      </c>
      <c r="L206" s="155">
        <f>'[4]прил 7.2'!M667</f>
        <v>0</v>
      </c>
      <c r="M206" s="155">
        <f>'[4]прил 7.2'!N667</f>
        <v>0</v>
      </c>
      <c r="N206" s="155">
        <f>'[4]прил 7.2'!O667</f>
        <v>0</v>
      </c>
      <c r="O206" s="155">
        <f>'[4]прил 7.2'!P667</f>
        <v>0</v>
      </c>
      <c r="P206" s="155">
        <f>'[4]прил 7.2'!Q667</f>
        <v>0</v>
      </c>
      <c r="Q206" s="155">
        <f>'[4]прил 7.2'!R667</f>
        <v>0</v>
      </c>
      <c r="R206" s="155">
        <f>'[4]прил 7.2'!X667</f>
        <v>3.2845235299999997E-2</v>
      </c>
      <c r="S206" s="155">
        <f>'[4]прил 7.2'!Y667</f>
        <v>0</v>
      </c>
      <c r="T206" s="155">
        <f>'[4]прил 7.2'!Z667</f>
        <v>3.7603552999999996E-3</v>
      </c>
      <c r="U206" s="155">
        <f>'[4]прил 7.2'!AA667</f>
        <v>2.908488E-2</v>
      </c>
      <c r="V206" s="155">
        <f>'[4]прил 7.2'!AB667</f>
        <v>0</v>
      </c>
      <c r="W206" s="209"/>
      <c r="X206" s="209"/>
      <c r="Y206" s="209"/>
      <c r="Z206" s="209"/>
      <c r="AA206" s="207">
        <f>'[4]прил 7.2'!AH667</f>
        <v>2015</v>
      </c>
      <c r="AB206" s="207">
        <f>'[4]прил 7.2'!AI667</f>
        <v>20</v>
      </c>
      <c r="AC206" s="207" t="str">
        <f>'[4]прил 7.2'!AJ667</f>
        <v>ТМ-250 кВа-1 шт.</v>
      </c>
      <c r="AD206" s="207">
        <f>'[4]прил 7.2'!AK667</f>
        <v>0.25</v>
      </c>
      <c r="AE206" s="207">
        <f>'[4]прил 7.2'!AL667</f>
        <v>0</v>
      </c>
      <c r="AF206" s="207">
        <f>'[4]прил 7.2'!AM667</f>
        <v>0</v>
      </c>
      <c r="AG206" s="207">
        <f>'[4]прил 7.2'!AN667</f>
        <v>0</v>
      </c>
      <c r="AH206" s="207">
        <f>'[4]прил 7.2'!AO667</f>
        <v>0</v>
      </c>
      <c r="AI206" s="207">
        <f>'[4]прил 7.2'!AP667</f>
        <v>0</v>
      </c>
      <c r="AJ206" s="152"/>
    </row>
    <row r="207" spans="1:36" x14ac:dyDescent="0.25">
      <c r="A207" s="157">
        <f t="shared" si="19"/>
        <v>128</v>
      </c>
      <c r="B207" s="158" t="str">
        <f>'прил 7.1'!B208</f>
        <v>ТМ-63 кВА  Ф-9  ПС Курчалой  с. Цоци-Юрт  ТП 9-61</v>
      </c>
      <c r="C207" s="155">
        <f>'[4]прил 7.2'!D668</f>
        <v>0</v>
      </c>
      <c r="D207" s="155">
        <f>'[4]прил 7.2'!E668</f>
        <v>0</v>
      </c>
      <c r="E207" s="155">
        <f>'[4]прил 7.2'!F668</f>
        <v>0</v>
      </c>
      <c r="F207" s="155">
        <f>'[4]прил 7.2'!G668</f>
        <v>0</v>
      </c>
      <c r="G207" s="155">
        <f>'[4]прил 7.2'!H668</f>
        <v>0</v>
      </c>
      <c r="H207" s="155">
        <f>'[4]прил 7.2'!I668</f>
        <v>0</v>
      </c>
      <c r="I207" s="155">
        <f>'[4]прил 7.2'!J668</f>
        <v>0</v>
      </c>
      <c r="J207" s="155">
        <f>'[4]прил 7.2'!K668</f>
        <v>0</v>
      </c>
      <c r="K207" s="155">
        <f>'[4]прил 7.2'!L668</f>
        <v>0</v>
      </c>
      <c r="L207" s="155">
        <f>'[4]прил 7.2'!M668</f>
        <v>0</v>
      </c>
      <c r="M207" s="155">
        <f>'[4]прил 7.2'!N668</f>
        <v>0</v>
      </c>
      <c r="N207" s="155">
        <f>'[4]прил 7.2'!O668</f>
        <v>0</v>
      </c>
      <c r="O207" s="155">
        <f>'[4]прил 7.2'!P668</f>
        <v>0</v>
      </c>
      <c r="P207" s="155">
        <f>'[4]прил 7.2'!Q668</f>
        <v>0</v>
      </c>
      <c r="Q207" s="155">
        <f>'[4]прил 7.2'!R668</f>
        <v>0</v>
      </c>
      <c r="R207" s="155">
        <f>'[4]прил 7.2'!X668</f>
        <v>6.0427355300000006E-2</v>
      </c>
      <c r="S207" s="155">
        <f>'[4]прил 7.2'!Y668</f>
        <v>0</v>
      </c>
      <c r="T207" s="155">
        <f>'[4]прил 7.2'!Z668</f>
        <v>3.7603552999999996E-3</v>
      </c>
      <c r="U207" s="155">
        <f>'[4]прил 7.2'!AA668</f>
        <v>5.6667000000000002E-2</v>
      </c>
      <c r="V207" s="155">
        <f>'[4]прил 7.2'!AB668</f>
        <v>0</v>
      </c>
      <c r="W207" s="209"/>
      <c r="X207" s="209"/>
      <c r="Y207" s="209"/>
      <c r="Z207" s="209"/>
      <c r="AA207" s="207">
        <f>'[4]прил 7.2'!AH668</f>
        <v>2015</v>
      </c>
      <c r="AB207" s="207">
        <f>'[4]прил 7.2'!AI668</f>
        <v>20</v>
      </c>
      <c r="AC207" s="207" t="str">
        <f>'[4]прил 7.2'!AJ668</f>
        <v>ТМ-63 кВа-1 шт.</v>
      </c>
      <c r="AD207" s="207">
        <f>'[4]прил 7.2'!AK668</f>
        <v>6.3E-2</v>
      </c>
      <c r="AE207" s="207">
        <f>'[4]прил 7.2'!AL668</f>
        <v>0</v>
      </c>
      <c r="AF207" s="207">
        <f>'[4]прил 7.2'!AM668</f>
        <v>0</v>
      </c>
      <c r="AG207" s="207">
        <f>'[4]прил 7.2'!AN668</f>
        <v>0</v>
      </c>
      <c r="AH207" s="207">
        <f>'[4]прил 7.2'!AO668</f>
        <v>0</v>
      </c>
      <c r="AI207" s="207">
        <f>'[4]прил 7.2'!AP668</f>
        <v>0</v>
      </c>
      <c r="AJ207" s="152"/>
    </row>
    <row r="208" spans="1:36" ht="31.5" x14ac:dyDescent="0.25">
      <c r="A208" s="157">
        <f t="shared" si="19"/>
        <v>129</v>
      </c>
      <c r="B208" s="158" t="str">
        <f>'прил 7.1'!B209</f>
        <v>ТМГ11-250 кВА  Ф-5  ПС Курчалой  с. Курчалой  ТП 5-4</v>
      </c>
      <c r="C208" s="155">
        <f>'[4]прил 7.2'!D669</f>
        <v>0</v>
      </c>
      <c r="D208" s="155">
        <f>'[4]прил 7.2'!E669</f>
        <v>0</v>
      </c>
      <c r="E208" s="155">
        <f>'[4]прил 7.2'!F669</f>
        <v>0</v>
      </c>
      <c r="F208" s="155">
        <f>'[4]прил 7.2'!G669</f>
        <v>0</v>
      </c>
      <c r="G208" s="155">
        <f>'[4]прил 7.2'!H669</f>
        <v>0</v>
      </c>
      <c r="H208" s="155">
        <f>'[4]прил 7.2'!I669</f>
        <v>0</v>
      </c>
      <c r="I208" s="155">
        <f>'[4]прил 7.2'!J669</f>
        <v>0</v>
      </c>
      <c r="J208" s="155">
        <f>'[4]прил 7.2'!K669</f>
        <v>0</v>
      </c>
      <c r="K208" s="155">
        <f>'[4]прил 7.2'!L669</f>
        <v>0</v>
      </c>
      <c r="L208" s="155">
        <f>'[4]прил 7.2'!M669</f>
        <v>0</v>
      </c>
      <c r="M208" s="155">
        <f>'[4]прил 7.2'!N669</f>
        <v>0</v>
      </c>
      <c r="N208" s="155">
        <f>'[4]прил 7.2'!O669</f>
        <v>0</v>
      </c>
      <c r="O208" s="155">
        <f>'[4]прил 7.2'!P669</f>
        <v>0</v>
      </c>
      <c r="P208" s="155">
        <f>'[4]прил 7.2'!Q669</f>
        <v>0</v>
      </c>
      <c r="Q208" s="155">
        <f>'[4]прил 7.2'!R669</f>
        <v>0</v>
      </c>
      <c r="R208" s="155">
        <f>'[4]прил 7.2'!X669</f>
        <v>0.14633916529999999</v>
      </c>
      <c r="S208" s="155">
        <f>'[4]прил 7.2'!Y669</f>
        <v>0</v>
      </c>
      <c r="T208" s="155">
        <f>'[4]прил 7.2'!Z669</f>
        <v>3.7603552999999996E-3</v>
      </c>
      <c r="U208" s="155">
        <f>'[4]прил 7.2'!AA669</f>
        <v>0.14257881</v>
      </c>
      <c r="V208" s="155">
        <f>'[4]прил 7.2'!AB669</f>
        <v>0</v>
      </c>
      <c r="W208" s="209"/>
      <c r="X208" s="209"/>
      <c r="Y208" s="209"/>
      <c r="Z208" s="209"/>
      <c r="AA208" s="207">
        <f>'[4]прил 7.2'!AH669</f>
        <v>2015</v>
      </c>
      <c r="AB208" s="207">
        <f>'[4]прил 7.2'!AI669</f>
        <v>20</v>
      </c>
      <c r="AC208" s="207" t="str">
        <f>'[4]прил 7.2'!AJ669</f>
        <v>ТМГ11-250 кВа-1 шт.</v>
      </c>
      <c r="AD208" s="207">
        <f>'[4]прил 7.2'!AK669</f>
        <v>0.25</v>
      </c>
      <c r="AE208" s="207">
        <f>'[4]прил 7.2'!AL669</f>
        <v>0</v>
      </c>
      <c r="AF208" s="207">
        <f>'[4]прил 7.2'!AM669</f>
        <v>0</v>
      </c>
      <c r="AG208" s="207">
        <f>'[4]прил 7.2'!AN669</f>
        <v>0</v>
      </c>
      <c r="AH208" s="207">
        <f>'[4]прил 7.2'!AO669</f>
        <v>0</v>
      </c>
      <c r="AI208" s="207">
        <f>'[4]прил 7.2'!AP669</f>
        <v>0</v>
      </c>
      <c r="AJ208" s="152"/>
    </row>
    <row r="209" spans="1:36" x14ac:dyDescent="0.25">
      <c r="A209" s="157">
        <f t="shared" si="19"/>
        <v>130</v>
      </c>
      <c r="B209" s="158" t="str">
        <f>'прил 7.1'!B210</f>
        <v>ТМ-25 кВА  Ф-1  ПС Старогладовская  кошара  ТП 1-19</v>
      </c>
      <c r="C209" s="155">
        <f>'[4]прил 7.2'!D670</f>
        <v>0</v>
      </c>
      <c r="D209" s="155">
        <f>'[4]прил 7.2'!E670</f>
        <v>0</v>
      </c>
      <c r="E209" s="155">
        <f>'[4]прил 7.2'!F670</f>
        <v>0</v>
      </c>
      <c r="F209" s="155">
        <f>'[4]прил 7.2'!G670</f>
        <v>0</v>
      </c>
      <c r="G209" s="155">
        <f>'[4]прил 7.2'!H670</f>
        <v>0</v>
      </c>
      <c r="H209" s="155">
        <f>'[4]прил 7.2'!I670</f>
        <v>0</v>
      </c>
      <c r="I209" s="155">
        <f>'[4]прил 7.2'!J670</f>
        <v>0</v>
      </c>
      <c r="J209" s="155">
        <f>'[4]прил 7.2'!K670</f>
        <v>0</v>
      </c>
      <c r="K209" s="155">
        <f>'[4]прил 7.2'!L670</f>
        <v>0</v>
      </c>
      <c r="L209" s="155">
        <f>'[4]прил 7.2'!M670</f>
        <v>0</v>
      </c>
      <c r="M209" s="155">
        <f>'[4]прил 7.2'!N670</f>
        <v>0</v>
      </c>
      <c r="N209" s="155">
        <f>'[4]прил 7.2'!O670</f>
        <v>0</v>
      </c>
      <c r="O209" s="155">
        <f>'[4]прил 7.2'!P670</f>
        <v>0</v>
      </c>
      <c r="P209" s="155">
        <f>'[4]прил 7.2'!Q670</f>
        <v>0</v>
      </c>
      <c r="Q209" s="155">
        <f>'[4]прил 7.2'!R670</f>
        <v>0</v>
      </c>
      <c r="R209" s="155">
        <f>'[4]прил 7.2'!X670</f>
        <v>3.7580755300000004E-2</v>
      </c>
      <c r="S209" s="155">
        <f>'[4]прил 7.2'!Y670</f>
        <v>0</v>
      </c>
      <c r="T209" s="155">
        <f>'[4]прил 7.2'!Z670</f>
        <v>3.7603552999999996E-3</v>
      </c>
      <c r="U209" s="155">
        <f>'[4]прил 7.2'!AA670</f>
        <v>3.38204E-2</v>
      </c>
      <c r="V209" s="155">
        <f>'[4]прил 7.2'!AB670</f>
        <v>0</v>
      </c>
      <c r="W209" s="209"/>
      <c r="X209" s="209"/>
      <c r="Y209" s="209"/>
      <c r="Z209" s="209"/>
      <c r="AA209" s="207">
        <f>'[4]прил 7.2'!AH670</f>
        <v>2015</v>
      </c>
      <c r="AB209" s="207">
        <f>'[4]прил 7.2'!AI670</f>
        <v>20</v>
      </c>
      <c r="AC209" s="207" t="str">
        <f>'[4]прил 7.2'!AJ670</f>
        <v>ТМ 25 кВа-1 шт.</v>
      </c>
      <c r="AD209" s="207">
        <f>'[4]прил 7.2'!AK670</f>
        <v>2.5000000000000001E-2</v>
      </c>
      <c r="AE209" s="207">
        <f>'[4]прил 7.2'!AL670</f>
        <v>0</v>
      </c>
      <c r="AF209" s="207">
        <f>'[4]прил 7.2'!AM670</f>
        <v>0</v>
      </c>
      <c r="AG209" s="207">
        <f>'[4]прил 7.2'!AN670</f>
        <v>0</v>
      </c>
      <c r="AH209" s="207">
        <f>'[4]прил 7.2'!AO670</f>
        <v>0</v>
      </c>
      <c r="AI209" s="207">
        <f>'[4]прил 7.2'!AP670</f>
        <v>0</v>
      </c>
      <c r="AJ209" s="152"/>
    </row>
    <row r="210" spans="1:36" x14ac:dyDescent="0.25">
      <c r="A210" s="157">
        <f t="shared" si="19"/>
        <v>131</v>
      </c>
      <c r="B210" s="158" t="str">
        <f>'прил 7.1'!B211</f>
        <v>ТМ-25 кВА Ф-1  ПС Старогладовская  кошара  ТП 1-5</v>
      </c>
      <c r="C210" s="155">
        <f>'[4]прил 7.2'!D671</f>
        <v>0</v>
      </c>
      <c r="D210" s="155">
        <f>'[4]прил 7.2'!E671</f>
        <v>0</v>
      </c>
      <c r="E210" s="155">
        <f>'[4]прил 7.2'!F671</f>
        <v>0</v>
      </c>
      <c r="F210" s="155">
        <f>'[4]прил 7.2'!G671</f>
        <v>0</v>
      </c>
      <c r="G210" s="155">
        <f>'[4]прил 7.2'!H671</f>
        <v>0</v>
      </c>
      <c r="H210" s="155">
        <f>'[4]прил 7.2'!I671</f>
        <v>0</v>
      </c>
      <c r="I210" s="155">
        <f>'[4]прил 7.2'!J671</f>
        <v>0</v>
      </c>
      <c r="J210" s="155">
        <f>'[4]прил 7.2'!K671</f>
        <v>0</v>
      </c>
      <c r="K210" s="155">
        <f>'[4]прил 7.2'!L671</f>
        <v>0</v>
      </c>
      <c r="L210" s="155">
        <f>'[4]прил 7.2'!M671</f>
        <v>0</v>
      </c>
      <c r="M210" s="155">
        <f>'[4]прил 7.2'!N671</f>
        <v>0</v>
      </c>
      <c r="N210" s="155">
        <f>'[4]прил 7.2'!O671</f>
        <v>0</v>
      </c>
      <c r="O210" s="155">
        <f>'[4]прил 7.2'!P671</f>
        <v>0</v>
      </c>
      <c r="P210" s="155">
        <f>'[4]прил 7.2'!Q671</f>
        <v>0</v>
      </c>
      <c r="Q210" s="155">
        <f>'[4]прил 7.2'!R671</f>
        <v>0</v>
      </c>
      <c r="R210" s="155">
        <f>'[4]прил 7.2'!X671</f>
        <v>4.5204205300000001E-2</v>
      </c>
      <c r="S210" s="155">
        <f>'[4]прил 7.2'!Y671</f>
        <v>0</v>
      </c>
      <c r="T210" s="155">
        <f>'[4]прил 7.2'!Z671</f>
        <v>3.7603552999999996E-3</v>
      </c>
      <c r="U210" s="155">
        <f>'[4]прил 7.2'!AA671</f>
        <v>4.1443849999999997E-2</v>
      </c>
      <c r="V210" s="155">
        <f>'[4]прил 7.2'!AB671</f>
        <v>0</v>
      </c>
      <c r="W210" s="209"/>
      <c r="X210" s="209"/>
      <c r="Y210" s="209"/>
      <c r="Z210" s="209"/>
      <c r="AA210" s="207">
        <f>'[4]прил 7.2'!AH671</f>
        <v>2015</v>
      </c>
      <c r="AB210" s="207">
        <f>'[4]прил 7.2'!AI671</f>
        <v>20</v>
      </c>
      <c r="AC210" s="207" t="str">
        <f>'[4]прил 7.2'!AJ671</f>
        <v>ТМ 25 кВа-1 шт.</v>
      </c>
      <c r="AD210" s="207">
        <f>'[4]прил 7.2'!AK671</f>
        <v>2.5000000000000001E-2</v>
      </c>
      <c r="AE210" s="207">
        <f>'[4]прил 7.2'!AL671</f>
        <v>0</v>
      </c>
      <c r="AF210" s="207">
        <f>'[4]прил 7.2'!AM671</f>
        <v>0</v>
      </c>
      <c r="AG210" s="207">
        <f>'[4]прил 7.2'!AN671</f>
        <v>0</v>
      </c>
      <c r="AH210" s="207">
        <f>'[4]прил 7.2'!AO671</f>
        <v>0</v>
      </c>
      <c r="AI210" s="207">
        <f>'[4]прил 7.2'!AP671</f>
        <v>0</v>
      </c>
      <c r="AJ210" s="152"/>
    </row>
    <row r="211" spans="1:36" ht="31.5" x14ac:dyDescent="0.25">
      <c r="A211" s="157">
        <f t="shared" si="19"/>
        <v>132</v>
      </c>
      <c r="B211" s="158" t="str">
        <f>'прил 7.1'!B212</f>
        <v>КТП с ТМ 100 кВа Ф-15 ПС "АТЭЦ" с. Мескер-Юрт ТП 15-</v>
      </c>
      <c r="C211" s="155">
        <f>'[4]прил 7.2'!D672</f>
        <v>0</v>
      </c>
      <c r="D211" s="155">
        <f>'[4]прил 7.2'!E672</f>
        <v>0</v>
      </c>
      <c r="E211" s="155">
        <f>'[4]прил 7.2'!F672</f>
        <v>0</v>
      </c>
      <c r="F211" s="155">
        <f>'[4]прил 7.2'!G672</f>
        <v>0</v>
      </c>
      <c r="G211" s="155">
        <f>'[4]прил 7.2'!H672</f>
        <v>0</v>
      </c>
      <c r="H211" s="155">
        <f>'[4]прил 7.2'!I672</f>
        <v>0.461229</v>
      </c>
      <c r="I211" s="155">
        <f>'[4]прил 7.2'!J672</f>
        <v>3.228603E-2</v>
      </c>
      <c r="J211" s="155">
        <f>'[4]прил 7.2'!K672</f>
        <v>0.36898320000000001</v>
      </c>
      <c r="K211" s="155">
        <f>'[4]прил 7.2'!L672</f>
        <v>1.8449159999999999E-2</v>
      </c>
      <c r="L211" s="155">
        <f>'[4]прил 7.2'!M672</f>
        <v>4.1510609999999996E-2</v>
      </c>
      <c r="M211" s="155">
        <f>'[4]прил 7.2'!N672</f>
        <v>0.461229</v>
      </c>
      <c r="N211" s="155">
        <f>'[4]прил 7.2'!O672</f>
        <v>3.228603E-2</v>
      </c>
      <c r="O211" s="155">
        <f>'[4]прил 7.2'!P672</f>
        <v>0.36898320000000001</v>
      </c>
      <c r="P211" s="155">
        <f>'[4]прил 7.2'!Q672</f>
        <v>1.8449159999999999E-2</v>
      </c>
      <c r="Q211" s="155">
        <f>'[4]прил 7.2'!R672</f>
        <v>4.1510609999999996E-2</v>
      </c>
      <c r="R211" s="155">
        <f>'[4]прил 7.2'!X672</f>
        <v>0</v>
      </c>
      <c r="S211" s="155">
        <f>'[4]прил 7.2'!Y672</f>
        <v>0</v>
      </c>
      <c r="T211" s="155">
        <f>'[4]прил 7.2'!Z672</f>
        <v>0</v>
      </c>
      <c r="U211" s="155">
        <f>'[4]прил 7.2'!AA672</f>
        <v>0</v>
      </c>
      <c r="V211" s="155">
        <f>'[4]прил 7.2'!AB672</f>
        <v>0</v>
      </c>
      <c r="W211" s="209"/>
      <c r="X211" s="209"/>
      <c r="Y211" s="209"/>
      <c r="Z211" s="209"/>
      <c r="AA211" s="207">
        <f>'[4]прил 7.2'!AH672</f>
        <v>2015</v>
      </c>
      <c r="AB211" s="207">
        <f>'[4]прил 7.2'!AI672</f>
        <v>20</v>
      </c>
      <c r="AC211" s="207" t="str">
        <f>'[4]прил 7.2'!AJ672</f>
        <v>КТП с ТМ -100 кВа-1 шт.</v>
      </c>
      <c r="AD211" s="207">
        <f>'[4]прил 7.2'!AK672</f>
        <v>0.1</v>
      </c>
      <c r="AE211" s="207">
        <f>'[4]прил 7.2'!AL672</f>
        <v>0</v>
      </c>
      <c r="AF211" s="207">
        <f>'[4]прил 7.2'!AM672</f>
        <v>0</v>
      </c>
      <c r="AG211" s="207">
        <f>'[4]прил 7.2'!AN672</f>
        <v>0</v>
      </c>
      <c r="AH211" s="207">
        <f>'[4]прил 7.2'!AO672</f>
        <v>0</v>
      </c>
      <c r="AI211" s="207">
        <f>'[4]прил 7.2'!AP672</f>
        <v>0</v>
      </c>
      <c r="AJ211" s="152"/>
    </row>
    <row r="212" spans="1:36" ht="31.5" x14ac:dyDescent="0.25">
      <c r="A212" s="157">
        <f t="shared" si="19"/>
        <v>133</v>
      </c>
      <c r="B212" s="158" t="str">
        <f>'прил 7.1'!B213</f>
        <v>КТП с ТМ 100 кВа Ф-2 ТП 2-27 ПС "Гвардейская" с.Бено-Юрт</v>
      </c>
      <c r="C212" s="155">
        <f>'[4]прил 7.2'!D673</f>
        <v>0</v>
      </c>
      <c r="D212" s="155">
        <f>'[4]прил 7.2'!E673</f>
        <v>0</v>
      </c>
      <c r="E212" s="155">
        <f>'[4]прил 7.2'!F673</f>
        <v>0</v>
      </c>
      <c r="F212" s="155">
        <f>'[4]прил 7.2'!G673</f>
        <v>0</v>
      </c>
      <c r="G212" s="155">
        <f>'[4]прил 7.2'!H673</f>
        <v>0</v>
      </c>
      <c r="H212" s="155">
        <f>'[4]прил 7.2'!I673</f>
        <v>0</v>
      </c>
      <c r="I212" s="155">
        <f>'[4]прил 7.2'!J673</f>
        <v>0</v>
      </c>
      <c r="J212" s="155">
        <f>'[4]прил 7.2'!K673</f>
        <v>0</v>
      </c>
      <c r="K212" s="155">
        <f>'[4]прил 7.2'!L673</f>
        <v>0</v>
      </c>
      <c r="L212" s="155">
        <f>'[4]прил 7.2'!M673</f>
        <v>0</v>
      </c>
      <c r="M212" s="155">
        <f>'[4]прил 7.2'!N673</f>
        <v>0</v>
      </c>
      <c r="N212" s="155">
        <f>'[4]прил 7.2'!O673</f>
        <v>0</v>
      </c>
      <c r="O212" s="155">
        <f>'[4]прил 7.2'!P673</f>
        <v>0</v>
      </c>
      <c r="P212" s="155">
        <f>'[4]прил 7.2'!Q673</f>
        <v>0</v>
      </c>
      <c r="Q212" s="155">
        <f>'[4]прил 7.2'!R673</f>
        <v>0</v>
      </c>
      <c r="R212" s="155">
        <f>'[4]прил 7.2'!X673</f>
        <v>0</v>
      </c>
      <c r="S212" s="155">
        <f>'[4]прил 7.2'!Y673</f>
        <v>0</v>
      </c>
      <c r="T212" s="155">
        <f>'[4]прил 7.2'!Z673</f>
        <v>0</v>
      </c>
      <c r="U212" s="155">
        <f>'[4]прил 7.2'!AA673</f>
        <v>0</v>
      </c>
      <c r="V212" s="155">
        <f>'[4]прил 7.2'!AB673</f>
        <v>0</v>
      </c>
      <c r="W212" s="209"/>
      <c r="X212" s="209"/>
      <c r="Y212" s="209"/>
      <c r="Z212" s="209"/>
      <c r="AA212" s="207">
        <f>'[4]прил 7.2'!AH673</f>
        <v>0</v>
      </c>
      <c r="AB212" s="207">
        <f>'[4]прил 7.2'!AI673</f>
        <v>0</v>
      </c>
      <c r="AC212" s="207">
        <f>'[4]прил 7.2'!AJ673</f>
        <v>0</v>
      </c>
      <c r="AD212" s="207">
        <f>'[4]прил 7.2'!AK673</f>
        <v>0</v>
      </c>
      <c r="AE212" s="207">
        <f>'[4]прил 7.2'!AL673</f>
        <v>0</v>
      </c>
      <c r="AF212" s="207">
        <f>'[4]прил 7.2'!AM673</f>
        <v>0</v>
      </c>
      <c r="AG212" s="207">
        <f>'[4]прил 7.2'!AN673</f>
        <v>0</v>
      </c>
      <c r="AH212" s="207">
        <f>'[4]прил 7.2'!AO673</f>
        <v>0</v>
      </c>
      <c r="AI212" s="207">
        <f>'[4]прил 7.2'!AP673</f>
        <v>0</v>
      </c>
      <c r="AJ212" s="152"/>
    </row>
    <row r="213" spans="1:36" ht="31.5" x14ac:dyDescent="0.25">
      <c r="A213" s="157">
        <f t="shared" si="19"/>
        <v>134</v>
      </c>
      <c r="B213" s="158" t="str">
        <f>'прил 7.1'!B214</f>
        <v>ТМГ-400 кВа Ф-2 ПС "Надтеречная" с.Надтеречное ТП 2-24</v>
      </c>
      <c r="C213" s="155">
        <f>'[4]прил 7.2'!D674</f>
        <v>0</v>
      </c>
      <c r="D213" s="155">
        <f>'[4]прил 7.2'!E674</f>
        <v>0</v>
      </c>
      <c r="E213" s="155">
        <f>'[4]прил 7.2'!F674</f>
        <v>0</v>
      </c>
      <c r="F213" s="155">
        <f>'[4]прил 7.2'!G674</f>
        <v>0</v>
      </c>
      <c r="G213" s="155">
        <f>'[4]прил 7.2'!H674</f>
        <v>0</v>
      </c>
      <c r="H213" s="155">
        <f>'[4]прил 7.2'!I674</f>
        <v>0</v>
      </c>
      <c r="I213" s="155">
        <f>'[4]прил 7.2'!J674</f>
        <v>0</v>
      </c>
      <c r="J213" s="155">
        <f>'[4]прил 7.2'!K674</f>
        <v>0</v>
      </c>
      <c r="K213" s="155">
        <f>'[4]прил 7.2'!L674</f>
        <v>0</v>
      </c>
      <c r="L213" s="155">
        <f>'[4]прил 7.2'!M674</f>
        <v>0</v>
      </c>
      <c r="M213" s="155">
        <f>'[4]прил 7.2'!N674</f>
        <v>0</v>
      </c>
      <c r="N213" s="155">
        <f>'[4]прил 7.2'!O674</f>
        <v>0</v>
      </c>
      <c r="O213" s="155">
        <f>'[4]прил 7.2'!P674</f>
        <v>0</v>
      </c>
      <c r="P213" s="155">
        <f>'[4]прил 7.2'!Q674</f>
        <v>0</v>
      </c>
      <c r="Q213" s="155">
        <f>'[4]прил 7.2'!R674</f>
        <v>0</v>
      </c>
      <c r="R213" s="155">
        <f>'[4]прил 7.2'!X674</f>
        <v>0.22055588999999998</v>
      </c>
      <c r="S213" s="155">
        <f>'[4]прил 7.2'!Y674</f>
        <v>0</v>
      </c>
      <c r="T213" s="155">
        <f>'[4]прил 7.2'!Z674</f>
        <v>3.8310000000000002E-3</v>
      </c>
      <c r="U213" s="155">
        <f>'[4]прил 7.2'!AA674</f>
        <v>0.216725</v>
      </c>
      <c r="V213" s="155">
        <f>'[4]прил 7.2'!AB674</f>
        <v>0</v>
      </c>
      <c r="W213" s="209"/>
      <c r="X213" s="209"/>
      <c r="Y213" s="209"/>
      <c r="Z213" s="209"/>
      <c r="AA213" s="207">
        <f>'[4]прил 7.2'!AH674</f>
        <v>2015</v>
      </c>
      <c r="AB213" s="207">
        <f>'[4]прил 7.2'!AI674</f>
        <v>20</v>
      </c>
      <c r="AC213" s="207" t="str">
        <f>'[4]прил 7.2'!AJ674</f>
        <v>ТМГ-400 кВа-1 шт.</v>
      </c>
      <c r="AD213" s="207">
        <f>'[4]прил 7.2'!AK674</f>
        <v>0.4</v>
      </c>
      <c r="AE213" s="207">
        <f>'[4]прил 7.2'!AL674</f>
        <v>0</v>
      </c>
      <c r="AF213" s="207">
        <f>'[4]прил 7.2'!AM674</f>
        <v>0</v>
      </c>
      <c r="AG213" s="207">
        <f>'[4]прил 7.2'!AN674</f>
        <v>0</v>
      </c>
      <c r="AH213" s="207">
        <f>'[4]прил 7.2'!AO674</f>
        <v>0</v>
      </c>
      <c r="AI213" s="207">
        <f>'[4]прил 7.2'!AP674</f>
        <v>0</v>
      </c>
      <c r="AJ213" s="152"/>
    </row>
    <row r="214" spans="1:36" ht="31.5" x14ac:dyDescent="0.25">
      <c r="A214" s="157">
        <f t="shared" si="19"/>
        <v>135</v>
      </c>
      <c r="B214" s="158" t="str">
        <f>'прил 7.1'!B215</f>
        <v>ТМ-400 кВа Ф-6 ПС "Знаменская" с.Знаменское ТП 6-7</v>
      </c>
      <c r="C214" s="155">
        <f>'[4]прил 7.2'!D675</f>
        <v>0</v>
      </c>
      <c r="D214" s="155">
        <f>'[4]прил 7.2'!E675</f>
        <v>0</v>
      </c>
      <c r="E214" s="155">
        <f>'[4]прил 7.2'!F675</f>
        <v>0</v>
      </c>
      <c r="F214" s="155">
        <f>'[4]прил 7.2'!G675</f>
        <v>0</v>
      </c>
      <c r="G214" s="155">
        <f>'[4]прил 7.2'!H675</f>
        <v>0</v>
      </c>
      <c r="H214" s="155">
        <f>'[4]прил 7.2'!I675</f>
        <v>0</v>
      </c>
      <c r="I214" s="155">
        <f>'[4]прил 7.2'!J675</f>
        <v>0</v>
      </c>
      <c r="J214" s="155">
        <f>'[4]прил 7.2'!K675</f>
        <v>0</v>
      </c>
      <c r="K214" s="155">
        <f>'[4]прил 7.2'!L675</f>
        <v>0</v>
      </c>
      <c r="L214" s="155">
        <f>'[4]прил 7.2'!M675</f>
        <v>0</v>
      </c>
      <c r="M214" s="155">
        <f>'[4]прил 7.2'!N675</f>
        <v>0</v>
      </c>
      <c r="N214" s="155">
        <f>'[4]прил 7.2'!O675</f>
        <v>0</v>
      </c>
      <c r="O214" s="155">
        <f>'[4]прил 7.2'!P675</f>
        <v>0</v>
      </c>
      <c r="P214" s="155">
        <f>'[4]прил 7.2'!Q675</f>
        <v>0</v>
      </c>
      <c r="Q214" s="155">
        <f>'[4]прил 7.2'!R675</f>
        <v>0</v>
      </c>
      <c r="R214" s="155">
        <f>'[4]прил 7.2'!X675</f>
        <v>0.10761553</v>
      </c>
      <c r="S214" s="155">
        <f>'[4]прил 7.2'!Y675</f>
        <v>0</v>
      </c>
      <c r="T214" s="155">
        <f>'[4]прил 7.2'!Z675</f>
        <v>3.8310000000000002E-3</v>
      </c>
      <c r="U214" s="155">
        <f>'[4]прил 7.2'!AA675</f>
        <v>0.103785</v>
      </c>
      <c r="V214" s="155">
        <f>'[4]прил 7.2'!AB675</f>
        <v>0</v>
      </c>
      <c r="W214" s="209"/>
      <c r="X214" s="209"/>
      <c r="Y214" s="209"/>
      <c r="Z214" s="209"/>
      <c r="AA214" s="207">
        <f>'[4]прил 7.2'!AH675</f>
        <v>2015</v>
      </c>
      <c r="AB214" s="207">
        <f>'[4]прил 7.2'!AI675</f>
        <v>20</v>
      </c>
      <c r="AC214" s="207" t="str">
        <f>'[4]прил 7.2'!AJ675</f>
        <v>ТМ-400 кВа-1 шт.</v>
      </c>
      <c r="AD214" s="207">
        <f>'[4]прил 7.2'!AK675</f>
        <v>0.4</v>
      </c>
      <c r="AE214" s="207">
        <f>'[4]прил 7.2'!AL675</f>
        <v>0</v>
      </c>
      <c r="AF214" s="207">
        <f>'[4]прил 7.2'!AM675</f>
        <v>0</v>
      </c>
      <c r="AG214" s="207">
        <f>'[4]прил 7.2'!AN675</f>
        <v>0</v>
      </c>
      <c r="AH214" s="207">
        <f>'[4]прил 7.2'!AO675</f>
        <v>0</v>
      </c>
      <c r="AI214" s="207">
        <f>'[4]прил 7.2'!AP675</f>
        <v>0</v>
      </c>
      <c r="AJ214" s="152"/>
    </row>
    <row r="215" spans="1:36" ht="31.5" x14ac:dyDescent="0.25">
      <c r="A215" s="157">
        <f t="shared" si="19"/>
        <v>136</v>
      </c>
      <c r="B215" s="158" t="str">
        <f>'прил 7.1'!B216</f>
        <v>КТП-100 кВа Ф-3 ПС "Шатой" с.Н.Дай  ТП 3-26</v>
      </c>
      <c r="C215" s="155">
        <f>'[4]прил 7.2'!D676</f>
        <v>0</v>
      </c>
      <c r="D215" s="155">
        <f>'[4]прил 7.2'!E676</f>
        <v>0</v>
      </c>
      <c r="E215" s="155">
        <f>'[4]прил 7.2'!F676</f>
        <v>0</v>
      </c>
      <c r="F215" s="155">
        <f>'[4]прил 7.2'!G676</f>
        <v>0</v>
      </c>
      <c r="G215" s="155">
        <f>'[4]прил 7.2'!H676</f>
        <v>0</v>
      </c>
      <c r="H215" s="155">
        <f>'[4]прил 7.2'!I676</f>
        <v>0</v>
      </c>
      <c r="I215" s="155">
        <f>'[4]прил 7.2'!J676</f>
        <v>0</v>
      </c>
      <c r="J215" s="155">
        <f>'[4]прил 7.2'!K676</f>
        <v>0</v>
      </c>
      <c r="K215" s="155">
        <f>'[4]прил 7.2'!L676</f>
        <v>0</v>
      </c>
      <c r="L215" s="155">
        <f>'[4]прил 7.2'!M676</f>
        <v>0</v>
      </c>
      <c r="M215" s="155">
        <f>'[4]прил 7.2'!N676</f>
        <v>0</v>
      </c>
      <c r="N215" s="155">
        <f>'[4]прил 7.2'!O676</f>
        <v>0</v>
      </c>
      <c r="O215" s="155">
        <f>'[4]прил 7.2'!P676</f>
        <v>0</v>
      </c>
      <c r="P215" s="155">
        <f>'[4]прил 7.2'!Q676</f>
        <v>0</v>
      </c>
      <c r="Q215" s="155">
        <f>'[4]прил 7.2'!R676</f>
        <v>0</v>
      </c>
      <c r="R215" s="155">
        <f>'[4]прил 7.2'!X676</f>
        <v>3.783131E-2</v>
      </c>
      <c r="S215" s="155">
        <f>'[4]прил 7.2'!Y676</f>
        <v>0</v>
      </c>
      <c r="T215" s="155">
        <f>'[4]прил 7.2'!Z676</f>
        <v>3.8310000000000002E-3</v>
      </c>
      <c r="U215" s="155">
        <f>'[4]прил 7.2'!AA676</f>
        <v>3.4000000000000002E-2</v>
      </c>
      <c r="V215" s="155">
        <f>'[4]прил 7.2'!AB676</f>
        <v>0</v>
      </c>
      <c r="W215" s="209"/>
      <c r="X215" s="209"/>
      <c r="Y215" s="209"/>
      <c r="Z215" s="209"/>
      <c r="AA215" s="207">
        <f>'[4]прил 7.2'!AH676</f>
        <v>2015</v>
      </c>
      <c r="AB215" s="207">
        <f>'[4]прил 7.2'!AI676</f>
        <v>20</v>
      </c>
      <c r="AC215" s="207" t="str">
        <f>'[4]прил 7.2'!AJ676</f>
        <v>КТП 100 кВа-1 шт.</v>
      </c>
      <c r="AD215" s="207">
        <f>'[4]прил 7.2'!AK676</f>
        <v>0</v>
      </c>
      <c r="AE215" s="207">
        <f>'[4]прил 7.2'!AL676</f>
        <v>0</v>
      </c>
      <c r="AF215" s="207">
        <f>'[4]прил 7.2'!AM676</f>
        <v>0</v>
      </c>
      <c r="AG215" s="207">
        <f>'[4]прил 7.2'!AN676</f>
        <v>0</v>
      </c>
      <c r="AH215" s="207">
        <f>'[4]прил 7.2'!AO676</f>
        <v>0</v>
      </c>
      <c r="AI215" s="207">
        <f>'[4]прил 7.2'!AP676</f>
        <v>0</v>
      </c>
      <c r="AJ215" s="152"/>
    </row>
    <row r="216" spans="1:36" ht="31.5" x14ac:dyDescent="0.25">
      <c r="A216" s="157">
        <f t="shared" si="19"/>
        <v>137</v>
      </c>
      <c r="B216" s="158" t="str">
        <f>'прил 7.1'!B217</f>
        <v>ТМ-100 кВа Ф-2 ПС "Шатой" с.Вашендарой  ТП 2-4</v>
      </c>
      <c r="C216" s="155">
        <f>'[4]прил 7.2'!D677</f>
        <v>0</v>
      </c>
      <c r="D216" s="155">
        <f>'[4]прил 7.2'!E677</f>
        <v>0</v>
      </c>
      <c r="E216" s="155">
        <f>'[4]прил 7.2'!F677</f>
        <v>0</v>
      </c>
      <c r="F216" s="155">
        <f>'[4]прил 7.2'!G677</f>
        <v>0</v>
      </c>
      <c r="G216" s="155">
        <f>'[4]прил 7.2'!H677</f>
        <v>0</v>
      </c>
      <c r="H216" s="155">
        <f>'[4]прил 7.2'!I677</f>
        <v>0</v>
      </c>
      <c r="I216" s="155">
        <f>'[4]прил 7.2'!J677</f>
        <v>0</v>
      </c>
      <c r="J216" s="155">
        <f>'[4]прил 7.2'!K677</f>
        <v>0</v>
      </c>
      <c r="K216" s="155">
        <f>'[4]прил 7.2'!L677</f>
        <v>0</v>
      </c>
      <c r="L216" s="155">
        <f>'[4]прил 7.2'!M677</f>
        <v>0</v>
      </c>
      <c r="M216" s="155">
        <f>'[4]прил 7.2'!N677</f>
        <v>0</v>
      </c>
      <c r="N216" s="155">
        <f>'[4]прил 7.2'!O677</f>
        <v>0</v>
      </c>
      <c r="O216" s="155">
        <f>'[4]прил 7.2'!P677</f>
        <v>0</v>
      </c>
      <c r="P216" s="155">
        <f>'[4]прил 7.2'!Q677</f>
        <v>0</v>
      </c>
      <c r="Q216" s="155">
        <f>'[4]прил 7.2'!R677</f>
        <v>0</v>
      </c>
      <c r="R216" s="155">
        <f>'[4]прил 7.2'!X677</f>
        <v>5.9633819999999997E-2</v>
      </c>
      <c r="S216" s="155">
        <f>'[4]прил 7.2'!Y677</f>
        <v>0</v>
      </c>
      <c r="T216" s="155">
        <f>'[4]прил 7.2'!Z677</f>
        <v>3.8310000000000002E-3</v>
      </c>
      <c r="U216" s="155">
        <f>'[4]прил 7.2'!AA677</f>
        <v>5.5802999999999998E-2</v>
      </c>
      <c r="V216" s="155">
        <f>'[4]прил 7.2'!AB677</f>
        <v>0</v>
      </c>
      <c r="W216" s="209"/>
      <c r="X216" s="209"/>
      <c r="Y216" s="209"/>
      <c r="Z216" s="209"/>
      <c r="AA216" s="207">
        <f>'[4]прил 7.2'!AH677</f>
        <v>2015</v>
      </c>
      <c r="AB216" s="207">
        <f>'[4]прил 7.2'!AI677</f>
        <v>20</v>
      </c>
      <c r="AC216" s="207" t="str">
        <f>'[4]прил 7.2'!AJ677</f>
        <v>ТМ-100 кВа-1 шт.</v>
      </c>
      <c r="AD216" s="207">
        <f>'[4]прил 7.2'!AK677</f>
        <v>0.1</v>
      </c>
      <c r="AE216" s="207">
        <f>'[4]прил 7.2'!AL677</f>
        <v>0</v>
      </c>
      <c r="AF216" s="207">
        <f>'[4]прил 7.2'!AM677</f>
        <v>0</v>
      </c>
      <c r="AG216" s="207">
        <f>'[4]прил 7.2'!AN677</f>
        <v>0</v>
      </c>
      <c r="AH216" s="207">
        <f>'[4]прил 7.2'!AO677</f>
        <v>0</v>
      </c>
      <c r="AI216" s="207">
        <f>'[4]прил 7.2'!AP677</f>
        <v>0</v>
      </c>
      <c r="AJ216" s="152"/>
    </row>
    <row r="217" spans="1:36" ht="31.5" x14ac:dyDescent="0.25">
      <c r="A217" s="157">
        <f t="shared" si="19"/>
        <v>138</v>
      </c>
      <c r="B217" s="158" t="str">
        <f>'прил 7.1'!B218</f>
        <v>КТП-63 кВа Ф-2 ПС "Итум-Кали" с.Гухой ТП 2-6</v>
      </c>
      <c r="C217" s="155">
        <f>'[4]прил 7.2'!D678</f>
        <v>0</v>
      </c>
      <c r="D217" s="155">
        <f>'[4]прил 7.2'!E678</f>
        <v>0</v>
      </c>
      <c r="E217" s="155">
        <f>'[4]прил 7.2'!F678</f>
        <v>0</v>
      </c>
      <c r="F217" s="155">
        <f>'[4]прил 7.2'!G678</f>
        <v>0</v>
      </c>
      <c r="G217" s="155">
        <f>'[4]прил 7.2'!H678</f>
        <v>0</v>
      </c>
      <c r="H217" s="155">
        <f>'[4]прил 7.2'!I678</f>
        <v>0</v>
      </c>
      <c r="I217" s="155">
        <f>'[4]прил 7.2'!J678</f>
        <v>0</v>
      </c>
      <c r="J217" s="155">
        <f>'[4]прил 7.2'!K678</f>
        <v>0</v>
      </c>
      <c r="K217" s="155">
        <f>'[4]прил 7.2'!L678</f>
        <v>0</v>
      </c>
      <c r="L217" s="155">
        <f>'[4]прил 7.2'!M678</f>
        <v>0</v>
      </c>
      <c r="M217" s="155">
        <f>'[4]прил 7.2'!N678</f>
        <v>0</v>
      </c>
      <c r="N217" s="155">
        <f>'[4]прил 7.2'!O678</f>
        <v>0</v>
      </c>
      <c r="O217" s="155">
        <f>'[4]прил 7.2'!P678</f>
        <v>0</v>
      </c>
      <c r="P217" s="155">
        <f>'[4]прил 7.2'!Q678</f>
        <v>0</v>
      </c>
      <c r="Q217" s="155">
        <f>'[4]прил 7.2'!R678</f>
        <v>0</v>
      </c>
      <c r="R217" s="155">
        <f>'[4]прил 7.2'!X678</f>
        <v>6.6636399999999998E-2</v>
      </c>
      <c r="S217" s="155">
        <f>'[4]прил 7.2'!Y678</f>
        <v>0</v>
      </c>
      <c r="T217" s="155">
        <f>'[4]прил 7.2'!Z678</f>
        <v>3.8310000000000002E-3</v>
      </c>
      <c r="U217" s="155">
        <f>'[4]прил 7.2'!AA678</f>
        <v>6.2805E-2</v>
      </c>
      <c r="V217" s="155">
        <f>'[4]прил 7.2'!AB678</f>
        <v>0</v>
      </c>
      <c r="W217" s="209"/>
      <c r="X217" s="209"/>
      <c r="Y217" s="209"/>
      <c r="Z217" s="209"/>
      <c r="AA217" s="207">
        <f>'[4]прил 7.2'!AH678</f>
        <v>2015</v>
      </c>
      <c r="AB217" s="207">
        <f>'[4]прил 7.2'!AI678</f>
        <v>20</v>
      </c>
      <c r="AC217" s="207" t="str">
        <f>'[4]прил 7.2'!AJ678</f>
        <v>КТП-63 кВа-1 шт.</v>
      </c>
      <c r="AD217" s="207">
        <f>'[4]прил 7.2'!AK678</f>
        <v>0</v>
      </c>
      <c r="AE217" s="207">
        <f>'[4]прил 7.2'!AL678</f>
        <v>0</v>
      </c>
      <c r="AF217" s="207">
        <f>'[4]прил 7.2'!AM678</f>
        <v>0</v>
      </c>
      <c r="AG217" s="207">
        <f>'[4]прил 7.2'!AN678</f>
        <v>0</v>
      </c>
      <c r="AH217" s="207">
        <f>'[4]прил 7.2'!AO678</f>
        <v>0</v>
      </c>
      <c r="AI217" s="207">
        <f>'[4]прил 7.2'!AP678</f>
        <v>0</v>
      </c>
      <c r="AJ217" s="152"/>
    </row>
    <row r="218" spans="1:36" ht="31.5" customHeight="1" x14ac:dyDescent="0.25">
      <c r="A218" s="157">
        <f t="shared" ref="A218:A233" si="20">A217+1</f>
        <v>139</v>
      </c>
      <c r="B218" s="158" t="str">
        <f>'прил 7.1'!B219</f>
        <v>КТП-250 Ква Ф-3 ПС "Энгель-Юрт" с.Энгель-Юрт ТП 3-3</v>
      </c>
      <c r="C218" s="155">
        <f>'[4]прил 7.2'!D679</f>
        <v>0</v>
      </c>
      <c r="D218" s="155">
        <f>'[4]прил 7.2'!E679</f>
        <v>0</v>
      </c>
      <c r="E218" s="155">
        <f>'[4]прил 7.2'!F679</f>
        <v>0</v>
      </c>
      <c r="F218" s="155">
        <f>'[4]прил 7.2'!G679</f>
        <v>0</v>
      </c>
      <c r="G218" s="155">
        <f>'[4]прил 7.2'!H679</f>
        <v>0</v>
      </c>
      <c r="H218" s="155">
        <f>'[4]прил 7.2'!I679</f>
        <v>0</v>
      </c>
      <c r="I218" s="155">
        <f>'[4]прил 7.2'!J679</f>
        <v>0</v>
      </c>
      <c r="J218" s="155">
        <f>'[4]прил 7.2'!K679</f>
        <v>0</v>
      </c>
      <c r="K218" s="155">
        <f>'[4]прил 7.2'!L679</f>
        <v>0</v>
      </c>
      <c r="L218" s="155">
        <f>'[4]прил 7.2'!M679</f>
        <v>0</v>
      </c>
      <c r="M218" s="155">
        <f>'[4]прил 7.2'!N679</f>
        <v>0</v>
      </c>
      <c r="N218" s="155">
        <f>'[4]прил 7.2'!O679</f>
        <v>0</v>
      </c>
      <c r="O218" s="155">
        <f>'[4]прил 7.2'!P679</f>
        <v>0</v>
      </c>
      <c r="P218" s="155">
        <f>'[4]прил 7.2'!Q679</f>
        <v>0</v>
      </c>
      <c r="Q218" s="155">
        <f>'[4]прил 7.2'!R679</f>
        <v>0</v>
      </c>
      <c r="R218" s="155">
        <f>'[4]прил 7.2'!X679</f>
        <v>8.7899110000000003E-2</v>
      </c>
      <c r="S218" s="155">
        <f>'[4]прил 7.2'!Y679</f>
        <v>0</v>
      </c>
      <c r="T218" s="155">
        <f>'[4]прил 7.2'!Z679</f>
        <v>3.8310000000000002E-3</v>
      </c>
      <c r="U218" s="155">
        <f>'[4]прил 7.2'!AA679</f>
        <v>8.4068000000000004E-2</v>
      </c>
      <c r="V218" s="155">
        <f>'[4]прил 7.2'!AB679</f>
        <v>0</v>
      </c>
      <c r="W218" s="209"/>
      <c r="X218" s="209"/>
      <c r="Y218" s="209"/>
      <c r="Z218" s="209"/>
      <c r="AA218" s="207">
        <f>'[4]прил 7.2'!AH679</f>
        <v>2015</v>
      </c>
      <c r="AB218" s="207">
        <f>'[4]прил 7.2'!AI679</f>
        <v>20</v>
      </c>
      <c r="AC218" s="207" t="str">
        <f>'[4]прил 7.2'!AJ679</f>
        <v>КТП-250 кВа-1 шт.</v>
      </c>
      <c r="AD218" s="207">
        <f>'[4]прил 7.2'!AK679</f>
        <v>0</v>
      </c>
      <c r="AE218" s="207">
        <f>'[4]прил 7.2'!AL679</f>
        <v>0</v>
      </c>
      <c r="AF218" s="207">
        <f>'[4]прил 7.2'!AM679</f>
        <v>0</v>
      </c>
      <c r="AG218" s="207">
        <f>'[4]прил 7.2'!AN679</f>
        <v>0</v>
      </c>
      <c r="AH218" s="207">
        <f>'[4]прил 7.2'!AO679</f>
        <v>0</v>
      </c>
      <c r="AI218" s="207">
        <f>'[4]прил 7.2'!AP679</f>
        <v>0</v>
      </c>
      <c r="AJ218" s="152"/>
    </row>
    <row r="219" spans="1:36" ht="31.5" x14ac:dyDescent="0.25">
      <c r="A219" s="157">
        <f t="shared" si="20"/>
        <v>140</v>
      </c>
      <c r="B219" s="158" t="str">
        <f>'прил 7.1'!B220</f>
        <v>КТП-100 кВа Ф-3 ПС "Энгель-Юрт" с.Энгель-Юрт ТП 3-12</v>
      </c>
      <c r="C219" s="155">
        <f>'[4]прил 7.2'!D680</f>
        <v>0</v>
      </c>
      <c r="D219" s="155">
        <f>'[4]прил 7.2'!E680</f>
        <v>0</v>
      </c>
      <c r="E219" s="155">
        <f>'[4]прил 7.2'!F680</f>
        <v>0</v>
      </c>
      <c r="F219" s="155">
        <f>'[4]прил 7.2'!G680</f>
        <v>0</v>
      </c>
      <c r="G219" s="155">
        <f>'[4]прил 7.2'!H680</f>
        <v>0</v>
      </c>
      <c r="H219" s="155">
        <f>'[4]прил 7.2'!I680</f>
        <v>0</v>
      </c>
      <c r="I219" s="155">
        <f>'[4]прил 7.2'!J680</f>
        <v>0</v>
      </c>
      <c r="J219" s="155">
        <f>'[4]прил 7.2'!K680</f>
        <v>0</v>
      </c>
      <c r="K219" s="155">
        <f>'[4]прил 7.2'!L680</f>
        <v>0</v>
      </c>
      <c r="L219" s="155">
        <f>'[4]прил 7.2'!M680</f>
        <v>0</v>
      </c>
      <c r="M219" s="155">
        <f>'[4]прил 7.2'!N680</f>
        <v>0</v>
      </c>
      <c r="N219" s="155">
        <f>'[4]прил 7.2'!O680</f>
        <v>0</v>
      </c>
      <c r="O219" s="155">
        <f>'[4]прил 7.2'!P680</f>
        <v>0</v>
      </c>
      <c r="P219" s="155">
        <f>'[4]прил 7.2'!Q680</f>
        <v>0</v>
      </c>
      <c r="Q219" s="155">
        <f>'[4]прил 7.2'!R680</f>
        <v>0</v>
      </c>
      <c r="R219" s="155">
        <f>'[4]прил 7.2'!X680</f>
        <v>7.8407580000000004E-2</v>
      </c>
      <c r="S219" s="155">
        <f>'[4]прил 7.2'!Y680</f>
        <v>0</v>
      </c>
      <c r="T219" s="155">
        <f>'[4]прил 7.2'!Z680</f>
        <v>3.8310000000000002E-3</v>
      </c>
      <c r="U219" s="155">
        <f>'[4]прил 7.2'!AA680</f>
        <v>7.4577000000000004E-2</v>
      </c>
      <c r="V219" s="155">
        <f>'[4]прил 7.2'!AB680</f>
        <v>0</v>
      </c>
      <c r="W219" s="209"/>
      <c r="X219" s="209"/>
      <c r="Y219" s="209"/>
      <c r="Z219" s="209"/>
      <c r="AA219" s="207">
        <f>'[4]прил 7.2'!AH680</f>
        <v>2015</v>
      </c>
      <c r="AB219" s="207">
        <f>'[4]прил 7.2'!AI680</f>
        <v>20</v>
      </c>
      <c r="AC219" s="207" t="str">
        <f>'[4]прил 7.2'!AJ680</f>
        <v>КТП-100 кВа-1шт.</v>
      </c>
      <c r="AD219" s="207">
        <f>'[4]прил 7.2'!AK680</f>
        <v>0</v>
      </c>
      <c r="AE219" s="207">
        <f>'[4]прил 7.2'!AL680</f>
        <v>0</v>
      </c>
      <c r="AF219" s="207">
        <f>'[4]прил 7.2'!AM680</f>
        <v>0</v>
      </c>
      <c r="AG219" s="207">
        <f>'[4]прил 7.2'!AN680</f>
        <v>0</v>
      </c>
      <c r="AH219" s="207">
        <f>'[4]прил 7.2'!AO680</f>
        <v>0</v>
      </c>
      <c r="AI219" s="207">
        <f>'[4]прил 7.2'!AP680</f>
        <v>0</v>
      </c>
      <c r="AJ219" s="152"/>
    </row>
    <row r="220" spans="1:36" ht="31.5" x14ac:dyDescent="0.25">
      <c r="A220" s="157">
        <f t="shared" si="20"/>
        <v>141</v>
      </c>
      <c r="B220" s="158" t="str">
        <f>'прил 7.1'!B221</f>
        <v>КТП с ТМ 160 кВа Ф-2 Пс "Энгель-Юрт" с.Н.Герзель ТП 2-13</v>
      </c>
      <c r="C220" s="155">
        <f>'[4]прил 7.2'!D681</f>
        <v>0</v>
      </c>
      <c r="D220" s="155">
        <f>'[4]прил 7.2'!E681</f>
        <v>0</v>
      </c>
      <c r="E220" s="155">
        <f>'[4]прил 7.2'!F681</f>
        <v>0</v>
      </c>
      <c r="F220" s="155">
        <f>'[4]прил 7.2'!G681</f>
        <v>0</v>
      </c>
      <c r="G220" s="155">
        <f>'[4]прил 7.2'!H681</f>
        <v>0</v>
      </c>
      <c r="H220" s="155">
        <f>'[4]прил 7.2'!I681</f>
        <v>0</v>
      </c>
      <c r="I220" s="155">
        <f>'[4]прил 7.2'!J681</f>
        <v>0</v>
      </c>
      <c r="J220" s="155">
        <f>'[4]прил 7.2'!K681</f>
        <v>0</v>
      </c>
      <c r="K220" s="155">
        <f>'[4]прил 7.2'!L681</f>
        <v>0</v>
      </c>
      <c r="L220" s="155">
        <f>'[4]прил 7.2'!M681</f>
        <v>0</v>
      </c>
      <c r="M220" s="155">
        <f>'[4]прил 7.2'!N681</f>
        <v>0</v>
      </c>
      <c r="N220" s="155">
        <f>'[4]прил 7.2'!O681</f>
        <v>0</v>
      </c>
      <c r="O220" s="155">
        <f>'[4]прил 7.2'!P681</f>
        <v>0</v>
      </c>
      <c r="P220" s="155">
        <f>'[4]прил 7.2'!Q681</f>
        <v>0</v>
      </c>
      <c r="Q220" s="155">
        <f>'[4]прил 7.2'!R681</f>
        <v>0</v>
      </c>
      <c r="R220" s="155">
        <f>'[4]прил 7.2'!X681</f>
        <v>0.30213639000000003</v>
      </c>
      <c r="S220" s="155">
        <f>'[4]прил 7.2'!Y681</f>
        <v>0</v>
      </c>
      <c r="T220" s="155">
        <f>'[4]прил 7.2'!Z681</f>
        <v>3.8310000000000002E-3</v>
      </c>
      <c r="U220" s="155">
        <f>'[4]прил 7.2'!AA681</f>
        <v>0.29830499999999999</v>
      </c>
      <c r="V220" s="155">
        <f>'[4]прил 7.2'!AB681</f>
        <v>0</v>
      </c>
      <c r="W220" s="209"/>
      <c r="X220" s="209"/>
      <c r="Y220" s="209"/>
      <c r="Z220" s="209"/>
      <c r="AA220" s="207">
        <f>'[4]прил 7.2'!AH681</f>
        <v>2015</v>
      </c>
      <c r="AB220" s="207">
        <f>'[4]прил 7.2'!AI681</f>
        <v>20</v>
      </c>
      <c r="AC220" s="207" t="str">
        <f>'[4]прил 7.2'!AJ681</f>
        <v>КТП с ТМ-160 кВа-1 шт.</v>
      </c>
      <c r="AD220" s="207">
        <f>'[4]прил 7.2'!AK681</f>
        <v>0.16</v>
      </c>
      <c r="AE220" s="207">
        <f>'[4]прил 7.2'!AL681</f>
        <v>0</v>
      </c>
      <c r="AF220" s="207">
        <f>'[4]прил 7.2'!AM681</f>
        <v>0</v>
      </c>
      <c r="AG220" s="207">
        <f>'[4]прил 7.2'!AN681</f>
        <v>0</v>
      </c>
      <c r="AH220" s="207">
        <f>'[4]прил 7.2'!AO681</f>
        <v>0</v>
      </c>
      <c r="AI220" s="207">
        <f>'[4]прил 7.2'!AP681</f>
        <v>0</v>
      </c>
      <c r="AJ220" s="152"/>
    </row>
    <row r="221" spans="1:36" ht="47.25" x14ac:dyDescent="0.25">
      <c r="A221" s="157">
        <f t="shared" si="20"/>
        <v>142</v>
      </c>
      <c r="B221" s="158" t="str">
        <f>'прил 7.1'!B222</f>
        <v>КТПК/ВВ-400 кВа с ТМГ-400 кВа Ф-2 ПС "Энгель-Юрт"  с.Энгель-Юрт ТП 2-12</v>
      </c>
      <c r="C221" s="155">
        <f>'[4]прил 7.2'!D682</f>
        <v>0</v>
      </c>
      <c r="D221" s="155">
        <f>'[4]прил 7.2'!E682</f>
        <v>0</v>
      </c>
      <c r="E221" s="155">
        <f>'[4]прил 7.2'!F682</f>
        <v>0</v>
      </c>
      <c r="F221" s="155">
        <f>'[4]прил 7.2'!G682</f>
        <v>0</v>
      </c>
      <c r="G221" s="155">
        <f>'[4]прил 7.2'!H682</f>
        <v>0</v>
      </c>
      <c r="H221" s="155">
        <f>'[4]прил 7.2'!I682</f>
        <v>0</v>
      </c>
      <c r="I221" s="155">
        <f>'[4]прил 7.2'!J682</f>
        <v>0</v>
      </c>
      <c r="J221" s="155">
        <f>'[4]прил 7.2'!K682</f>
        <v>0</v>
      </c>
      <c r="K221" s="155">
        <f>'[4]прил 7.2'!L682</f>
        <v>0</v>
      </c>
      <c r="L221" s="155">
        <f>'[4]прил 7.2'!M682</f>
        <v>0</v>
      </c>
      <c r="M221" s="155">
        <f>'[4]прил 7.2'!N682</f>
        <v>0</v>
      </c>
      <c r="N221" s="155">
        <f>'[4]прил 7.2'!O682</f>
        <v>0</v>
      </c>
      <c r="O221" s="155">
        <f>'[4]прил 7.2'!P682</f>
        <v>0</v>
      </c>
      <c r="P221" s="155">
        <f>'[4]прил 7.2'!Q682</f>
        <v>0</v>
      </c>
      <c r="Q221" s="155">
        <f>'[4]прил 7.2'!R682</f>
        <v>0</v>
      </c>
      <c r="R221" s="155">
        <f>'[4]прил 7.2'!X682</f>
        <v>0.46462368999999998</v>
      </c>
      <c r="S221" s="155">
        <f>'[4]прил 7.2'!Y682</f>
        <v>0</v>
      </c>
      <c r="T221" s="155">
        <f>'[4]прил 7.2'!Z682</f>
        <v>3.8310000000000002E-3</v>
      </c>
      <c r="U221" s="155">
        <f>'[4]прил 7.2'!AA682</f>
        <v>0.46079300000000001</v>
      </c>
      <c r="V221" s="155">
        <f>'[4]прил 7.2'!AB682</f>
        <v>0</v>
      </c>
      <c r="W221" s="209"/>
      <c r="X221" s="209"/>
      <c r="Y221" s="209"/>
      <c r="Z221" s="209"/>
      <c r="AA221" s="207">
        <f>'[4]прил 7.2'!AH682</f>
        <v>2015</v>
      </c>
      <c r="AB221" s="207">
        <f>'[4]прил 7.2'!AI682</f>
        <v>20</v>
      </c>
      <c r="AC221" s="207" t="str">
        <f>'[4]прил 7.2'!AJ682</f>
        <v>КТПК/ВВ-400 кВа с ТМГ-400 кВа</v>
      </c>
      <c r="AD221" s="207">
        <f>'[4]прил 7.2'!AK682</f>
        <v>0.4</v>
      </c>
      <c r="AE221" s="207">
        <f>'[4]прил 7.2'!AL682</f>
        <v>0</v>
      </c>
      <c r="AF221" s="207">
        <f>'[4]прил 7.2'!AM682</f>
        <v>0</v>
      </c>
      <c r="AG221" s="207">
        <f>'[4]прил 7.2'!AN682</f>
        <v>0</v>
      </c>
      <c r="AH221" s="207">
        <f>'[4]прил 7.2'!AO682</f>
        <v>0</v>
      </c>
      <c r="AI221" s="207">
        <f>'[4]прил 7.2'!AP682</f>
        <v>0</v>
      </c>
      <c r="AJ221" s="152"/>
    </row>
    <row r="222" spans="1:36" ht="31.5" x14ac:dyDescent="0.25">
      <c r="A222" s="157">
        <f t="shared" si="20"/>
        <v>143</v>
      </c>
      <c r="B222" s="158" t="str">
        <f>'прил 7.1'!B223</f>
        <v>КТП-250 кВа с ТМГ-63 кВа Ф-16 ПС "АТЭЦ г.Аргун ул.Кадырова ТП 16-189</v>
      </c>
      <c r="C222" s="155">
        <f>'[4]прил 7.2'!D683</f>
        <v>0</v>
      </c>
      <c r="D222" s="155">
        <f>'[4]прил 7.2'!E683</f>
        <v>0</v>
      </c>
      <c r="E222" s="155">
        <f>'[4]прил 7.2'!F683</f>
        <v>0</v>
      </c>
      <c r="F222" s="155">
        <f>'[4]прил 7.2'!G683</f>
        <v>0</v>
      </c>
      <c r="G222" s="155">
        <f>'[4]прил 7.2'!H683</f>
        <v>0</v>
      </c>
      <c r="H222" s="155">
        <f>'[4]прил 7.2'!I683</f>
        <v>0</v>
      </c>
      <c r="I222" s="155">
        <f>'[4]прил 7.2'!J683</f>
        <v>0</v>
      </c>
      <c r="J222" s="155">
        <f>'[4]прил 7.2'!K683</f>
        <v>0</v>
      </c>
      <c r="K222" s="155">
        <f>'[4]прил 7.2'!L683</f>
        <v>0</v>
      </c>
      <c r="L222" s="155">
        <f>'[4]прил 7.2'!M683</f>
        <v>0</v>
      </c>
      <c r="M222" s="155">
        <f>'[4]прил 7.2'!N683</f>
        <v>0</v>
      </c>
      <c r="N222" s="155">
        <f>'[4]прил 7.2'!O683</f>
        <v>0</v>
      </c>
      <c r="O222" s="155">
        <f>'[4]прил 7.2'!P683</f>
        <v>0</v>
      </c>
      <c r="P222" s="155">
        <f>'[4]прил 7.2'!Q683</f>
        <v>0</v>
      </c>
      <c r="Q222" s="155">
        <f>'[4]прил 7.2'!R683</f>
        <v>0</v>
      </c>
      <c r="R222" s="155">
        <f>'[4]прил 7.2'!X683</f>
        <v>0.33894400000000002</v>
      </c>
      <c r="S222" s="155">
        <f>'[4]прил 7.2'!Y683</f>
        <v>0</v>
      </c>
      <c r="T222" s="155">
        <f>'[4]прил 7.2'!Z683</f>
        <v>3.8310000000000002E-3</v>
      </c>
      <c r="U222" s="155">
        <f>'[4]прил 7.2'!AA683</f>
        <v>0.33511400000000002</v>
      </c>
      <c r="V222" s="155">
        <f>'[4]прил 7.2'!AB683</f>
        <v>0</v>
      </c>
      <c r="W222" s="209"/>
      <c r="X222" s="209"/>
      <c r="Y222" s="209"/>
      <c r="Z222" s="209"/>
      <c r="AA222" s="207">
        <f>'[4]прил 7.2'!AH683</f>
        <v>2015</v>
      </c>
      <c r="AB222" s="207">
        <f>'[4]прил 7.2'!AI683</f>
        <v>20</v>
      </c>
      <c r="AC222" s="207" t="str">
        <f>'[4]прил 7.2'!AJ683</f>
        <v>КТП-250 кВа с ТМГ-63 кВа</v>
      </c>
      <c r="AD222" s="207">
        <f>'[4]прил 7.2'!AK683</f>
        <v>6.3E-2</v>
      </c>
      <c r="AE222" s="207">
        <f>'[4]прил 7.2'!AL683</f>
        <v>0</v>
      </c>
      <c r="AF222" s="207">
        <f>'[4]прил 7.2'!AM683</f>
        <v>0</v>
      </c>
      <c r="AG222" s="207">
        <f>'[4]прил 7.2'!AN683</f>
        <v>0</v>
      </c>
      <c r="AH222" s="207">
        <f>'[4]прил 7.2'!AO683</f>
        <v>0</v>
      </c>
      <c r="AI222" s="207">
        <f>'[4]прил 7.2'!AP683</f>
        <v>0</v>
      </c>
      <c r="AJ222" s="152"/>
    </row>
    <row r="223" spans="1:36" ht="31.5" x14ac:dyDescent="0.25">
      <c r="A223" s="157">
        <f t="shared" si="20"/>
        <v>144</v>
      </c>
      <c r="B223" s="158" t="str">
        <f>'прил 7.1'!B224</f>
        <v>КТП с ТМ 160 кВа Ф-5 ПС "ГРП" с.Алхан-Кала ТП 5-55</v>
      </c>
      <c r="C223" s="155">
        <f>'[4]прил 7.2'!D684</f>
        <v>0</v>
      </c>
      <c r="D223" s="155">
        <f>'[4]прил 7.2'!E684</f>
        <v>0</v>
      </c>
      <c r="E223" s="155">
        <f>'[4]прил 7.2'!F684</f>
        <v>0</v>
      </c>
      <c r="F223" s="155">
        <f>'[4]прил 7.2'!G684</f>
        <v>0</v>
      </c>
      <c r="G223" s="155">
        <f>'[4]прил 7.2'!H684</f>
        <v>0</v>
      </c>
      <c r="H223" s="155">
        <f>'[4]прил 7.2'!I684</f>
        <v>0</v>
      </c>
      <c r="I223" s="155">
        <f>'[4]прил 7.2'!J684</f>
        <v>0</v>
      </c>
      <c r="J223" s="155">
        <f>'[4]прил 7.2'!K684</f>
        <v>0</v>
      </c>
      <c r="K223" s="155">
        <f>'[4]прил 7.2'!L684</f>
        <v>0</v>
      </c>
      <c r="L223" s="155">
        <f>'[4]прил 7.2'!M684</f>
        <v>0</v>
      </c>
      <c r="M223" s="155">
        <f>'[4]прил 7.2'!N684</f>
        <v>0</v>
      </c>
      <c r="N223" s="155">
        <f>'[4]прил 7.2'!O684</f>
        <v>0</v>
      </c>
      <c r="O223" s="155">
        <f>'[4]прил 7.2'!P684</f>
        <v>0</v>
      </c>
      <c r="P223" s="155">
        <f>'[4]прил 7.2'!Q684</f>
        <v>0</v>
      </c>
      <c r="Q223" s="155">
        <f>'[4]прил 7.2'!R684</f>
        <v>0</v>
      </c>
      <c r="R223" s="155">
        <f>'[4]прил 7.2'!X684</f>
        <v>0.30213639000000003</v>
      </c>
      <c r="S223" s="155">
        <f>'[4]прил 7.2'!Y684</f>
        <v>0</v>
      </c>
      <c r="T223" s="155">
        <f>'[4]прил 7.2'!Z684</f>
        <v>3.8310000000000002E-3</v>
      </c>
      <c r="U223" s="155">
        <f>'[4]прил 7.2'!AA684</f>
        <v>0.29830499999999999</v>
      </c>
      <c r="V223" s="155">
        <f>'[4]прил 7.2'!AB684</f>
        <v>0</v>
      </c>
      <c r="W223" s="209"/>
      <c r="X223" s="209"/>
      <c r="Y223" s="209"/>
      <c r="Z223" s="209"/>
      <c r="AA223" s="207">
        <f>'[4]прил 7.2'!AH684</f>
        <v>2015</v>
      </c>
      <c r="AB223" s="207">
        <f>'[4]прил 7.2'!AI684</f>
        <v>20</v>
      </c>
      <c r="AC223" s="207" t="str">
        <f>'[4]прил 7.2'!AJ684</f>
        <v>КТП с ТМ 160 кВА</v>
      </c>
      <c r="AD223" s="207">
        <f>'[4]прил 7.2'!AK684</f>
        <v>0.16</v>
      </c>
      <c r="AE223" s="207">
        <f>'[4]прил 7.2'!AL684</f>
        <v>0</v>
      </c>
      <c r="AF223" s="207">
        <f>'[4]прил 7.2'!AM684</f>
        <v>0</v>
      </c>
      <c r="AG223" s="207">
        <f>'[4]прил 7.2'!AN684</f>
        <v>0</v>
      </c>
      <c r="AH223" s="207">
        <f>'[4]прил 7.2'!AO684</f>
        <v>0</v>
      </c>
      <c r="AI223" s="207">
        <f>'[4]прил 7.2'!AP684</f>
        <v>0</v>
      </c>
      <c r="AJ223" s="152"/>
    </row>
    <row r="224" spans="1:36" ht="31.5" x14ac:dyDescent="0.25">
      <c r="A224" s="157">
        <f t="shared" si="20"/>
        <v>145</v>
      </c>
      <c r="B224" s="158" t="str">
        <f>'прил 7.1'!B225</f>
        <v>ТМ-100 кВа Ф-14 ПС "Горячеисточненская" с.Толстой-Юрт кошара ТП 14-1</v>
      </c>
      <c r="C224" s="155">
        <f>'[4]прил 7.2'!D685</f>
        <v>0</v>
      </c>
      <c r="D224" s="155">
        <f>'[4]прил 7.2'!E685</f>
        <v>0</v>
      </c>
      <c r="E224" s="155">
        <f>'[4]прил 7.2'!F685</f>
        <v>0</v>
      </c>
      <c r="F224" s="155">
        <f>'[4]прил 7.2'!G685</f>
        <v>0</v>
      </c>
      <c r="G224" s="155">
        <f>'[4]прил 7.2'!H685</f>
        <v>0</v>
      </c>
      <c r="H224" s="155">
        <f>'[4]прил 7.2'!I685</f>
        <v>0</v>
      </c>
      <c r="I224" s="155">
        <f>'[4]прил 7.2'!J685</f>
        <v>0</v>
      </c>
      <c r="J224" s="155">
        <f>'[4]прил 7.2'!K685</f>
        <v>0</v>
      </c>
      <c r="K224" s="155">
        <f>'[4]прил 7.2'!L685</f>
        <v>0</v>
      </c>
      <c r="L224" s="155">
        <f>'[4]прил 7.2'!M685</f>
        <v>0</v>
      </c>
      <c r="M224" s="155">
        <f>'[4]прил 7.2'!N685</f>
        <v>0</v>
      </c>
      <c r="N224" s="155">
        <f>'[4]прил 7.2'!O685</f>
        <v>0</v>
      </c>
      <c r="O224" s="155">
        <f>'[4]прил 7.2'!P685</f>
        <v>0</v>
      </c>
      <c r="P224" s="155">
        <f>'[4]прил 7.2'!Q685</f>
        <v>0</v>
      </c>
      <c r="Q224" s="155">
        <f>'[4]прил 7.2'!R685</f>
        <v>0</v>
      </c>
      <c r="R224" s="155">
        <f>'[4]прил 7.2'!X685</f>
        <v>5.1307459999999999E-2</v>
      </c>
      <c r="S224" s="155">
        <f>'[4]прил 7.2'!Y685</f>
        <v>0</v>
      </c>
      <c r="T224" s="155">
        <f>'[4]прил 7.2'!Z685</f>
        <v>3.8310000000000002E-3</v>
      </c>
      <c r="U224" s="155">
        <f>'[4]прил 7.2'!AA685</f>
        <v>4.7475999999999997E-2</v>
      </c>
      <c r="V224" s="155">
        <f>'[4]прил 7.2'!AB685</f>
        <v>0</v>
      </c>
      <c r="W224" s="209"/>
      <c r="X224" s="209"/>
      <c r="Y224" s="209"/>
      <c r="Z224" s="209"/>
      <c r="AA224" s="207">
        <f>'[4]прил 7.2'!AH685</f>
        <v>2015</v>
      </c>
      <c r="AB224" s="207">
        <f>'[4]прил 7.2'!AI685</f>
        <v>20</v>
      </c>
      <c r="AC224" s="207" t="str">
        <f>'[4]прил 7.2'!AJ685</f>
        <v>ТМ-100 кВа-1 шт.</v>
      </c>
      <c r="AD224" s="207">
        <f>'[4]прил 7.2'!AK685</f>
        <v>0.1</v>
      </c>
      <c r="AE224" s="207">
        <f>'[4]прил 7.2'!AL685</f>
        <v>0</v>
      </c>
      <c r="AF224" s="207">
        <f>'[4]прил 7.2'!AM685</f>
        <v>0</v>
      </c>
      <c r="AG224" s="207">
        <f>'[4]прил 7.2'!AN685</f>
        <v>0</v>
      </c>
      <c r="AH224" s="207">
        <f>'[4]прил 7.2'!AO685</f>
        <v>0</v>
      </c>
      <c r="AI224" s="207">
        <f>'[4]прил 7.2'!AP685</f>
        <v>0</v>
      </c>
      <c r="AJ224" s="152"/>
    </row>
    <row r="225" spans="1:36" ht="31.5" x14ac:dyDescent="0.25">
      <c r="A225" s="157">
        <f t="shared" si="20"/>
        <v>146</v>
      </c>
      <c r="B225" s="158" t="str">
        <f>'прил 7.1'!B226</f>
        <v>ТМ-160 кВа Ф-3 ПС "Предгорная" с.Старые Атаги ТП 3-11</v>
      </c>
      <c r="C225" s="155">
        <f>'[4]прил 7.2'!D686</f>
        <v>0</v>
      </c>
      <c r="D225" s="155">
        <f>'[4]прил 7.2'!E686</f>
        <v>0</v>
      </c>
      <c r="E225" s="155">
        <f>'[4]прил 7.2'!F686</f>
        <v>0</v>
      </c>
      <c r="F225" s="155">
        <f>'[4]прил 7.2'!G686</f>
        <v>0</v>
      </c>
      <c r="G225" s="155">
        <f>'[4]прил 7.2'!H686</f>
        <v>0</v>
      </c>
      <c r="H225" s="155">
        <f>'[4]прил 7.2'!I686</f>
        <v>0</v>
      </c>
      <c r="I225" s="155">
        <f>'[4]прил 7.2'!J686</f>
        <v>0</v>
      </c>
      <c r="J225" s="155">
        <f>'[4]прил 7.2'!K686</f>
        <v>0</v>
      </c>
      <c r="K225" s="155">
        <f>'[4]прил 7.2'!L686</f>
        <v>0</v>
      </c>
      <c r="L225" s="155">
        <f>'[4]прил 7.2'!M686</f>
        <v>0</v>
      </c>
      <c r="M225" s="155">
        <f>'[4]прил 7.2'!N686</f>
        <v>0</v>
      </c>
      <c r="N225" s="155">
        <f>'[4]прил 7.2'!O686</f>
        <v>0</v>
      </c>
      <c r="O225" s="155">
        <f>'[4]прил 7.2'!P686</f>
        <v>0</v>
      </c>
      <c r="P225" s="155">
        <f>'[4]прил 7.2'!Q686</f>
        <v>0</v>
      </c>
      <c r="Q225" s="155">
        <f>'[4]прил 7.2'!R686</f>
        <v>0</v>
      </c>
      <c r="R225" s="155">
        <f>'[4]прил 7.2'!X686</f>
        <v>6.9234199999999996E-2</v>
      </c>
      <c r="S225" s="155">
        <f>'[4]прил 7.2'!Y686</f>
        <v>0</v>
      </c>
      <c r="T225" s="155">
        <f>'[4]прил 7.2'!Z686</f>
        <v>3.8310000000000002E-3</v>
      </c>
      <c r="U225" s="155">
        <f>'[4]прил 7.2'!AA686</f>
        <v>6.5403000000000003E-2</v>
      </c>
      <c r="V225" s="155">
        <f>'[4]прил 7.2'!AB686</f>
        <v>0</v>
      </c>
      <c r="W225" s="209"/>
      <c r="X225" s="209"/>
      <c r="Y225" s="209"/>
      <c r="Z225" s="209"/>
      <c r="AA225" s="207">
        <f>'[4]прил 7.2'!AH686</f>
        <v>2015</v>
      </c>
      <c r="AB225" s="207">
        <f>'[4]прил 7.2'!AI686</f>
        <v>20</v>
      </c>
      <c r="AC225" s="207" t="str">
        <f>'[4]прил 7.2'!AJ686</f>
        <v>ТМ-160 кВа-1 шт.</v>
      </c>
      <c r="AD225" s="207">
        <f>'[4]прил 7.2'!AK686</f>
        <v>0.16</v>
      </c>
      <c r="AE225" s="207">
        <f>'[4]прил 7.2'!AL686</f>
        <v>0</v>
      </c>
      <c r="AF225" s="207">
        <f>'[4]прил 7.2'!AM686</f>
        <v>0</v>
      </c>
      <c r="AG225" s="207">
        <f>'[4]прил 7.2'!AN686</f>
        <v>0</v>
      </c>
      <c r="AH225" s="207">
        <f>'[4]прил 7.2'!AO686</f>
        <v>0</v>
      </c>
      <c r="AI225" s="207">
        <f>'[4]прил 7.2'!AP686</f>
        <v>0</v>
      </c>
      <c r="AJ225" s="152"/>
    </row>
    <row r="226" spans="1:36" ht="31.5" x14ac:dyDescent="0.25">
      <c r="A226" s="157">
        <f t="shared" si="20"/>
        <v>147</v>
      </c>
      <c r="B226" s="158" t="str">
        <f>'прил 7.1'!B227</f>
        <v>ТМ-250 кВа Ф-8 ПС "№84" с.Побединское ТП 8-25</v>
      </c>
      <c r="C226" s="155">
        <f>'[4]прил 7.2'!D687</f>
        <v>0</v>
      </c>
      <c r="D226" s="155">
        <f>'[4]прил 7.2'!E687</f>
        <v>0</v>
      </c>
      <c r="E226" s="155">
        <f>'[4]прил 7.2'!F687</f>
        <v>0</v>
      </c>
      <c r="F226" s="155">
        <f>'[4]прил 7.2'!G687</f>
        <v>0</v>
      </c>
      <c r="G226" s="155">
        <f>'[4]прил 7.2'!H687</f>
        <v>0</v>
      </c>
      <c r="H226" s="155">
        <f>'[4]прил 7.2'!I687</f>
        <v>0</v>
      </c>
      <c r="I226" s="155">
        <f>'[4]прил 7.2'!J687</f>
        <v>0</v>
      </c>
      <c r="J226" s="155">
        <f>'[4]прил 7.2'!K687</f>
        <v>0</v>
      </c>
      <c r="K226" s="155">
        <f>'[4]прил 7.2'!L687</f>
        <v>0</v>
      </c>
      <c r="L226" s="155">
        <f>'[4]прил 7.2'!M687</f>
        <v>0</v>
      </c>
      <c r="M226" s="155">
        <f>'[4]прил 7.2'!N687</f>
        <v>0</v>
      </c>
      <c r="N226" s="155">
        <f>'[4]прил 7.2'!O687</f>
        <v>0</v>
      </c>
      <c r="O226" s="155">
        <f>'[4]прил 7.2'!P687</f>
        <v>0</v>
      </c>
      <c r="P226" s="155">
        <f>'[4]прил 7.2'!Q687</f>
        <v>0</v>
      </c>
      <c r="Q226" s="155">
        <f>'[4]прил 7.2'!R687</f>
        <v>0</v>
      </c>
      <c r="R226" s="155">
        <f>'[4]прил 7.2'!X687</f>
        <v>7.2646649999999993E-2</v>
      </c>
      <c r="S226" s="155">
        <f>'[4]прил 7.2'!Y687</f>
        <v>0</v>
      </c>
      <c r="T226" s="155">
        <f>'[4]прил 7.2'!Z687</f>
        <v>3.8310000000000002E-3</v>
      </c>
      <c r="U226" s="155">
        <f>'[4]прил 7.2'!AA687</f>
        <v>6.8816000000000002E-2</v>
      </c>
      <c r="V226" s="155">
        <f>'[4]прил 7.2'!AB687</f>
        <v>0</v>
      </c>
      <c r="W226" s="209"/>
      <c r="X226" s="209"/>
      <c r="Y226" s="209"/>
      <c r="Z226" s="209"/>
      <c r="AA226" s="207">
        <f>'[4]прил 7.2'!AH687</f>
        <v>2015</v>
      </c>
      <c r="AB226" s="207">
        <f>'[4]прил 7.2'!AI687</f>
        <v>20</v>
      </c>
      <c r="AC226" s="207" t="str">
        <f>'[4]прил 7.2'!AJ687</f>
        <v>ТМ-250 кВа-1 шт.</v>
      </c>
      <c r="AD226" s="207">
        <f>'[4]прил 7.2'!AK687</f>
        <v>0.25</v>
      </c>
      <c r="AE226" s="207">
        <f>'[4]прил 7.2'!AL687</f>
        <v>0</v>
      </c>
      <c r="AF226" s="207">
        <f>'[4]прил 7.2'!AM687</f>
        <v>0</v>
      </c>
      <c r="AG226" s="207">
        <f>'[4]прил 7.2'!AN687</f>
        <v>0</v>
      </c>
      <c r="AH226" s="207">
        <f>'[4]прил 7.2'!AO687</f>
        <v>0</v>
      </c>
      <c r="AI226" s="207">
        <f>'[4]прил 7.2'!AP687</f>
        <v>0</v>
      </c>
      <c r="AJ226" s="152"/>
    </row>
    <row r="227" spans="1:36" x14ac:dyDescent="0.25">
      <c r="A227" s="157">
        <f t="shared" si="20"/>
        <v>148</v>
      </c>
      <c r="B227" s="158" t="str">
        <f>'прил 7.1'!B228</f>
        <v>Производственно-административное здание</v>
      </c>
      <c r="C227" s="155">
        <f>'[4]прил 7.2'!D721</f>
        <v>3.6387305960000007</v>
      </c>
      <c r="D227" s="155">
        <f>'[4]прил 7.2'!E721</f>
        <v>0</v>
      </c>
      <c r="E227" s="155">
        <f>'[4]прил 7.2'!F721</f>
        <v>3.2748575364000008</v>
      </c>
      <c r="F227" s="155">
        <f>'[4]прил 7.2'!G721</f>
        <v>0</v>
      </c>
      <c r="G227" s="155">
        <f>'[4]прил 7.2'!H721</f>
        <v>0.3638730596000001</v>
      </c>
      <c r="H227" s="155">
        <f>'[4]прил 7.2'!I721</f>
        <v>3.6387305960000007</v>
      </c>
      <c r="I227" s="155">
        <f>'[4]прил 7.2'!J721</f>
        <v>0</v>
      </c>
      <c r="J227" s="155">
        <f>'[4]прил 7.2'!K721</f>
        <v>3.2748575364000008</v>
      </c>
      <c r="K227" s="155">
        <f>'[4]прил 7.2'!L721</f>
        <v>0</v>
      </c>
      <c r="L227" s="155">
        <f>'[4]прил 7.2'!M721</f>
        <v>0.3638730596000001</v>
      </c>
      <c r="M227" s="155">
        <f>'[4]прил 7.2'!N721</f>
        <v>0</v>
      </c>
      <c r="N227" s="155">
        <f>'[4]прил 7.2'!O721</f>
        <v>0</v>
      </c>
      <c r="O227" s="155">
        <f>'[4]прил 7.2'!P721</f>
        <v>0</v>
      </c>
      <c r="P227" s="155">
        <f>'[4]прил 7.2'!Q721</f>
        <v>0</v>
      </c>
      <c r="Q227" s="155">
        <f>'[4]прил 7.2'!R721</f>
        <v>0</v>
      </c>
      <c r="R227" s="155">
        <f>'[4]прил 7.2'!X721</f>
        <v>0.96613300000000002</v>
      </c>
      <c r="S227" s="155">
        <f>'[4]прил 7.2'!Y721</f>
        <v>0</v>
      </c>
      <c r="T227" s="155">
        <f>'[4]прил 7.2'!Z721</f>
        <v>0.96613300000000002</v>
      </c>
      <c r="U227" s="155">
        <f>'[4]прил 7.2'!AA721</f>
        <v>0</v>
      </c>
      <c r="V227" s="155">
        <f>'[4]прил 7.2'!AB721</f>
        <v>0</v>
      </c>
      <c r="W227" s="209"/>
      <c r="X227" s="209"/>
      <c r="Y227" s="209"/>
      <c r="Z227" s="209"/>
      <c r="AA227" s="207">
        <f>'[4]прил 7.2'!AH721</f>
        <v>2020</v>
      </c>
      <c r="AB227" s="207">
        <f>'[4]прил 7.2'!AI721</f>
        <v>0</v>
      </c>
      <c r="AC227" s="207">
        <f>'[4]прил 7.2'!AJ721</f>
        <v>0</v>
      </c>
      <c r="AD227" s="207">
        <f>'[4]прил 7.2'!AK721</f>
        <v>0</v>
      </c>
      <c r="AE227" s="207">
        <f>'[4]прил 7.2'!AL721</f>
        <v>0</v>
      </c>
      <c r="AF227" s="207">
        <f>'[4]прил 7.2'!AM721</f>
        <v>0</v>
      </c>
      <c r="AG227" s="207">
        <f>'[4]прил 7.2'!AN721</f>
        <v>0</v>
      </c>
      <c r="AH227" s="207">
        <f>'[4]прил 7.2'!AO721</f>
        <v>0</v>
      </c>
      <c r="AI227" s="207">
        <f>'[4]прил 7.2'!AP721</f>
        <v>0</v>
      </c>
      <c r="AJ227" s="152"/>
    </row>
    <row r="228" spans="1:36" x14ac:dyDescent="0.25">
      <c r="A228" s="157">
        <f t="shared" si="20"/>
        <v>149</v>
      </c>
      <c r="B228" s="158" t="str">
        <f>'прил 7.1'!B229</f>
        <v>РПБ ЗЭС</v>
      </c>
      <c r="C228" s="155">
        <f>'[4]прил 7.2'!D722</f>
        <v>0</v>
      </c>
      <c r="D228" s="155">
        <f>'[4]прил 7.2'!E722</f>
        <v>0</v>
      </c>
      <c r="E228" s="155">
        <f>'[4]прил 7.2'!F722</f>
        <v>0</v>
      </c>
      <c r="F228" s="155">
        <f>'[4]прил 7.2'!G722</f>
        <v>0</v>
      </c>
      <c r="G228" s="155">
        <f>'[4]прил 7.2'!H722</f>
        <v>0</v>
      </c>
      <c r="H228" s="155">
        <f>'[4]прил 7.2'!I722</f>
        <v>0</v>
      </c>
      <c r="I228" s="155">
        <f>'[4]прил 7.2'!J722</f>
        <v>0</v>
      </c>
      <c r="J228" s="155">
        <f>'[4]прил 7.2'!K722</f>
        <v>0</v>
      </c>
      <c r="K228" s="155">
        <f>'[4]прил 7.2'!L722</f>
        <v>0</v>
      </c>
      <c r="L228" s="155">
        <f>'[4]прил 7.2'!M722</f>
        <v>0</v>
      </c>
      <c r="M228" s="155">
        <f>'[4]прил 7.2'!N722</f>
        <v>0</v>
      </c>
      <c r="N228" s="155">
        <f>'[4]прил 7.2'!O722</f>
        <v>0</v>
      </c>
      <c r="O228" s="155">
        <f>'[4]прил 7.2'!P722</f>
        <v>0</v>
      </c>
      <c r="P228" s="155">
        <f>'[4]прил 7.2'!Q722</f>
        <v>0</v>
      </c>
      <c r="Q228" s="155">
        <f>'[4]прил 7.2'!R722</f>
        <v>0</v>
      </c>
      <c r="R228" s="155">
        <f>'[4]прил 7.2'!X722</f>
        <v>0</v>
      </c>
      <c r="S228" s="155">
        <f>'[4]прил 7.2'!Y722</f>
        <v>0</v>
      </c>
      <c r="T228" s="155">
        <f>'[4]прил 7.2'!Z722</f>
        <v>0</v>
      </c>
      <c r="U228" s="155">
        <f>'[4]прил 7.2'!AA722</f>
        <v>0</v>
      </c>
      <c r="V228" s="155">
        <f>'[4]прил 7.2'!AB722</f>
        <v>0</v>
      </c>
      <c r="W228" s="209"/>
      <c r="X228" s="209"/>
      <c r="Y228" s="209"/>
      <c r="Z228" s="209"/>
      <c r="AA228" s="207">
        <f>'[4]прил 7.2'!AH722</f>
        <v>0</v>
      </c>
      <c r="AB228" s="207">
        <f>'[4]прил 7.2'!AI722</f>
        <v>0</v>
      </c>
      <c r="AC228" s="207">
        <f>'[4]прил 7.2'!AJ722</f>
        <v>0</v>
      </c>
      <c r="AD228" s="207">
        <f>'[4]прил 7.2'!AK722</f>
        <v>0</v>
      </c>
      <c r="AE228" s="207">
        <f>'[4]прил 7.2'!AL722</f>
        <v>0</v>
      </c>
      <c r="AF228" s="207">
        <f>'[4]прил 7.2'!AM722</f>
        <v>0</v>
      </c>
      <c r="AG228" s="207">
        <f>'[4]прил 7.2'!AN722</f>
        <v>0</v>
      </c>
      <c r="AH228" s="207">
        <f>'[4]прил 7.2'!AO722</f>
        <v>0</v>
      </c>
      <c r="AI228" s="207">
        <f>'[4]прил 7.2'!AP722</f>
        <v>0</v>
      </c>
      <c r="AJ228" s="152"/>
    </row>
    <row r="229" spans="1:36" x14ac:dyDescent="0.25">
      <c r="A229" s="157">
        <f t="shared" si="20"/>
        <v>150</v>
      </c>
      <c r="B229" s="158" t="str">
        <f>'прил 7.1'!B230</f>
        <v>РПБ ВЭС</v>
      </c>
      <c r="C229" s="155">
        <f>'[4]прил 7.2'!D723</f>
        <v>0</v>
      </c>
      <c r="D229" s="155">
        <f>'[4]прил 7.2'!E723</f>
        <v>0</v>
      </c>
      <c r="E229" s="155">
        <f>'[4]прил 7.2'!F723</f>
        <v>0</v>
      </c>
      <c r="F229" s="155">
        <f>'[4]прил 7.2'!G723</f>
        <v>0</v>
      </c>
      <c r="G229" s="155">
        <f>'[4]прил 7.2'!H723</f>
        <v>0</v>
      </c>
      <c r="H229" s="155">
        <f>'[4]прил 7.2'!I723</f>
        <v>0</v>
      </c>
      <c r="I229" s="155">
        <f>'[4]прил 7.2'!J723</f>
        <v>0</v>
      </c>
      <c r="J229" s="155">
        <f>'[4]прил 7.2'!K723</f>
        <v>0</v>
      </c>
      <c r="K229" s="155">
        <f>'[4]прил 7.2'!L723</f>
        <v>0</v>
      </c>
      <c r="L229" s="155">
        <f>'[4]прил 7.2'!M723</f>
        <v>0</v>
      </c>
      <c r="M229" s="155">
        <f>'[4]прил 7.2'!N723</f>
        <v>0</v>
      </c>
      <c r="N229" s="155">
        <f>'[4]прил 7.2'!O723</f>
        <v>0</v>
      </c>
      <c r="O229" s="155">
        <f>'[4]прил 7.2'!P723</f>
        <v>0</v>
      </c>
      <c r="P229" s="155">
        <f>'[4]прил 7.2'!Q723</f>
        <v>0</v>
      </c>
      <c r="Q229" s="155">
        <f>'[4]прил 7.2'!R723</f>
        <v>0</v>
      </c>
      <c r="R229" s="155">
        <f>'[4]прил 7.2'!X723</f>
        <v>0</v>
      </c>
      <c r="S229" s="155">
        <f>'[4]прил 7.2'!Y723</f>
        <v>0</v>
      </c>
      <c r="T229" s="155">
        <f>'[4]прил 7.2'!Z723</f>
        <v>0</v>
      </c>
      <c r="U229" s="155">
        <f>'[4]прил 7.2'!AA723</f>
        <v>0</v>
      </c>
      <c r="V229" s="155">
        <f>'[4]прил 7.2'!AB723</f>
        <v>0</v>
      </c>
      <c r="W229" s="209"/>
      <c r="X229" s="209"/>
      <c r="Y229" s="209"/>
      <c r="Z229" s="209"/>
      <c r="AA229" s="207">
        <f>'[4]прил 7.2'!AH723</f>
        <v>0</v>
      </c>
      <c r="AB229" s="207">
        <f>'[4]прил 7.2'!AI723</f>
        <v>0</v>
      </c>
      <c r="AC229" s="207">
        <f>'[4]прил 7.2'!AJ723</f>
        <v>0</v>
      </c>
      <c r="AD229" s="207">
        <f>'[4]прил 7.2'!AK723</f>
        <v>0</v>
      </c>
      <c r="AE229" s="207">
        <f>'[4]прил 7.2'!AL723</f>
        <v>0</v>
      </c>
      <c r="AF229" s="207">
        <f>'[4]прил 7.2'!AM723</f>
        <v>0</v>
      </c>
      <c r="AG229" s="207">
        <f>'[4]прил 7.2'!AN723</f>
        <v>0</v>
      </c>
      <c r="AH229" s="207">
        <f>'[4]прил 7.2'!AO723</f>
        <v>0</v>
      </c>
      <c r="AI229" s="207">
        <f>'[4]прил 7.2'!AP723</f>
        <v>0</v>
      </c>
      <c r="AJ229" s="152"/>
    </row>
    <row r="230" spans="1:36" x14ac:dyDescent="0.25">
      <c r="A230" s="157">
        <f t="shared" si="20"/>
        <v>151</v>
      </c>
      <c r="B230" s="158" t="str">
        <f>'прил 7.1'!B231</f>
        <v>РПБ СЭС</v>
      </c>
      <c r="C230" s="155">
        <f>'[4]прил 7.2'!D724</f>
        <v>0</v>
      </c>
      <c r="D230" s="155">
        <f>'[4]прил 7.2'!E724</f>
        <v>0</v>
      </c>
      <c r="E230" s="155">
        <f>'[4]прил 7.2'!F724</f>
        <v>0</v>
      </c>
      <c r="F230" s="155">
        <f>'[4]прил 7.2'!G724</f>
        <v>0</v>
      </c>
      <c r="G230" s="155">
        <f>'[4]прил 7.2'!H724</f>
        <v>0</v>
      </c>
      <c r="H230" s="155">
        <f>'[4]прил 7.2'!I724</f>
        <v>0</v>
      </c>
      <c r="I230" s="155">
        <f>'[4]прил 7.2'!J724</f>
        <v>0</v>
      </c>
      <c r="J230" s="155">
        <f>'[4]прил 7.2'!K724</f>
        <v>0</v>
      </c>
      <c r="K230" s="155">
        <f>'[4]прил 7.2'!L724</f>
        <v>0</v>
      </c>
      <c r="L230" s="155">
        <f>'[4]прил 7.2'!M724</f>
        <v>0</v>
      </c>
      <c r="M230" s="155">
        <f>'[4]прил 7.2'!N724</f>
        <v>0</v>
      </c>
      <c r="N230" s="155">
        <f>'[4]прил 7.2'!O724</f>
        <v>0</v>
      </c>
      <c r="O230" s="155">
        <f>'[4]прил 7.2'!P724</f>
        <v>0</v>
      </c>
      <c r="P230" s="155">
        <f>'[4]прил 7.2'!Q724</f>
        <v>0</v>
      </c>
      <c r="Q230" s="155">
        <f>'[4]прил 7.2'!R724</f>
        <v>0</v>
      </c>
      <c r="R230" s="155">
        <f>'[4]прил 7.2'!X724</f>
        <v>0</v>
      </c>
      <c r="S230" s="155">
        <f>'[4]прил 7.2'!Y724</f>
        <v>0</v>
      </c>
      <c r="T230" s="155">
        <f>'[4]прил 7.2'!Z724</f>
        <v>0</v>
      </c>
      <c r="U230" s="155">
        <f>'[4]прил 7.2'!AA724</f>
        <v>0</v>
      </c>
      <c r="V230" s="155">
        <f>'[4]прил 7.2'!AB724</f>
        <v>0</v>
      </c>
      <c r="W230" s="209"/>
      <c r="X230" s="209"/>
      <c r="Y230" s="209"/>
      <c r="Z230" s="209"/>
      <c r="AA230" s="207">
        <f>'[4]прил 7.2'!AH724</f>
        <v>0</v>
      </c>
      <c r="AB230" s="207">
        <f>'[4]прил 7.2'!AI724</f>
        <v>0</v>
      </c>
      <c r="AC230" s="207">
        <f>'[4]прил 7.2'!AJ724</f>
        <v>0</v>
      </c>
      <c r="AD230" s="207">
        <f>'[4]прил 7.2'!AK724</f>
        <v>0</v>
      </c>
      <c r="AE230" s="207">
        <f>'[4]прил 7.2'!AL724</f>
        <v>0</v>
      </c>
      <c r="AF230" s="207">
        <f>'[4]прил 7.2'!AM724</f>
        <v>0</v>
      </c>
      <c r="AG230" s="207">
        <f>'[4]прил 7.2'!AN724</f>
        <v>0</v>
      </c>
      <c r="AH230" s="207">
        <f>'[4]прил 7.2'!AO724</f>
        <v>0</v>
      </c>
      <c r="AI230" s="207">
        <f>'[4]прил 7.2'!AP724</f>
        <v>0</v>
      </c>
      <c r="AJ230" s="152"/>
    </row>
    <row r="231" spans="1:36" x14ac:dyDescent="0.25">
      <c r="A231" s="157">
        <f t="shared" si="20"/>
        <v>152</v>
      </c>
      <c r="B231" s="158" t="str">
        <f>'прил 7.1'!B232</f>
        <v>База Шелковских РЭС</v>
      </c>
      <c r="C231" s="155">
        <f>'[4]прил 7.2'!D725</f>
        <v>0</v>
      </c>
      <c r="D231" s="155">
        <f>'[4]прил 7.2'!E725</f>
        <v>0</v>
      </c>
      <c r="E231" s="155">
        <f>'[4]прил 7.2'!F725</f>
        <v>0</v>
      </c>
      <c r="F231" s="155">
        <f>'[4]прил 7.2'!G725</f>
        <v>0</v>
      </c>
      <c r="G231" s="155">
        <f>'[4]прил 7.2'!H725</f>
        <v>0</v>
      </c>
      <c r="H231" s="155">
        <f>'[4]прил 7.2'!I725</f>
        <v>0</v>
      </c>
      <c r="I231" s="155">
        <f>'[4]прил 7.2'!J725</f>
        <v>0</v>
      </c>
      <c r="J231" s="155">
        <f>'[4]прил 7.2'!K725</f>
        <v>0</v>
      </c>
      <c r="K231" s="155">
        <f>'[4]прил 7.2'!L725</f>
        <v>0</v>
      </c>
      <c r="L231" s="155">
        <f>'[4]прил 7.2'!M725</f>
        <v>0</v>
      </c>
      <c r="M231" s="155">
        <f>'[4]прил 7.2'!N725</f>
        <v>0</v>
      </c>
      <c r="N231" s="155">
        <f>'[4]прил 7.2'!O725</f>
        <v>0</v>
      </c>
      <c r="O231" s="155">
        <f>'[4]прил 7.2'!P725</f>
        <v>0</v>
      </c>
      <c r="P231" s="155">
        <f>'[4]прил 7.2'!Q725</f>
        <v>0</v>
      </c>
      <c r="Q231" s="155">
        <f>'[4]прил 7.2'!R725</f>
        <v>0</v>
      </c>
      <c r="R231" s="155">
        <f>'[4]прил 7.2'!X725</f>
        <v>0</v>
      </c>
      <c r="S231" s="155">
        <f>'[4]прил 7.2'!Y725</f>
        <v>0</v>
      </c>
      <c r="T231" s="155">
        <f>'[4]прил 7.2'!Z725</f>
        <v>0</v>
      </c>
      <c r="U231" s="155">
        <f>'[4]прил 7.2'!AA725</f>
        <v>0</v>
      </c>
      <c r="V231" s="155">
        <f>'[4]прил 7.2'!AB725</f>
        <v>0</v>
      </c>
      <c r="W231" s="209"/>
      <c r="X231" s="209"/>
      <c r="Y231" s="209"/>
      <c r="Z231" s="209"/>
      <c r="AA231" s="207">
        <f>'[4]прил 7.2'!AH725</f>
        <v>0</v>
      </c>
      <c r="AB231" s="207">
        <f>'[4]прил 7.2'!AI725</f>
        <v>0</v>
      </c>
      <c r="AC231" s="207">
        <f>'[4]прил 7.2'!AJ725</f>
        <v>0</v>
      </c>
      <c r="AD231" s="207">
        <f>'[4]прил 7.2'!AK725</f>
        <v>0</v>
      </c>
      <c r="AE231" s="207">
        <f>'[4]прил 7.2'!AL725</f>
        <v>0</v>
      </c>
      <c r="AF231" s="207">
        <f>'[4]прил 7.2'!AM725</f>
        <v>0</v>
      </c>
      <c r="AG231" s="207">
        <f>'[4]прил 7.2'!AN725</f>
        <v>0</v>
      </c>
      <c r="AH231" s="207">
        <f>'[4]прил 7.2'!AO725</f>
        <v>0</v>
      </c>
      <c r="AI231" s="207">
        <f>'[4]прил 7.2'!AP725</f>
        <v>0</v>
      </c>
      <c r="AJ231" s="152"/>
    </row>
    <row r="232" spans="1:36" x14ac:dyDescent="0.25">
      <c r="A232" s="157">
        <f t="shared" si="20"/>
        <v>153</v>
      </c>
      <c r="B232" s="158" t="str">
        <f>'прил 7.1'!B233</f>
        <v>База Наурских РЭС</v>
      </c>
      <c r="C232" s="155">
        <f>'[4]прил 7.2'!D726</f>
        <v>0</v>
      </c>
      <c r="D232" s="155">
        <f>'[4]прил 7.2'!E726</f>
        <v>0</v>
      </c>
      <c r="E232" s="155">
        <f>'[4]прил 7.2'!F726</f>
        <v>0</v>
      </c>
      <c r="F232" s="155">
        <f>'[4]прил 7.2'!G726</f>
        <v>0</v>
      </c>
      <c r="G232" s="155">
        <f>'[4]прил 7.2'!H726</f>
        <v>0</v>
      </c>
      <c r="H232" s="155">
        <f>'[4]прил 7.2'!I726</f>
        <v>0</v>
      </c>
      <c r="I232" s="155">
        <f>'[4]прил 7.2'!J726</f>
        <v>0</v>
      </c>
      <c r="J232" s="155">
        <f>'[4]прил 7.2'!K726</f>
        <v>0</v>
      </c>
      <c r="K232" s="155">
        <f>'[4]прил 7.2'!L726</f>
        <v>0</v>
      </c>
      <c r="L232" s="155">
        <f>'[4]прил 7.2'!M726</f>
        <v>0</v>
      </c>
      <c r="M232" s="155">
        <f>'[4]прил 7.2'!N726</f>
        <v>0</v>
      </c>
      <c r="N232" s="155">
        <f>'[4]прил 7.2'!O726</f>
        <v>0</v>
      </c>
      <c r="O232" s="155">
        <f>'[4]прил 7.2'!P726</f>
        <v>0</v>
      </c>
      <c r="P232" s="155">
        <f>'[4]прил 7.2'!Q726</f>
        <v>0</v>
      </c>
      <c r="Q232" s="155">
        <f>'[4]прил 7.2'!R726</f>
        <v>0</v>
      </c>
      <c r="R232" s="155">
        <f>'[4]прил 7.2'!X726</f>
        <v>0</v>
      </c>
      <c r="S232" s="155">
        <f>'[4]прил 7.2'!Y726</f>
        <v>0</v>
      </c>
      <c r="T232" s="155">
        <f>'[4]прил 7.2'!Z726</f>
        <v>0</v>
      </c>
      <c r="U232" s="155">
        <f>'[4]прил 7.2'!AA726</f>
        <v>0</v>
      </c>
      <c r="V232" s="155">
        <f>'[4]прил 7.2'!AB726</f>
        <v>0</v>
      </c>
      <c r="W232" s="209"/>
      <c r="X232" s="209"/>
      <c r="Y232" s="209"/>
      <c r="Z232" s="209"/>
      <c r="AA232" s="207">
        <f>'[4]прил 7.2'!AH726</f>
        <v>0</v>
      </c>
      <c r="AB232" s="207">
        <f>'[4]прил 7.2'!AI726</f>
        <v>0</v>
      </c>
      <c r="AC232" s="207">
        <f>'[4]прил 7.2'!AJ726</f>
        <v>0</v>
      </c>
      <c r="AD232" s="207">
        <f>'[4]прил 7.2'!AK726</f>
        <v>0</v>
      </c>
      <c r="AE232" s="207">
        <f>'[4]прил 7.2'!AL726</f>
        <v>0</v>
      </c>
      <c r="AF232" s="207">
        <f>'[4]прил 7.2'!AM726</f>
        <v>0</v>
      </c>
      <c r="AG232" s="207">
        <f>'[4]прил 7.2'!AN726</f>
        <v>0</v>
      </c>
      <c r="AH232" s="207">
        <f>'[4]прил 7.2'!AO726</f>
        <v>0</v>
      </c>
      <c r="AI232" s="207">
        <f>'[4]прил 7.2'!AP726</f>
        <v>0</v>
      </c>
      <c r="AJ232" s="152"/>
    </row>
    <row r="233" spans="1:36" x14ac:dyDescent="0.25">
      <c r="A233" s="157">
        <f t="shared" si="20"/>
        <v>154</v>
      </c>
      <c r="B233" s="158" t="str">
        <f>'прил 7.1'!B234</f>
        <v>ПРП "Нурэнергоремонт" (ПРС)</v>
      </c>
      <c r="C233" s="155">
        <f>'[4]прил 7.2'!D727</f>
        <v>0</v>
      </c>
      <c r="D233" s="155">
        <f>'[4]прил 7.2'!E727</f>
        <v>0</v>
      </c>
      <c r="E233" s="155">
        <f>'[4]прил 7.2'!F727</f>
        <v>0</v>
      </c>
      <c r="F233" s="155">
        <f>'[4]прил 7.2'!G727</f>
        <v>0</v>
      </c>
      <c r="G233" s="155">
        <f>'[4]прил 7.2'!H727</f>
        <v>0</v>
      </c>
      <c r="H233" s="155">
        <f>'[4]прил 7.2'!I727</f>
        <v>0</v>
      </c>
      <c r="I233" s="155">
        <f>'[4]прил 7.2'!J727</f>
        <v>0</v>
      </c>
      <c r="J233" s="155">
        <f>'[4]прил 7.2'!K727</f>
        <v>0</v>
      </c>
      <c r="K233" s="155">
        <f>'[4]прил 7.2'!L727</f>
        <v>0</v>
      </c>
      <c r="L233" s="155">
        <f>'[4]прил 7.2'!M727</f>
        <v>0</v>
      </c>
      <c r="M233" s="155">
        <f>'[4]прил 7.2'!N727</f>
        <v>0</v>
      </c>
      <c r="N233" s="155">
        <f>'[4]прил 7.2'!O727</f>
        <v>0</v>
      </c>
      <c r="O233" s="155">
        <f>'[4]прил 7.2'!P727</f>
        <v>0</v>
      </c>
      <c r="P233" s="155">
        <f>'[4]прил 7.2'!Q727</f>
        <v>0</v>
      </c>
      <c r="Q233" s="155">
        <f>'[4]прил 7.2'!R727</f>
        <v>0</v>
      </c>
      <c r="R233" s="155">
        <f>'[4]прил 7.2'!X727</f>
        <v>0</v>
      </c>
      <c r="S233" s="155">
        <f>'[4]прил 7.2'!Y727</f>
        <v>0</v>
      </c>
      <c r="T233" s="155">
        <f>'[4]прил 7.2'!Z727</f>
        <v>0</v>
      </c>
      <c r="U233" s="155">
        <f>'[4]прил 7.2'!AA727</f>
        <v>0</v>
      </c>
      <c r="V233" s="155">
        <f>'[4]прил 7.2'!AB727</f>
        <v>0</v>
      </c>
      <c r="W233" s="209"/>
      <c r="X233" s="209"/>
      <c r="Y233" s="209"/>
      <c r="Z233" s="209"/>
      <c r="AA233" s="207">
        <f>'[4]прил 7.2'!AH727</f>
        <v>0</v>
      </c>
      <c r="AB233" s="207">
        <f>'[4]прил 7.2'!AI727</f>
        <v>0</v>
      </c>
      <c r="AC233" s="207">
        <f>'[4]прил 7.2'!AJ727</f>
        <v>0</v>
      </c>
      <c r="AD233" s="207">
        <f>'[4]прил 7.2'!AK727</f>
        <v>0</v>
      </c>
      <c r="AE233" s="207">
        <f>'[4]прил 7.2'!AL727</f>
        <v>0</v>
      </c>
      <c r="AF233" s="207">
        <f>'[4]прил 7.2'!AM727</f>
        <v>0</v>
      </c>
      <c r="AG233" s="207">
        <f>'[4]прил 7.2'!AN727</f>
        <v>0</v>
      </c>
      <c r="AH233" s="207">
        <f>'[4]прил 7.2'!AO727</f>
        <v>0</v>
      </c>
      <c r="AI233" s="207">
        <f>'[4]прил 7.2'!AP727</f>
        <v>0</v>
      </c>
      <c r="AJ233" s="152"/>
    </row>
    <row r="234" spans="1:36" ht="60.75" customHeight="1" x14ac:dyDescent="0.25">
      <c r="A234" s="148" t="s">
        <v>447</v>
      </c>
      <c r="B234" s="149" t="s">
        <v>448</v>
      </c>
      <c r="C234" s="159"/>
      <c r="D234" s="159"/>
      <c r="E234" s="159"/>
      <c r="F234" s="159"/>
      <c r="G234" s="159"/>
      <c r="H234" s="159"/>
      <c r="I234" s="159"/>
      <c r="J234" s="159"/>
      <c r="K234" s="159"/>
      <c r="L234" s="159"/>
      <c r="M234" s="159"/>
      <c r="N234" s="159"/>
      <c r="O234" s="159"/>
      <c r="P234" s="159"/>
      <c r="Q234" s="159"/>
      <c r="R234" s="159"/>
      <c r="S234" s="159"/>
      <c r="T234" s="159"/>
      <c r="U234" s="159"/>
      <c r="V234" s="159"/>
      <c r="W234" s="159"/>
      <c r="X234" s="152"/>
      <c r="Y234" s="152"/>
      <c r="Z234" s="152"/>
      <c r="AA234" s="148"/>
      <c r="AB234" s="148"/>
      <c r="AC234" s="148"/>
      <c r="AD234" s="148"/>
      <c r="AE234" s="148"/>
      <c r="AF234" s="148"/>
      <c r="AG234" s="148"/>
      <c r="AH234" s="148"/>
      <c r="AI234" s="148"/>
      <c r="AJ234" s="152"/>
    </row>
    <row r="235" spans="1:36" x14ac:dyDescent="0.25">
      <c r="A235" s="157"/>
      <c r="B235" s="158"/>
      <c r="C235" s="159"/>
      <c r="D235" s="159"/>
      <c r="E235" s="159"/>
      <c r="F235" s="159"/>
      <c r="G235" s="159"/>
      <c r="H235" s="159"/>
      <c r="I235" s="159"/>
      <c r="J235" s="159"/>
      <c r="K235" s="159"/>
      <c r="L235" s="159"/>
      <c r="M235" s="159"/>
      <c r="N235" s="159"/>
      <c r="O235" s="159"/>
      <c r="P235" s="159"/>
      <c r="Q235" s="159"/>
      <c r="R235" s="159"/>
      <c r="S235" s="159"/>
      <c r="T235" s="159"/>
      <c r="U235" s="159"/>
      <c r="V235" s="159"/>
      <c r="W235" s="159"/>
      <c r="X235" s="152"/>
      <c r="Y235" s="152"/>
      <c r="Z235" s="152"/>
      <c r="AA235" s="148"/>
      <c r="AB235" s="148"/>
      <c r="AC235" s="148"/>
      <c r="AD235" s="148"/>
      <c r="AE235" s="148"/>
      <c r="AF235" s="148"/>
      <c r="AG235" s="148"/>
      <c r="AH235" s="148"/>
      <c r="AI235" s="148"/>
      <c r="AJ235" s="152"/>
    </row>
    <row r="236" spans="1:36" x14ac:dyDescent="0.25">
      <c r="A236" s="148" t="s">
        <v>449</v>
      </c>
      <c r="B236" s="202" t="s">
        <v>486</v>
      </c>
      <c r="C236" s="159"/>
      <c r="D236" s="159"/>
      <c r="E236" s="159"/>
      <c r="F236" s="159"/>
      <c r="G236" s="159"/>
      <c r="H236" s="159"/>
      <c r="I236" s="159"/>
      <c r="J236" s="159"/>
      <c r="K236" s="159"/>
      <c r="L236" s="159"/>
      <c r="M236" s="159"/>
      <c r="N236" s="159"/>
      <c r="O236" s="159"/>
      <c r="P236" s="159"/>
      <c r="Q236" s="159"/>
      <c r="R236" s="159"/>
      <c r="S236" s="159"/>
      <c r="T236" s="159"/>
      <c r="U236" s="159"/>
      <c r="V236" s="159"/>
      <c r="W236" s="159"/>
      <c r="X236" s="152"/>
      <c r="Y236" s="152"/>
      <c r="Z236" s="152"/>
      <c r="AA236" s="148"/>
      <c r="AB236" s="148"/>
      <c r="AC236" s="148"/>
      <c r="AD236" s="148"/>
      <c r="AE236" s="148"/>
      <c r="AF236" s="148"/>
      <c r="AG236" s="148"/>
      <c r="AH236" s="148"/>
      <c r="AI236" s="148"/>
      <c r="AJ236" s="152"/>
    </row>
    <row r="237" spans="1:36" x14ac:dyDescent="0.25">
      <c r="A237" s="157"/>
      <c r="B237" s="162"/>
      <c r="C237" s="152"/>
      <c r="D237" s="152"/>
      <c r="E237" s="152"/>
      <c r="F237" s="152"/>
      <c r="G237" s="152"/>
      <c r="H237" s="152"/>
      <c r="I237" s="152"/>
      <c r="J237" s="152"/>
      <c r="K237" s="152"/>
      <c r="L237" s="152"/>
      <c r="M237" s="152"/>
      <c r="N237" s="152"/>
      <c r="O237" s="152"/>
      <c r="P237" s="152"/>
      <c r="Q237" s="152"/>
      <c r="R237" s="210"/>
      <c r="S237" s="152"/>
      <c r="T237" s="152"/>
      <c r="U237" s="152"/>
      <c r="V237" s="152"/>
      <c r="W237" s="152"/>
      <c r="X237" s="152"/>
      <c r="Y237" s="152"/>
      <c r="Z237" s="152"/>
      <c r="AA237" s="148"/>
      <c r="AB237" s="148"/>
      <c r="AC237" s="148"/>
      <c r="AD237" s="148"/>
      <c r="AE237" s="148"/>
      <c r="AF237" s="148"/>
      <c r="AG237" s="148"/>
      <c r="AH237" s="148"/>
      <c r="AI237" s="148"/>
      <c r="AJ237" s="152"/>
    </row>
    <row r="238" spans="1:36" ht="15.75" customHeight="1" x14ac:dyDescent="0.25">
      <c r="A238" s="211" t="s">
        <v>451</v>
      </c>
      <c r="B238" s="211"/>
      <c r="C238" s="159"/>
      <c r="D238" s="161"/>
      <c r="E238" s="161"/>
      <c r="F238" s="161"/>
      <c r="G238" s="161"/>
      <c r="H238" s="161"/>
      <c r="I238" s="161"/>
      <c r="J238" s="161"/>
      <c r="K238" s="161"/>
      <c r="L238" s="159"/>
      <c r="M238" s="159"/>
      <c r="N238" s="159"/>
      <c r="O238" s="159"/>
      <c r="P238" s="159"/>
      <c r="Q238" s="159"/>
      <c r="R238" s="159"/>
      <c r="S238" s="75"/>
      <c r="T238" s="75"/>
      <c r="U238" s="75"/>
      <c r="V238" s="75"/>
      <c r="W238" s="75"/>
      <c r="X238" s="204"/>
      <c r="Y238" s="204"/>
      <c r="Z238" s="204"/>
      <c r="AA238" s="203"/>
      <c r="AB238" s="203"/>
      <c r="AC238" s="203"/>
      <c r="AD238" s="203"/>
      <c r="AE238" s="203"/>
      <c r="AF238" s="203"/>
      <c r="AG238" s="203"/>
      <c r="AH238" s="203"/>
      <c r="AI238" s="203"/>
      <c r="AJ238" s="204"/>
    </row>
    <row r="239" spans="1:36" x14ac:dyDescent="0.25">
      <c r="A239" s="148"/>
      <c r="B239" s="202" t="s">
        <v>452</v>
      </c>
      <c r="C239" s="152"/>
      <c r="D239" s="161"/>
      <c r="E239" s="161"/>
      <c r="F239" s="161"/>
      <c r="G239" s="161"/>
      <c r="H239" s="161"/>
      <c r="I239" s="161"/>
      <c r="J239" s="161"/>
      <c r="K239" s="161"/>
      <c r="L239" s="159"/>
      <c r="M239" s="159"/>
      <c r="N239" s="159"/>
      <c r="O239" s="159"/>
      <c r="P239" s="159"/>
      <c r="Q239" s="159"/>
      <c r="R239" s="159"/>
      <c r="S239" s="75"/>
      <c r="T239" s="75"/>
      <c r="U239" s="75"/>
      <c r="V239" s="75"/>
      <c r="W239" s="75"/>
      <c r="X239" s="204"/>
      <c r="Y239" s="204"/>
      <c r="Z239" s="204"/>
      <c r="AA239" s="203"/>
      <c r="AB239" s="203"/>
      <c r="AC239" s="203"/>
      <c r="AD239" s="203"/>
      <c r="AE239" s="203"/>
      <c r="AF239" s="203"/>
      <c r="AG239" s="203"/>
      <c r="AH239" s="203"/>
      <c r="AI239" s="203"/>
      <c r="AJ239" s="204"/>
    </row>
    <row r="240" spans="1:36" x14ac:dyDescent="0.25">
      <c r="A240" s="157">
        <v>1</v>
      </c>
      <c r="B240" s="158" t="s">
        <v>487</v>
      </c>
      <c r="C240" s="159"/>
      <c r="D240" s="161"/>
      <c r="E240" s="161"/>
      <c r="F240" s="161"/>
      <c r="G240" s="161"/>
      <c r="H240" s="161"/>
      <c r="I240" s="161"/>
      <c r="J240" s="161"/>
      <c r="K240" s="161"/>
      <c r="L240" s="159"/>
      <c r="M240" s="159"/>
      <c r="N240" s="159"/>
      <c r="O240" s="159"/>
      <c r="P240" s="159"/>
      <c r="Q240" s="159"/>
      <c r="R240" s="159"/>
      <c r="S240" s="75"/>
      <c r="T240" s="75"/>
      <c r="U240" s="75"/>
      <c r="V240" s="75"/>
      <c r="W240" s="75"/>
      <c r="X240" s="204"/>
      <c r="Y240" s="204"/>
      <c r="Z240" s="204"/>
      <c r="AA240" s="203"/>
      <c r="AB240" s="203"/>
      <c r="AC240" s="203"/>
      <c r="AD240" s="203"/>
      <c r="AE240" s="203"/>
      <c r="AF240" s="203"/>
      <c r="AG240" s="203"/>
      <c r="AH240" s="203"/>
      <c r="AI240" s="203"/>
      <c r="AJ240" s="204"/>
    </row>
    <row r="241" spans="1:36" x14ac:dyDescent="0.25">
      <c r="A241" s="157">
        <v>2</v>
      </c>
      <c r="B241" s="158" t="s">
        <v>488</v>
      </c>
      <c r="C241" s="161"/>
      <c r="D241" s="161"/>
      <c r="E241" s="161"/>
      <c r="F241" s="161"/>
      <c r="G241" s="161"/>
      <c r="H241" s="161"/>
      <c r="I241" s="161"/>
      <c r="J241" s="161"/>
      <c r="K241" s="161"/>
      <c r="L241" s="159"/>
      <c r="M241" s="159"/>
      <c r="N241" s="159"/>
      <c r="O241" s="159"/>
      <c r="P241" s="159"/>
      <c r="Q241" s="159"/>
      <c r="R241" s="159"/>
      <c r="S241" s="75"/>
      <c r="T241" s="75"/>
      <c r="U241" s="75"/>
      <c r="V241" s="75"/>
      <c r="W241" s="75"/>
      <c r="X241" s="204"/>
      <c r="Y241" s="204"/>
      <c r="Z241" s="204"/>
      <c r="AA241" s="203"/>
      <c r="AB241" s="203"/>
      <c r="AC241" s="203"/>
      <c r="AD241" s="203"/>
      <c r="AE241" s="203"/>
      <c r="AF241" s="203"/>
      <c r="AG241" s="203"/>
      <c r="AH241" s="203"/>
      <c r="AI241" s="203"/>
      <c r="AJ241" s="204"/>
    </row>
    <row r="242" spans="1:36" x14ac:dyDescent="0.25">
      <c r="A242" s="168"/>
      <c r="B242" s="169"/>
      <c r="C242" s="170"/>
      <c r="D242" s="170"/>
      <c r="E242" s="170"/>
      <c r="F242" s="170"/>
      <c r="G242" s="170"/>
      <c r="H242" s="170"/>
      <c r="I242" s="170"/>
      <c r="J242" s="170"/>
      <c r="K242" s="170"/>
      <c r="L242" s="170"/>
      <c r="M242" s="170"/>
      <c r="N242" s="170"/>
      <c r="O242" s="170"/>
      <c r="P242" s="170"/>
      <c r="Q242" s="170"/>
      <c r="R242" s="170"/>
      <c r="S242" s="50"/>
      <c r="T242" s="50"/>
      <c r="U242" s="50"/>
      <c r="V242" s="50"/>
      <c r="W242" s="50"/>
    </row>
    <row r="243" spans="1:36" x14ac:dyDescent="0.25">
      <c r="A243" s="171" t="s">
        <v>453</v>
      </c>
      <c r="B243" s="171"/>
      <c r="C243" s="171"/>
      <c r="D243" s="171"/>
      <c r="E243" s="171"/>
      <c r="F243" s="171"/>
      <c r="G243" s="171"/>
      <c r="H243" s="171"/>
      <c r="I243" s="171"/>
      <c r="J243" s="171"/>
      <c r="K243" s="171"/>
      <c r="L243" s="171"/>
      <c r="M243" s="171"/>
      <c r="N243" s="171"/>
      <c r="O243" s="171"/>
      <c r="P243" s="171"/>
      <c r="Q243" s="171"/>
      <c r="R243" s="171"/>
      <c r="S243" s="50"/>
      <c r="T243" s="50"/>
      <c r="U243" s="50"/>
      <c r="V243" s="50"/>
      <c r="W243" s="50"/>
    </row>
    <row r="244" spans="1:36" x14ac:dyDescent="0.25">
      <c r="A244" s="171" t="s">
        <v>454</v>
      </c>
      <c r="B244" s="171"/>
      <c r="C244" s="171"/>
      <c r="D244" s="171"/>
      <c r="E244" s="171"/>
      <c r="F244" s="171"/>
      <c r="G244" s="171"/>
      <c r="H244" s="171"/>
      <c r="I244" s="171"/>
      <c r="J244" s="171"/>
      <c r="K244" s="171"/>
      <c r="L244" s="171"/>
      <c r="M244" s="171"/>
      <c r="N244" s="171"/>
      <c r="O244" s="171"/>
      <c r="P244" s="171"/>
      <c r="Q244" s="171"/>
      <c r="R244" s="171"/>
      <c r="S244" s="50"/>
      <c r="T244" s="50"/>
      <c r="U244" s="50"/>
      <c r="V244" s="50"/>
      <c r="W244" s="50"/>
    </row>
  </sheetData>
  <mergeCells count="16">
    <mergeCell ref="AA12:AD12"/>
    <mergeCell ref="AE12:AI12"/>
    <mergeCell ref="AJ12:AJ13"/>
    <mergeCell ref="A238:B238"/>
    <mergeCell ref="A243:R243"/>
    <mergeCell ref="A244:R244"/>
    <mergeCell ref="A5:AJ5"/>
    <mergeCell ref="A9:R9"/>
    <mergeCell ref="A11:A13"/>
    <mergeCell ref="B11:B13"/>
    <mergeCell ref="C11:G12"/>
    <mergeCell ref="H11:L12"/>
    <mergeCell ref="M11:Q12"/>
    <mergeCell ref="R11:V12"/>
    <mergeCell ref="W11:AJ11"/>
    <mergeCell ref="W12:Z12"/>
  </mergeCells>
  <pageMargins left="1.2204724409448819" right="0.23622047244094491" top="0.74803149606299213" bottom="0.35433070866141736" header="0.31496062992125984" footer="0.31496062992125984"/>
  <pageSetup paperSize="8" scale="39" fitToHeight="0" orientation="landscape" r:id="rId1"/>
  <colBreaks count="1" manualBreakCount="1">
    <brk id="3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2:S76"/>
  <sheetViews>
    <sheetView view="pageBreakPreview" topLeftCell="A7" zoomScale="60" zoomScaleNormal="70" workbookViewId="0">
      <selection activeCell="P52" sqref="P52"/>
    </sheetView>
  </sheetViews>
  <sheetFormatPr defaultRowHeight="15.75" x14ac:dyDescent="0.25"/>
  <cols>
    <col min="1" max="1" width="9.140625" style="264"/>
    <col min="2" max="2" width="39.85546875" style="264" customWidth="1"/>
    <col min="3" max="12" width="14.42578125" style="264" customWidth="1"/>
    <col min="13" max="13" width="28.85546875" style="264" customWidth="1"/>
    <col min="14" max="257" width="9.140625" style="264"/>
    <col min="258" max="258" width="39.85546875" style="264" customWidth="1"/>
    <col min="259" max="259" width="13.42578125" style="264" customWidth="1"/>
    <col min="260" max="260" width="12.5703125" style="264" customWidth="1"/>
    <col min="261" max="265" width="9.140625" style="264"/>
    <col min="266" max="266" width="12.5703125" style="264" customWidth="1"/>
    <col min="267" max="268" width="9.140625" style="264"/>
    <col min="269" max="269" width="38.5703125" style="264" customWidth="1"/>
    <col min="270" max="513" width="9.140625" style="264"/>
    <col min="514" max="514" width="39.85546875" style="264" customWidth="1"/>
    <col min="515" max="515" width="13.42578125" style="264" customWidth="1"/>
    <col min="516" max="516" width="12.5703125" style="264" customWidth="1"/>
    <col min="517" max="521" width="9.140625" style="264"/>
    <col min="522" max="522" width="12.5703125" style="264" customWidth="1"/>
    <col min="523" max="524" width="9.140625" style="264"/>
    <col min="525" max="525" width="38.5703125" style="264" customWidth="1"/>
    <col min="526" max="769" width="9.140625" style="264"/>
    <col min="770" max="770" width="39.85546875" style="264" customWidth="1"/>
    <col min="771" max="771" width="13.42578125" style="264" customWidth="1"/>
    <col min="772" max="772" width="12.5703125" style="264" customWidth="1"/>
    <col min="773" max="777" width="9.140625" style="264"/>
    <col min="778" max="778" width="12.5703125" style="264" customWidth="1"/>
    <col min="779" max="780" width="9.140625" style="264"/>
    <col min="781" max="781" width="38.5703125" style="264" customWidth="1"/>
    <col min="782" max="1025" width="9.140625" style="264"/>
    <col min="1026" max="1026" width="39.85546875" style="264" customWidth="1"/>
    <col min="1027" max="1027" width="13.42578125" style="264" customWidth="1"/>
    <col min="1028" max="1028" width="12.5703125" style="264" customWidth="1"/>
    <col min="1029" max="1033" width="9.140625" style="264"/>
    <col min="1034" max="1034" width="12.5703125" style="264" customWidth="1"/>
    <col min="1035" max="1036" width="9.140625" style="264"/>
    <col min="1037" max="1037" width="38.5703125" style="264" customWidth="1"/>
    <col min="1038" max="1281" width="9.140625" style="264"/>
    <col min="1282" max="1282" width="39.85546875" style="264" customWidth="1"/>
    <col min="1283" max="1283" width="13.42578125" style="264" customWidth="1"/>
    <col min="1284" max="1284" width="12.5703125" style="264" customWidth="1"/>
    <col min="1285" max="1289" width="9.140625" style="264"/>
    <col min="1290" max="1290" width="12.5703125" style="264" customWidth="1"/>
    <col min="1291" max="1292" width="9.140625" style="264"/>
    <col min="1293" max="1293" width="38.5703125" style="264" customWidth="1"/>
    <col min="1294" max="1537" width="9.140625" style="264"/>
    <col min="1538" max="1538" width="39.85546875" style="264" customWidth="1"/>
    <col min="1539" max="1539" width="13.42578125" style="264" customWidth="1"/>
    <col min="1540" max="1540" width="12.5703125" style="264" customWidth="1"/>
    <col min="1541" max="1545" width="9.140625" style="264"/>
    <col min="1546" max="1546" width="12.5703125" style="264" customWidth="1"/>
    <col min="1547" max="1548" width="9.140625" style="264"/>
    <col min="1549" max="1549" width="38.5703125" style="264" customWidth="1"/>
    <col min="1550" max="1793" width="9.140625" style="264"/>
    <col min="1794" max="1794" width="39.85546875" style="264" customWidth="1"/>
    <col min="1795" max="1795" width="13.42578125" style="264" customWidth="1"/>
    <col min="1796" max="1796" width="12.5703125" style="264" customWidth="1"/>
    <col min="1797" max="1801" width="9.140625" style="264"/>
    <col min="1802" max="1802" width="12.5703125" style="264" customWidth="1"/>
    <col min="1803" max="1804" width="9.140625" style="264"/>
    <col min="1805" max="1805" width="38.5703125" style="264" customWidth="1"/>
    <col min="1806" max="2049" width="9.140625" style="264"/>
    <col min="2050" max="2050" width="39.85546875" style="264" customWidth="1"/>
    <col min="2051" max="2051" width="13.42578125" style="264" customWidth="1"/>
    <col min="2052" max="2052" width="12.5703125" style="264" customWidth="1"/>
    <col min="2053" max="2057" width="9.140625" style="264"/>
    <col min="2058" max="2058" width="12.5703125" style="264" customWidth="1"/>
    <col min="2059" max="2060" width="9.140625" style="264"/>
    <col min="2061" max="2061" width="38.5703125" style="264" customWidth="1"/>
    <col min="2062" max="2305" width="9.140625" style="264"/>
    <col min="2306" max="2306" width="39.85546875" style="264" customWidth="1"/>
    <col min="2307" max="2307" width="13.42578125" style="264" customWidth="1"/>
    <col min="2308" max="2308" width="12.5703125" style="264" customWidth="1"/>
    <col min="2309" max="2313" width="9.140625" style="264"/>
    <col min="2314" max="2314" width="12.5703125" style="264" customWidth="1"/>
    <col min="2315" max="2316" width="9.140625" style="264"/>
    <col min="2317" max="2317" width="38.5703125" style="264" customWidth="1"/>
    <col min="2318" max="2561" width="9.140625" style="264"/>
    <col min="2562" max="2562" width="39.85546875" style="264" customWidth="1"/>
    <col min="2563" max="2563" width="13.42578125" style="264" customWidth="1"/>
    <col min="2564" max="2564" width="12.5703125" style="264" customWidth="1"/>
    <col min="2565" max="2569" width="9.140625" style="264"/>
    <col min="2570" max="2570" width="12.5703125" style="264" customWidth="1"/>
    <col min="2571" max="2572" width="9.140625" style="264"/>
    <col min="2573" max="2573" width="38.5703125" style="264" customWidth="1"/>
    <col min="2574" max="2817" width="9.140625" style="264"/>
    <col min="2818" max="2818" width="39.85546875" style="264" customWidth="1"/>
    <col min="2819" max="2819" width="13.42578125" style="264" customWidth="1"/>
    <col min="2820" max="2820" width="12.5703125" style="264" customWidth="1"/>
    <col min="2821" max="2825" width="9.140625" style="264"/>
    <col min="2826" max="2826" width="12.5703125" style="264" customWidth="1"/>
    <col min="2827" max="2828" width="9.140625" style="264"/>
    <col min="2829" max="2829" width="38.5703125" style="264" customWidth="1"/>
    <col min="2830" max="3073" width="9.140625" style="264"/>
    <col min="3074" max="3074" width="39.85546875" style="264" customWidth="1"/>
    <col min="3075" max="3075" width="13.42578125" style="264" customWidth="1"/>
    <col min="3076" max="3076" width="12.5703125" style="264" customWidth="1"/>
    <col min="3077" max="3081" width="9.140625" style="264"/>
    <col min="3082" max="3082" width="12.5703125" style="264" customWidth="1"/>
    <col min="3083" max="3084" width="9.140625" style="264"/>
    <col min="3085" max="3085" width="38.5703125" style="264" customWidth="1"/>
    <col min="3086" max="3329" width="9.140625" style="264"/>
    <col min="3330" max="3330" width="39.85546875" style="264" customWidth="1"/>
    <col min="3331" max="3331" width="13.42578125" style="264" customWidth="1"/>
    <col min="3332" max="3332" width="12.5703125" style="264" customWidth="1"/>
    <col min="3333" max="3337" width="9.140625" style="264"/>
    <col min="3338" max="3338" width="12.5703125" style="264" customWidth="1"/>
    <col min="3339" max="3340" width="9.140625" style="264"/>
    <col min="3341" max="3341" width="38.5703125" style="264" customWidth="1"/>
    <col min="3342" max="3585" width="9.140625" style="264"/>
    <col min="3586" max="3586" width="39.85546875" style="264" customWidth="1"/>
    <col min="3587" max="3587" width="13.42578125" style="264" customWidth="1"/>
    <col min="3588" max="3588" width="12.5703125" style="264" customWidth="1"/>
    <col min="3589" max="3593" width="9.140625" style="264"/>
    <col min="3594" max="3594" width="12.5703125" style="264" customWidth="1"/>
    <col min="3595" max="3596" width="9.140625" style="264"/>
    <col min="3597" max="3597" width="38.5703125" style="264" customWidth="1"/>
    <col min="3598" max="3841" width="9.140625" style="264"/>
    <col min="3842" max="3842" width="39.85546875" style="264" customWidth="1"/>
    <col min="3843" max="3843" width="13.42578125" style="264" customWidth="1"/>
    <col min="3844" max="3844" width="12.5703125" style="264" customWidth="1"/>
    <col min="3845" max="3849" width="9.140625" style="264"/>
    <col min="3850" max="3850" width="12.5703125" style="264" customWidth="1"/>
    <col min="3851" max="3852" width="9.140625" style="264"/>
    <col min="3853" max="3853" width="38.5703125" style="264" customWidth="1"/>
    <col min="3854" max="4097" width="9.140625" style="264"/>
    <col min="4098" max="4098" width="39.85546875" style="264" customWidth="1"/>
    <col min="4099" max="4099" width="13.42578125" style="264" customWidth="1"/>
    <col min="4100" max="4100" width="12.5703125" style="264" customWidth="1"/>
    <col min="4101" max="4105" width="9.140625" style="264"/>
    <col min="4106" max="4106" width="12.5703125" style="264" customWidth="1"/>
    <col min="4107" max="4108" width="9.140625" style="264"/>
    <col min="4109" max="4109" width="38.5703125" style="264" customWidth="1"/>
    <col min="4110" max="4353" width="9.140625" style="264"/>
    <col min="4354" max="4354" width="39.85546875" style="264" customWidth="1"/>
    <col min="4355" max="4355" width="13.42578125" style="264" customWidth="1"/>
    <col min="4356" max="4356" width="12.5703125" style="264" customWidth="1"/>
    <col min="4357" max="4361" width="9.140625" style="264"/>
    <col min="4362" max="4362" width="12.5703125" style="264" customWidth="1"/>
    <col min="4363" max="4364" width="9.140625" style="264"/>
    <col min="4365" max="4365" width="38.5703125" style="264" customWidth="1"/>
    <col min="4366" max="4609" width="9.140625" style="264"/>
    <col min="4610" max="4610" width="39.85546875" style="264" customWidth="1"/>
    <col min="4611" max="4611" width="13.42578125" style="264" customWidth="1"/>
    <col min="4612" max="4612" width="12.5703125" style="264" customWidth="1"/>
    <col min="4613" max="4617" width="9.140625" style="264"/>
    <col min="4618" max="4618" width="12.5703125" style="264" customWidth="1"/>
    <col min="4619" max="4620" width="9.140625" style="264"/>
    <col min="4621" max="4621" width="38.5703125" style="264" customWidth="1"/>
    <col min="4622" max="4865" width="9.140625" style="264"/>
    <col min="4866" max="4866" width="39.85546875" style="264" customWidth="1"/>
    <col min="4867" max="4867" width="13.42578125" style="264" customWidth="1"/>
    <col min="4868" max="4868" width="12.5703125" style="264" customWidth="1"/>
    <col min="4869" max="4873" width="9.140625" style="264"/>
    <col min="4874" max="4874" width="12.5703125" style="264" customWidth="1"/>
    <col min="4875" max="4876" width="9.140625" style="264"/>
    <col min="4877" max="4877" width="38.5703125" style="264" customWidth="1"/>
    <col min="4878" max="5121" width="9.140625" style="264"/>
    <col min="5122" max="5122" width="39.85546875" style="264" customWidth="1"/>
    <col min="5123" max="5123" width="13.42578125" style="264" customWidth="1"/>
    <col min="5124" max="5124" width="12.5703125" style="264" customWidth="1"/>
    <col min="5125" max="5129" width="9.140625" style="264"/>
    <col min="5130" max="5130" width="12.5703125" style="264" customWidth="1"/>
    <col min="5131" max="5132" width="9.140625" style="264"/>
    <col min="5133" max="5133" width="38.5703125" style="264" customWidth="1"/>
    <col min="5134" max="5377" width="9.140625" style="264"/>
    <col min="5378" max="5378" width="39.85546875" style="264" customWidth="1"/>
    <col min="5379" max="5379" width="13.42578125" style="264" customWidth="1"/>
    <col min="5380" max="5380" width="12.5703125" style="264" customWidth="1"/>
    <col min="5381" max="5385" width="9.140625" style="264"/>
    <col min="5386" max="5386" width="12.5703125" style="264" customWidth="1"/>
    <col min="5387" max="5388" width="9.140625" style="264"/>
    <col min="5389" max="5389" width="38.5703125" style="264" customWidth="1"/>
    <col min="5390" max="5633" width="9.140625" style="264"/>
    <col min="5634" max="5634" width="39.85546875" style="264" customWidth="1"/>
    <col min="5635" max="5635" width="13.42578125" style="264" customWidth="1"/>
    <col min="5636" max="5636" width="12.5703125" style="264" customWidth="1"/>
    <col min="5637" max="5641" width="9.140625" style="264"/>
    <col min="5642" max="5642" width="12.5703125" style="264" customWidth="1"/>
    <col min="5643" max="5644" width="9.140625" style="264"/>
    <col min="5645" max="5645" width="38.5703125" style="264" customWidth="1"/>
    <col min="5646" max="5889" width="9.140625" style="264"/>
    <col min="5890" max="5890" width="39.85546875" style="264" customWidth="1"/>
    <col min="5891" max="5891" width="13.42578125" style="264" customWidth="1"/>
    <col min="5892" max="5892" width="12.5703125" style="264" customWidth="1"/>
    <col min="5893" max="5897" width="9.140625" style="264"/>
    <col min="5898" max="5898" width="12.5703125" style="264" customWidth="1"/>
    <col min="5899" max="5900" width="9.140625" style="264"/>
    <col min="5901" max="5901" width="38.5703125" style="264" customWidth="1"/>
    <col min="5902" max="6145" width="9.140625" style="264"/>
    <col min="6146" max="6146" width="39.85546875" style="264" customWidth="1"/>
    <col min="6147" max="6147" width="13.42578125" style="264" customWidth="1"/>
    <col min="6148" max="6148" width="12.5703125" style="264" customWidth="1"/>
    <col min="6149" max="6153" width="9.140625" style="264"/>
    <col min="6154" max="6154" width="12.5703125" style="264" customWidth="1"/>
    <col min="6155" max="6156" width="9.140625" style="264"/>
    <col min="6157" max="6157" width="38.5703125" style="264" customWidth="1"/>
    <col min="6158" max="6401" width="9.140625" style="264"/>
    <col min="6402" max="6402" width="39.85546875" style="264" customWidth="1"/>
    <col min="6403" max="6403" width="13.42578125" style="264" customWidth="1"/>
    <col min="6404" max="6404" width="12.5703125" style="264" customWidth="1"/>
    <col min="6405" max="6409" width="9.140625" style="264"/>
    <col min="6410" max="6410" width="12.5703125" style="264" customWidth="1"/>
    <col min="6411" max="6412" width="9.140625" style="264"/>
    <col min="6413" max="6413" width="38.5703125" style="264" customWidth="1"/>
    <col min="6414" max="6657" width="9.140625" style="264"/>
    <col min="6658" max="6658" width="39.85546875" style="264" customWidth="1"/>
    <col min="6659" max="6659" width="13.42578125" style="264" customWidth="1"/>
    <col min="6660" max="6660" width="12.5703125" style="264" customWidth="1"/>
    <col min="6661" max="6665" width="9.140625" style="264"/>
    <col min="6666" max="6666" width="12.5703125" style="264" customWidth="1"/>
    <col min="6667" max="6668" width="9.140625" style="264"/>
    <col min="6669" max="6669" width="38.5703125" style="264" customWidth="1"/>
    <col min="6670" max="6913" width="9.140625" style="264"/>
    <col min="6914" max="6914" width="39.85546875" style="264" customWidth="1"/>
    <col min="6915" max="6915" width="13.42578125" style="264" customWidth="1"/>
    <col min="6916" max="6916" width="12.5703125" style="264" customWidth="1"/>
    <col min="6917" max="6921" width="9.140625" style="264"/>
    <col min="6922" max="6922" width="12.5703125" style="264" customWidth="1"/>
    <col min="6923" max="6924" width="9.140625" style="264"/>
    <col min="6925" max="6925" width="38.5703125" style="264" customWidth="1"/>
    <col min="6926" max="7169" width="9.140625" style="264"/>
    <col min="7170" max="7170" width="39.85546875" style="264" customWidth="1"/>
    <col min="7171" max="7171" width="13.42578125" style="264" customWidth="1"/>
    <col min="7172" max="7172" width="12.5703125" style="264" customWidth="1"/>
    <col min="7173" max="7177" width="9.140625" style="264"/>
    <col min="7178" max="7178" width="12.5703125" style="264" customWidth="1"/>
    <col min="7179" max="7180" width="9.140625" style="264"/>
    <col min="7181" max="7181" width="38.5703125" style="264" customWidth="1"/>
    <col min="7182" max="7425" width="9.140625" style="264"/>
    <col min="7426" max="7426" width="39.85546875" style="264" customWidth="1"/>
    <col min="7427" max="7427" width="13.42578125" style="264" customWidth="1"/>
    <col min="7428" max="7428" width="12.5703125" style="264" customWidth="1"/>
    <col min="7429" max="7433" width="9.140625" style="264"/>
    <col min="7434" max="7434" width="12.5703125" style="264" customWidth="1"/>
    <col min="7435" max="7436" width="9.140625" style="264"/>
    <col min="7437" max="7437" width="38.5703125" style="264" customWidth="1"/>
    <col min="7438" max="7681" width="9.140625" style="264"/>
    <col min="7682" max="7682" width="39.85546875" style="264" customWidth="1"/>
    <col min="7683" max="7683" width="13.42578125" style="264" customWidth="1"/>
    <col min="7684" max="7684" width="12.5703125" style="264" customWidth="1"/>
    <col min="7685" max="7689" width="9.140625" style="264"/>
    <col min="7690" max="7690" width="12.5703125" style="264" customWidth="1"/>
    <col min="7691" max="7692" width="9.140625" style="264"/>
    <col min="7693" max="7693" width="38.5703125" style="264" customWidth="1"/>
    <col min="7694" max="7937" width="9.140625" style="264"/>
    <col min="7938" max="7938" width="39.85546875" style="264" customWidth="1"/>
    <col min="7939" max="7939" width="13.42578125" style="264" customWidth="1"/>
    <col min="7940" max="7940" width="12.5703125" style="264" customWidth="1"/>
    <col min="7941" max="7945" width="9.140625" style="264"/>
    <col min="7946" max="7946" width="12.5703125" style="264" customWidth="1"/>
    <col min="7947" max="7948" width="9.140625" style="264"/>
    <col min="7949" max="7949" width="38.5703125" style="264" customWidth="1"/>
    <col min="7950" max="8193" width="9.140625" style="264"/>
    <col min="8194" max="8194" width="39.85546875" style="264" customWidth="1"/>
    <col min="8195" max="8195" width="13.42578125" style="264" customWidth="1"/>
    <col min="8196" max="8196" width="12.5703125" style="264" customWidth="1"/>
    <col min="8197" max="8201" width="9.140625" style="264"/>
    <col min="8202" max="8202" width="12.5703125" style="264" customWidth="1"/>
    <col min="8203" max="8204" width="9.140625" style="264"/>
    <col min="8205" max="8205" width="38.5703125" style="264" customWidth="1"/>
    <col min="8206" max="8449" width="9.140625" style="264"/>
    <col min="8450" max="8450" width="39.85546875" style="264" customWidth="1"/>
    <col min="8451" max="8451" width="13.42578125" style="264" customWidth="1"/>
    <col min="8452" max="8452" width="12.5703125" style="264" customWidth="1"/>
    <col min="8453" max="8457" width="9.140625" style="264"/>
    <col min="8458" max="8458" width="12.5703125" style="264" customWidth="1"/>
    <col min="8459" max="8460" width="9.140625" style="264"/>
    <col min="8461" max="8461" width="38.5703125" style="264" customWidth="1"/>
    <col min="8462" max="8705" width="9.140625" style="264"/>
    <col min="8706" max="8706" width="39.85546875" style="264" customWidth="1"/>
    <col min="8707" max="8707" width="13.42578125" style="264" customWidth="1"/>
    <col min="8708" max="8708" width="12.5703125" style="264" customWidth="1"/>
    <col min="8709" max="8713" width="9.140625" style="264"/>
    <col min="8714" max="8714" width="12.5703125" style="264" customWidth="1"/>
    <col min="8715" max="8716" width="9.140625" style="264"/>
    <col min="8717" max="8717" width="38.5703125" style="264" customWidth="1"/>
    <col min="8718" max="8961" width="9.140625" style="264"/>
    <col min="8962" max="8962" width="39.85546875" style="264" customWidth="1"/>
    <col min="8963" max="8963" width="13.42578125" style="264" customWidth="1"/>
    <col min="8964" max="8964" width="12.5703125" style="264" customWidth="1"/>
    <col min="8965" max="8969" width="9.140625" style="264"/>
    <col min="8970" max="8970" width="12.5703125" style="264" customWidth="1"/>
    <col min="8971" max="8972" width="9.140625" style="264"/>
    <col min="8973" max="8973" width="38.5703125" style="264" customWidth="1"/>
    <col min="8974" max="9217" width="9.140625" style="264"/>
    <col min="9218" max="9218" width="39.85546875" style="264" customWidth="1"/>
    <col min="9219" max="9219" width="13.42578125" style="264" customWidth="1"/>
    <col min="9220" max="9220" width="12.5703125" style="264" customWidth="1"/>
    <col min="9221" max="9225" width="9.140625" style="264"/>
    <col min="9226" max="9226" width="12.5703125" style="264" customWidth="1"/>
    <col min="9227" max="9228" width="9.140625" style="264"/>
    <col min="9229" max="9229" width="38.5703125" style="264" customWidth="1"/>
    <col min="9230" max="9473" width="9.140625" style="264"/>
    <col min="9474" max="9474" width="39.85546875" style="264" customWidth="1"/>
    <col min="9475" max="9475" width="13.42578125" style="264" customWidth="1"/>
    <col min="9476" max="9476" width="12.5703125" style="264" customWidth="1"/>
    <col min="9477" max="9481" width="9.140625" style="264"/>
    <col min="9482" max="9482" width="12.5703125" style="264" customWidth="1"/>
    <col min="9483" max="9484" width="9.140625" style="264"/>
    <col min="9485" max="9485" width="38.5703125" style="264" customWidth="1"/>
    <col min="9486" max="9729" width="9.140625" style="264"/>
    <col min="9730" max="9730" width="39.85546875" style="264" customWidth="1"/>
    <col min="9731" max="9731" width="13.42578125" style="264" customWidth="1"/>
    <col min="9732" max="9732" width="12.5703125" style="264" customWidth="1"/>
    <col min="9733" max="9737" width="9.140625" style="264"/>
    <col min="9738" max="9738" width="12.5703125" style="264" customWidth="1"/>
    <col min="9739" max="9740" width="9.140625" style="264"/>
    <col min="9741" max="9741" width="38.5703125" style="264" customWidth="1"/>
    <col min="9742" max="9985" width="9.140625" style="264"/>
    <col min="9986" max="9986" width="39.85546875" style="264" customWidth="1"/>
    <col min="9987" max="9987" width="13.42578125" style="264" customWidth="1"/>
    <col min="9988" max="9988" width="12.5703125" style="264" customWidth="1"/>
    <col min="9989" max="9993" width="9.140625" style="264"/>
    <col min="9994" max="9994" width="12.5703125" style="264" customWidth="1"/>
    <col min="9995" max="9996" width="9.140625" style="264"/>
    <col min="9997" max="9997" width="38.5703125" style="264" customWidth="1"/>
    <col min="9998" max="10241" width="9.140625" style="264"/>
    <col min="10242" max="10242" width="39.85546875" style="264" customWidth="1"/>
    <col min="10243" max="10243" width="13.42578125" style="264" customWidth="1"/>
    <col min="10244" max="10244" width="12.5703125" style="264" customWidth="1"/>
    <col min="10245" max="10249" width="9.140625" style="264"/>
    <col min="10250" max="10250" width="12.5703125" style="264" customWidth="1"/>
    <col min="10251" max="10252" width="9.140625" style="264"/>
    <col min="10253" max="10253" width="38.5703125" style="264" customWidth="1"/>
    <col min="10254" max="10497" width="9.140625" style="264"/>
    <col min="10498" max="10498" width="39.85546875" style="264" customWidth="1"/>
    <col min="10499" max="10499" width="13.42578125" style="264" customWidth="1"/>
    <col min="10500" max="10500" width="12.5703125" style="264" customWidth="1"/>
    <col min="10501" max="10505" width="9.140625" style="264"/>
    <col min="10506" max="10506" width="12.5703125" style="264" customWidth="1"/>
    <col min="10507" max="10508" width="9.140625" style="264"/>
    <col min="10509" max="10509" width="38.5703125" style="264" customWidth="1"/>
    <col min="10510" max="10753" width="9.140625" style="264"/>
    <col min="10754" max="10754" width="39.85546875" style="264" customWidth="1"/>
    <col min="10755" max="10755" width="13.42578125" style="264" customWidth="1"/>
    <col min="10756" max="10756" width="12.5703125" style="264" customWidth="1"/>
    <col min="10757" max="10761" width="9.140625" style="264"/>
    <col min="10762" max="10762" width="12.5703125" style="264" customWidth="1"/>
    <col min="10763" max="10764" width="9.140625" style="264"/>
    <col min="10765" max="10765" width="38.5703125" style="264" customWidth="1"/>
    <col min="10766" max="11009" width="9.140625" style="264"/>
    <col min="11010" max="11010" width="39.85546875" style="264" customWidth="1"/>
    <col min="11011" max="11011" width="13.42578125" style="264" customWidth="1"/>
    <col min="11012" max="11012" width="12.5703125" style="264" customWidth="1"/>
    <col min="11013" max="11017" width="9.140625" style="264"/>
    <col min="11018" max="11018" width="12.5703125" style="264" customWidth="1"/>
    <col min="11019" max="11020" width="9.140625" style="264"/>
    <col min="11021" max="11021" width="38.5703125" style="264" customWidth="1"/>
    <col min="11022" max="11265" width="9.140625" style="264"/>
    <col min="11266" max="11266" width="39.85546875" style="264" customWidth="1"/>
    <col min="11267" max="11267" width="13.42578125" style="264" customWidth="1"/>
    <col min="11268" max="11268" width="12.5703125" style="264" customWidth="1"/>
    <col min="11269" max="11273" width="9.140625" style="264"/>
    <col min="11274" max="11274" width="12.5703125" style="264" customWidth="1"/>
    <col min="11275" max="11276" width="9.140625" style="264"/>
    <col min="11277" max="11277" width="38.5703125" style="264" customWidth="1"/>
    <col min="11278" max="11521" width="9.140625" style="264"/>
    <col min="11522" max="11522" width="39.85546875" style="264" customWidth="1"/>
    <col min="11523" max="11523" width="13.42578125" style="264" customWidth="1"/>
    <col min="11524" max="11524" width="12.5703125" style="264" customWidth="1"/>
    <col min="11525" max="11529" width="9.140625" style="264"/>
    <col min="11530" max="11530" width="12.5703125" style="264" customWidth="1"/>
    <col min="11531" max="11532" width="9.140625" style="264"/>
    <col min="11533" max="11533" width="38.5703125" style="264" customWidth="1"/>
    <col min="11534" max="11777" width="9.140625" style="264"/>
    <col min="11778" max="11778" width="39.85546875" style="264" customWidth="1"/>
    <col min="11779" max="11779" width="13.42578125" style="264" customWidth="1"/>
    <col min="11780" max="11780" width="12.5703125" style="264" customWidth="1"/>
    <col min="11781" max="11785" width="9.140625" style="264"/>
    <col min="11786" max="11786" width="12.5703125" style="264" customWidth="1"/>
    <col min="11787" max="11788" width="9.140625" style="264"/>
    <col min="11789" max="11789" width="38.5703125" style="264" customWidth="1"/>
    <col min="11790" max="12033" width="9.140625" style="264"/>
    <col min="12034" max="12034" width="39.85546875" style="264" customWidth="1"/>
    <col min="12035" max="12035" width="13.42578125" style="264" customWidth="1"/>
    <col min="12036" max="12036" width="12.5703125" style="264" customWidth="1"/>
    <col min="12037" max="12041" width="9.140625" style="264"/>
    <col min="12042" max="12042" width="12.5703125" style="264" customWidth="1"/>
    <col min="12043" max="12044" width="9.140625" style="264"/>
    <col min="12045" max="12045" width="38.5703125" style="264" customWidth="1"/>
    <col min="12046" max="12289" width="9.140625" style="264"/>
    <col min="12290" max="12290" width="39.85546875" style="264" customWidth="1"/>
    <col min="12291" max="12291" width="13.42578125" style="264" customWidth="1"/>
    <col min="12292" max="12292" width="12.5703125" style="264" customWidth="1"/>
    <col min="12293" max="12297" width="9.140625" style="264"/>
    <col min="12298" max="12298" width="12.5703125" style="264" customWidth="1"/>
    <col min="12299" max="12300" width="9.140625" style="264"/>
    <col min="12301" max="12301" width="38.5703125" style="264" customWidth="1"/>
    <col min="12302" max="12545" width="9.140625" style="264"/>
    <col min="12546" max="12546" width="39.85546875" style="264" customWidth="1"/>
    <col min="12547" max="12547" width="13.42578125" style="264" customWidth="1"/>
    <col min="12548" max="12548" width="12.5703125" style="264" customWidth="1"/>
    <col min="12549" max="12553" width="9.140625" style="264"/>
    <col min="12554" max="12554" width="12.5703125" style="264" customWidth="1"/>
    <col min="12555" max="12556" width="9.140625" style="264"/>
    <col min="12557" max="12557" width="38.5703125" style="264" customWidth="1"/>
    <col min="12558" max="12801" width="9.140625" style="264"/>
    <col min="12802" max="12802" width="39.85546875" style="264" customWidth="1"/>
    <col min="12803" max="12803" width="13.42578125" style="264" customWidth="1"/>
    <col min="12804" max="12804" width="12.5703125" style="264" customWidth="1"/>
    <col min="12805" max="12809" width="9.140625" style="264"/>
    <col min="12810" max="12810" width="12.5703125" style="264" customWidth="1"/>
    <col min="12811" max="12812" width="9.140625" style="264"/>
    <col min="12813" max="12813" width="38.5703125" style="264" customWidth="1"/>
    <col min="12814" max="13057" width="9.140625" style="264"/>
    <col min="13058" max="13058" width="39.85546875" style="264" customWidth="1"/>
    <col min="13059" max="13059" width="13.42578125" style="264" customWidth="1"/>
    <col min="13060" max="13060" width="12.5703125" style="264" customWidth="1"/>
    <col min="13061" max="13065" width="9.140625" style="264"/>
    <col min="13066" max="13066" width="12.5703125" style="264" customWidth="1"/>
    <col min="13067" max="13068" width="9.140625" style="264"/>
    <col min="13069" max="13069" width="38.5703125" style="264" customWidth="1"/>
    <col min="13070" max="13313" width="9.140625" style="264"/>
    <col min="13314" max="13314" width="39.85546875" style="264" customWidth="1"/>
    <col min="13315" max="13315" width="13.42578125" style="264" customWidth="1"/>
    <col min="13316" max="13316" width="12.5703125" style="264" customWidth="1"/>
    <col min="13317" max="13321" width="9.140625" style="264"/>
    <col min="13322" max="13322" width="12.5703125" style="264" customWidth="1"/>
    <col min="13323" max="13324" width="9.140625" style="264"/>
    <col min="13325" max="13325" width="38.5703125" style="264" customWidth="1"/>
    <col min="13326" max="13569" width="9.140625" style="264"/>
    <col min="13570" max="13570" width="39.85546875" style="264" customWidth="1"/>
    <col min="13571" max="13571" width="13.42578125" style="264" customWidth="1"/>
    <col min="13572" max="13572" width="12.5703125" style="264" customWidth="1"/>
    <col min="13573" max="13577" width="9.140625" style="264"/>
    <col min="13578" max="13578" width="12.5703125" style="264" customWidth="1"/>
    <col min="13579" max="13580" width="9.140625" style="264"/>
    <col min="13581" max="13581" width="38.5703125" style="264" customWidth="1"/>
    <col min="13582" max="13825" width="9.140625" style="264"/>
    <col min="13826" max="13826" width="39.85546875" style="264" customWidth="1"/>
    <col min="13827" max="13827" width="13.42578125" style="264" customWidth="1"/>
    <col min="13828" max="13828" width="12.5703125" style="264" customWidth="1"/>
    <col min="13829" max="13833" width="9.140625" style="264"/>
    <col min="13834" max="13834" width="12.5703125" style="264" customWidth="1"/>
    <col min="13835" max="13836" width="9.140625" style="264"/>
    <col min="13837" max="13837" width="38.5703125" style="264" customWidth="1"/>
    <col min="13838" max="14081" width="9.140625" style="264"/>
    <col min="14082" max="14082" width="39.85546875" style="264" customWidth="1"/>
    <col min="14083" max="14083" width="13.42578125" style="264" customWidth="1"/>
    <col min="14084" max="14084" width="12.5703125" style="264" customWidth="1"/>
    <col min="14085" max="14089" width="9.140625" style="264"/>
    <col min="14090" max="14090" width="12.5703125" style="264" customWidth="1"/>
    <col min="14091" max="14092" width="9.140625" style="264"/>
    <col min="14093" max="14093" width="38.5703125" style="264" customWidth="1"/>
    <col min="14094" max="14337" width="9.140625" style="264"/>
    <col min="14338" max="14338" width="39.85546875" style="264" customWidth="1"/>
    <col min="14339" max="14339" width="13.42578125" style="264" customWidth="1"/>
    <col min="14340" max="14340" width="12.5703125" style="264" customWidth="1"/>
    <col min="14341" max="14345" width="9.140625" style="264"/>
    <col min="14346" max="14346" width="12.5703125" style="264" customWidth="1"/>
    <col min="14347" max="14348" width="9.140625" style="264"/>
    <col min="14349" max="14349" width="38.5703125" style="264" customWidth="1"/>
    <col min="14350" max="14593" width="9.140625" style="264"/>
    <col min="14594" max="14594" width="39.85546875" style="264" customWidth="1"/>
    <col min="14595" max="14595" width="13.42578125" style="264" customWidth="1"/>
    <col min="14596" max="14596" width="12.5703125" style="264" customWidth="1"/>
    <col min="14597" max="14601" width="9.140625" style="264"/>
    <col min="14602" max="14602" width="12.5703125" style="264" customWidth="1"/>
    <col min="14603" max="14604" width="9.140625" style="264"/>
    <col min="14605" max="14605" width="38.5703125" style="264" customWidth="1"/>
    <col min="14606" max="14849" width="9.140625" style="264"/>
    <col min="14850" max="14850" width="39.85546875" style="264" customWidth="1"/>
    <col min="14851" max="14851" width="13.42578125" style="264" customWidth="1"/>
    <col min="14852" max="14852" width="12.5703125" style="264" customWidth="1"/>
    <col min="14853" max="14857" width="9.140625" style="264"/>
    <col min="14858" max="14858" width="12.5703125" style="264" customWidth="1"/>
    <col min="14859" max="14860" width="9.140625" style="264"/>
    <col min="14861" max="14861" width="38.5703125" style="264" customWidth="1"/>
    <col min="14862" max="15105" width="9.140625" style="264"/>
    <col min="15106" max="15106" width="39.85546875" style="264" customWidth="1"/>
    <col min="15107" max="15107" width="13.42578125" style="264" customWidth="1"/>
    <col min="15108" max="15108" width="12.5703125" style="264" customWidth="1"/>
    <col min="15109" max="15113" width="9.140625" style="264"/>
    <col min="15114" max="15114" width="12.5703125" style="264" customWidth="1"/>
    <col min="15115" max="15116" width="9.140625" style="264"/>
    <col min="15117" max="15117" width="38.5703125" style="264" customWidth="1"/>
    <col min="15118" max="15361" width="9.140625" style="264"/>
    <col min="15362" max="15362" width="39.85546875" style="264" customWidth="1"/>
    <col min="15363" max="15363" width="13.42578125" style="264" customWidth="1"/>
    <col min="15364" max="15364" width="12.5703125" style="264" customWidth="1"/>
    <col min="15365" max="15369" width="9.140625" style="264"/>
    <col min="15370" max="15370" width="12.5703125" style="264" customWidth="1"/>
    <col min="15371" max="15372" width="9.140625" style="264"/>
    <col min="15373" max="15373" width="38.5703125" style="264" customWidth="1"/>
    <col min="15374" max="15617" width="9.140625" style="264"/>
    <col min="15618" max="15618" width="39.85546875" style="264" customWidth="1"/>
    <col min="15619" max="15619" width="13.42578125" style="264" customWidth="1"/>
    <col min="15620" max="15620" width="12.5703125" style="264" customWidth="1"/>
    <col min="15621" max="15625" width="9.140625" style="264"/>
    <col min="15626" max="15626" width="12.5703125" style="264" customWidth="1"/>
    <col min="15627" max="15628" width="9.140625" style="264"/>
    <col min="15629" max="15629" width="38.5703125" style="264" customWidth="1"/>
    <col min="15630" max="15873" width="9.140625" style="264"/>
    <col min="15874" max="15874" width="39.85546875" style="264" customWidth="1"/>
    <col min="15875" max="15875" width="13.42578125" style="264" customWidth="1"/>
    <col min="15876" max="15876" width="12.5703125" style="264" customWidth="1"/>
    <col min="15877" max="15881" width="9.140625" style="264"/>
    <col min="15882" max="15882" width="12.5703125" style="264" customWidth="1"/>
    <col min="15883" max="15884" width="9.140625" style="264"/>
    <col min="15885" max="15885" width="38.5703125" style="264" customWidth="1"/>
    <col min="15886" max="16129" width="9.140625" style="264"/>
    <col min="16130" max="16130" width="39.85546875" style="264" customWidth="1"/>
    <col min="16131" max="16131" width="13.42578125" style="264" customWidth="1"/>
    <col min="16132" max="16132" width="12.5703125" style="264" customWidth="1"/>
    <col min="16133" max="16137" width="9.140625" style="264"/>
    <col min="16138" max="16138" width="12.5703125" style="264" customWidth="1"/>
    <col min="16139" max="16140" width="9.140625" style="264"/>
    <col min="16141" max="16141" width="38.5703125" style="264" customWidth="1"/>
    <col min="16142" max="16384" width="9.140625" style="264"/>
  </cols>
  <sheetData>
    <row r="2" spans="1:19" x14ac:dyDescent="0.25">
      <c r="M2" s="265" t="s">
        <v>541</v>
      </c>
    </row>
    <row r="3" spans="1:19" x14ac:dyDescent="0.25">
      <c r="M3" s="265" t="s">
        <v>1</v>
      </c>
    </row>
    <row r="4" spans="1:19" x14ac:dyDescent="0.25">
      <c r="M4" s="265" t="s">
        <v>101</v>
      </c>
    </row>
    <row r="5" spans="1:19" x14ac:dyDescent="0.25">
      <c r="M5" s="265"/>
    </row>
    <row r="6" spans="1:19" ht="15.6" customHeight="1" x14ac:dyDescent="0.25">
      <c r="A6" s="266" t="s">
        <v>542</v>
      </c>
      <c r="B6" s="267"/>
      <c r="C6" s="267"/>
      <c r="D6" s="267"/>
      <c r="E6" s="267"/>
      <c r="F6" s="267"/>
      <c r="G6" s="267"/>
      <c r="H6" s="267"/>
      <c r="I6" s="267"/>
      <c r="J6" s="267"/>
      <c r="K6" s="267"/>
      <c r="L6" s="267"/>
      <c r="M6" s="267"/>
      <c r="N6" s="268"/>
      <c r="O6" s="268"/>
    </row>
    <row r="7" spans="1:19" x14ac:dyDescent="0.25">
      <c r="A7" s="269"/>
      <c r="B7" s="269"/>
      <c r="C7" s="269"/>
      <c r="D7" s="269"/>
      <c r="E7" s="269"/>
      <c r="F7" s="269"/>
      <c r="G7" s="269"/>
      <c r="H7" s="269"/>
      <c r="I7" s="269"/>
      <c r="J7" s="269"/>
      <c r="K7" s="269"/>
      <c r="L7" s="269"/>
      <c r="M7" s="269"/>
      <c r="N7" s="270"/>
      <c r="O7" s="270"/>
    </row>
    <row r="8" spans="1:19" ht="18.75" x14ac:dyDescent="0.25">
      <c r="L8" s="271" t="s">
        <v>4</v>
      </c>
      <c r="M8" s="271"/>
      <c r="N8" s="272"/>
      <c r="O8" s="272"/>
      <c r="P8" s="272"/>
      <c r="Q8" s="272"/>
      <c r="R8" s="272"/>
      <c r="S8" s="272"/>
    </row>
    <row r="9" spans="1:19" ht="18.75" x14ac:dyDescent="0.25">
      <c r="K9" s="271" t="s">
        <v>543</v>
      </c>
      <c r="L9" s="271"/>
      <c r="M9" s="271"/>
      <c r="N9" s="272"/>
      <c r="O9" s="272"/>
      <c r="P9" s="272"/>
      <c r="Q9" s="272"/>
      <c r="R9" s="272"/>
      <c r="S9" s="272"/>
    </row>
    <row r="10" spans="1:19" ht="18" customHeight="1" x14ac:dyDescent="0.25">
      <c r="K10" s="273" t="s">
        <v>6</v>
      </c>
      <c r="L10" s="273"/>
      <c r="M10" s="273"/>
      <c r="N10" s="274"/>
      <c r="O10" s="274"/>
      <c r="P10" s="274"/>
      <c r="Q10" s="274"/>
      <c r="R10" s="274"/>
      <c r="S10" s="274"/>
    </row>
    <row r="11" spans="1:19" ht="18.75" x14ac:dyDescent="0.25">
      <c r="K11" s="271" t="s">
        <v>544</v>
      </c>
      <c r="L11" s="271"/>
      <c r="M11" s="271"/>
      <c r="N11" s="275"/>
      <c r="O11" s="272"/>
      <c r="Q11" s="275"/>
      <c r="R11" s="272"/>
      <c r="S11" s="272"/>
    </row>
    <row r="12" spans="1:19" ht="18.75" x14ac:dyDescent="0.25">
      <c r="M12" s="5" t="s">
        <v>103</v>
      </c>
      <c r="N12" s="275"/>
      <c r="O12" s="275"/>
      <c r="P12" s="275"/>
      <c r="Q12" s="276"/>
      <c r="R12" s="276"/>
    </row>
    <row r="13" spans="1:19" x14ac:dyDescent="0.25">
      <c r="M13" s="277"/>
    </row>
    <row r="14" spans="1:19" x14ac:dyDescent="0.25">
      <c r="M14" s="278"/>
    </row>
    <row r="15" spans="1:19" x14ac:dyDescent="0.25">
      <c r="M15" s="265"/>
    </row>
    <row r="16" spans="1:19" x14ac:dyDescent="0.25">
      <c r="M16" s="265"/>
    </row>
    <row r="17" spans="1:15" x14ac:dyDescent="0.25">
      <c r="A17" s="279"/>
      <c r="L17" s="265" t="s">
        <v>545</v>
      </c>
      <c r="M17" s="265"/>
      <c r="N17" s="270"/>
      <c r="O17" s="270"/>
    </row>
    <row r="18" spans="1:15" x14ac:dyDescent="0.25">
      <c r="A18" s="280" t="s">
        <v>201</v>
      </c>
      <c r="B18" s="280" t="s">
        <v>546</v>
      </c>
      <c r="C18" s="280" t="s">
        <v>203</v>
      </c>
      <c r="D18" s="280"/>
      <c r="E18" s="280"/>
      <c r="F18" s="280"/>
      <c r="G18" s="280"/>
      <c r="H18" s="280"/>
      <c r="I18" s="280"/>
      <c r="J18" s="280"/>
      <c r="K18" s="280"/>
      <c r="L18" s="280"/>
      <c r="M18" s="280" t="s">
        <v>208</v>
      </c>
    </row>
    <row r="19" spans="1:15" x14ac:dyDescent="0.25">
      <c r="A19" s="280"/>
      <c r="B19" s="280"/>
      <c r="C19" s="280" t="s">
        <v>209</v>
      </c>
      <c r="D19" s="280"/>
      <c r="E19" s="280" t="s">
        <v>210</v>
      </c>
      <c r="F19" s="280"/>
      <c r="G19" s="280" t="s">
        <v>211</v>
      </c>
      <c r="H19" s="280"/>
      <c r="I19" s="280" t="s">
        <v>212</v>
      </c>
      <c r="J19" s="280"/>
      <c r="K19" s="280" t="s">
        <v>213</v>
      </c>
      <c r="L19" s="280"/>
      <c r="M19" s="280"/>
    </row>
    <row r="20" spans="1:15" x14ac:dyDescent="0.25">
      <c r="A20" s="280"/>
      <c r="B20" s="280"/>
      <c r="C20" s="281" t="s">
        <v>495</v>
      </c>
      <c r="D20" s="281" t="s">
        <v>547</v>
      </c>
      <c r="E20" s="282" t="s">
        <v>219</v>
      </c>
      <c r="F20" s="282" t="s">
        <v>220</v>
      </c>
      <c r="G20" s="282" t="s">
        <v>219</v>
      </c>
      <c r="H20" s="282" t="s">
        <v>220</v>
      </c>
      <c r="I20" s="282" t="s">
        <v>219</v>
      </c>
      <c r="J20" s="282" t="s">
        <v>220</v>
      </c>
      <c r="K20" s="282" t="s">
        <v>219</v>
      </c>
      <c r="L20" s="281" t="s">
        <v>220</v>
      </c>
      <c r="M20" s="280"/>
    </row>
    <row r="21" spans="1:15" s="279" customFormat="1" x14ac:dyDescent="0.25">
      <c r="A21" s="235">
        <v>1</v>
      </c>
      <c r="B21" s="283" t="s">
        <v>548</v>
      </c>
      <c r="C21" s="284">
        <f>C22+C29+C33+C34+C36</f>
        <v>230</v>
      </c>
      <c r="D21" s="284">
        <f>D22+D29+D33+D34+D36</f>
        <v>212.51006629550005</v>
      </c>
      <c r="E21" s="285">
        <f>E22+E29+E33+E34+E36</f>
        <v>27.75</v>
      </c>
      <c r="F21" s="285">
        <f t="shared" ref="F21:L21" si="0">F22+F29+F33+F34+F36</f>
        <v>82.35</v>
      </c>
      <c r="G21" s="285">
        <f t="shared" si="0"/>
        <v>49</v>
      </c>
      <c r="H21" s="285">
        <f t="shared" si="0"/>
        <v>32.196337000000049</v>
      </c>
      <c r="I21" s="285">
        <f t="shared" si="0"/>
        <v>81.709999999999994</v>
      </c>
      <c r="J21" s="285">
        <f t="shared" si="0"/>
        <v>59.149000000000001</v>
      </c>
      <c r="K21" s="285">
        <f t="shared" si="0"/>
        <v>71.540000000000006</v>
      </c>
      <c r="L21" s="285">
        <f t="shared" si="0"/>
        <v>38.814729295500001</v>
      </c>
      <c r="M21" s="235"/>
      <c r="N21" s="286"/>
      <c r="O21" s="286"/>
    </row>
    <row r="22" spans="1:15" ht="31.5" x14ac:dyDescent="0.25">
      <c r="A22" s="287" t="s">
        <v>117</v>
      </c>
      <c r="B22" s="288" t="s">
        <v>549</v>
      </c>
      <c r="C22" s="160">
        <f>E22+G22+I22+K22</f>
        <v>0</v>
      </c>
      <c r="D22" s="160">
        <f>F22+H22+J22+L22</f>
        <v>0</v>
      </c>
      <c r="E22" s="160"/>
      <c r="F22" s="160"/>
      <c r="G22" s="160"/>
      <c r="H22" s="160"/>
      <c r="I22" s="160"/>
      <c r="J22" s="160"/>
      <c r="K22" s="160"/>
      <c r="L22" s="160"/>
      <c r="M22" s="289"/>
    </row>
    <row r="23" spans="1:15" ht="31.5" x14ac:dyDescent="0.25">
      <c r="A23" s="287" t="s">
        <v>550</v>
      </c>
      <c r="B23" s="288" t="s">
        <v>551</v>
      </c>
      <c r="C23" s="160">
        <f t="shared" ref="C23:D36" si="1">E23+G23+I23+K23</f>
        <v>0</v>
      </c>
      <c r="D23" s="160">
        <f t="shared" si="1"/>
        <v>0</v>
      </c>
      <c r="E23" s="160"/>
      <c r="F23" s="160"/>
      <c r="G23" s="160"/>
      <c r="H23" s="160"/>
      <c r="I23" s="160"/>
      <c r="J23" s="160"/>
      <c r="K23" s="160"/>
      <c r="L23" s="160"/>
      <c r="M23" s="289"/>
    </row>
    <row r="24" spans="1:15" x14ac:dyDescent="0.25">
      <c r="A24" s="287" t="s">
        <v>552</v>
      </c>
      <c r="B24" s="288" t="s">
        <v>553</v>
      </c>
      <c r="C24" s="160">
        <f t="shared" si="1"/>
        <v>0</v>
      </c>
      <c r="D24" s="160">
        <f t="shared" si="1"/>
        <v>0</v>
      </c>
      <c r="E24" s="160"/>
      <c r="F24" s="160"/>
      <c r="G24" s="160"/>
      <c r="H24" s="160"/>
      <c r="I24" s="160"/>
      <c r="J24" s="160"/>
      <c r="K24" s="160"/>
      <c r="L24" s="160"/>
      <c r="M24" s="289"/>
    </row>
    <row r="25" spans="1:15" ht="47.25" x14ac:dyDescent="0.25">
      <c r="A25" s="287" t="s">
        <v>554</v>
      </c>
      <c r="B25" s="288" t="s">
        <v>555</v>
      </c>
      <c r="C25" s="160">
        <f t="shared" si="1"/>
        <v>0</v>
      </c>
      <c r="D25" s="160">
        <f t="shared" si="1"/>
        <v>0</v>
      </c>
      <c r="E25" s="160"/>
      <c r="F25" s="160"/>
      <c r="G25" s="160"/>
      <c r="H25" s="160"/>
      <c r="I25" s="160"/>
      <c r="J25" s="160"/>
      <c r="K25" s="160"/>
      <c r="L25" s="160"/>
      <c r="M25" s="289"/>
    </row>
    <row r="26" spans="1:15" ht="31.5" x14ac:dyDescent="0.25">
      <c r="A26" s="287" t="s">
        <v>556</v>
      </c>
      <c r="B26" s="288" t="s">
        <v>557</v>
      </c>
      <c r="C26" s="160">
        <f t="shared" si="1"/>
        <v>0</v>
      </c>
      <c r="D26" s="160">
        <f t="shared" si="1"/>
        <v>0</v>
      </c>
      <c r="E26" s="160"/>
      <c r="F26" s="160"/>
      <c r="G26" s="160"/>
      <c r="H26" s="160"/>
      <c r="I26" s="160"/>
      <c r="J26" s="160"/>
      <c r="K26" s="160"/>
      <c r="L26" s="160"/>
      <c r="M26" s="289"/>
    </row>
    <row r="27" spans="1:15" ht="31.5" x14ac:dyDescent="0.25">
      <c r="A27" s="287" t="s">
        <v>558</v>
      </c>
      <c r="B27" s="288" t="s">
        <v>559</v>
      </c>
      <c r="C27" s="160">
        <f t="shared" si="1"/>
        <v>0</v>
      </c>
      <c r="D27" s="160">
        <f t="shared" si="1"/>
        <v>0</v>
      </c>
      <c r="E27" s="160"/>
      <c r="F27" s="160"/>
      <c r="G27" s="160"/>
      <c r="H27" s="160"/>
      <c r="I27" s="160"/>
      <c r="J27" s="160"/>
      <c r="K27" s="160"/>
      <c r="L27" s="160"/>
      <c r="M27" s="289"/>
    </row>
    <row r="28" spans="1:15" x14ac:dyDescent="0.25">
      <c r="A28" s="287" t="s">
        <v>560</v>
      </c>
      <c r="B28" s="288" t="s">
        <v>561</v>
      </c>
      <c r="C28" s="160">
        <f t="shared" si="1"/>
        <v>0</v>
      </c>
      <c r="D28" s="160">
        <f t="shared" si="1"/>
        <v>0</v>
      </c>
      <c r="E28" s="160"/>
      <c r="F28" s="160"/>
      <c r="G28" s="160"/>
      <c r="H28" s="160"/>
      <c r="I28" s="160"/>
      <c r="J28" s="160"/>
      <c r="K28" s="160"/>
      <c r="L28" s="160"/>
      <c r="M28" s="289"/>
    </row>
    <row r="29" spans="1:15" x14ac:dyDescent="0.25">
      <c r="A29" s="287" t="s">
        <v>120</v>
      </c>
      <c r="B29" s="288" t="s">
        <v>562</v>
      </c>
      <c r="C29" s="160">
        <f t="shared" si="1"/>
        <v>0</v>
      </c>
      <c r="D29" s="160">
        <f t="shared" si="1"/>
        <v>180.09318652161022</v>
      </c>
      <c r="E29" s="290">
        <f>E30+E31+E32</f>
        <v>0</v>
      </c>
      <c r="F29" s="290">
        <f t="shared" ref="F29:L29" si="2">F30+F31+F32</f>
        <v>37.85</v>
      </c>
      <c r="G29" s="290">
        <f t="shared" si="2"/>
        <v>0</v>
      </c>
      <c r="H29" s="290">
        <f t="shared" si="2"/>
        <v>59.223076949152599</v>
      </c>
      <c r="I29" s="290">
        <f t="shared" si="2"/>
        <v>0</v>
      </c>
      <c r="J29" s="290">
        <f t="shared" si="2"/>
        <v>50.126271186440682</v>
      </c>
      <c r="K29" s="290">
        <f t="shared" si="2"/>
        <v>0</v>
      </c>
      <c r="L29" s="290">
        <f t="shared" si="2"/>
        <v>32.893838386016952</v>
      </c>
      <c r="M29" s="289"/>
    </row>
    <row r="30" spans="1:15" x14ac:dyDescent="0.25">
      <c r="A30" s="287" t="s">
        <v>563</v>
      </c>
      <c r="B30" s="288" t="s">
        <v>564</v>
      </c>
      <c r="C30" s="160">
        <f t="shared" si="1"/>
        <v>0</v>
      </c>
      <c r="D30" s="160">
        <f t="shared" si="1"/>
        <v>180.09318652161022</v>
      </c>
      <c r="E30" s="290"/>
      <c r="F30" s="290">
        <v>37.85</v>
      </c>
      <c r="G30" s="290"/>
      <c r="H30" s="290">
        <v>59.223076949152599</v>
      </c>
      <c r="I30" s="290"/>
      <c r="J30" s="290">
        <v>50.126271186440682</v>
      </c>
      <c r="K30" s="290"/>
      <c r="L30" s="290">
        <f>38.8147292955/1.18</f>
        <v>32.893838386016952</v>
      </c>
      <c r="M30" s="291"/>
    </row>
    <row r="31" spans="1:15" x14ac:dyDescent="0.25">
      <c r="A31" s="287" t="s">
        <v>565</v>
      </c>
      <c r="B31" s="288" t="s">
        <v>566</v>
      </c>
      <c r="C31" s="160">
        <f t="shared" si="1"/>
        <v>0</v>
      </c>
      <c r="D31" s="160">
        <f t="shared" si="1"/>
        <v>0</v>
      </c>
      <c r="E31" s="290"/>
      <c r="F31" s="290"/>
      <c r="G31" s="290"/>
      <c r="H31" s="290"/>
      <c r="I31" s="290"/>
      <c r="J31" s="290"/>
      <c r="K31" s="290"/>
      <c r="L31" s="290"/>
      <c r="M31" s="289"/>
    </row>
    <row r="32" spans="1:15" ht="31.5" x14ac:dyDescent="0.25">
      <c r="A32" s="287" t="s">
        <v>567</v>
      </c>
      <c r="B32" s="288" t="s">
        <v>568</v>
      </c>
      <c r="C32" s="160">
        <f t="shared" si="1"/>
        <v>0</v>
      </c>
      <c r="D32" s="160">
        <f t="shared" si="1"/>
        <v>0</v>
      </c>
      <c r="E32" s="290"/>
      <c r="F32" s="290"/>
      <c r="G32" s="290"/>
      <c r="H32" s="290"/>
      <c r="I32" s="290"/>
      <c r="J32" s="290"/>
      <c r="K32" s="290"/>
      <c r="L32" s="290"/>
      <c r="M32" s="289"/>
    </row>
    <row r="33" spans="1:13" x14ac:dyDescent="0.25">
      <c r="A33" s="287" t="s">
        <v>122</v>
      </c>
      <c r="B33" s="288" t="s">
        <v>569</v>
      </c>
      <c r="C33" s="160">
        <f t="shared" si="1"/>
        <v>230</v>
      </c>
      <c r="D33" s="160">
        <f t="shared" si="1"/>
        <v>32.416879773889825</v>
      </c>
      <c r="E33" s="290">
        <v>27.75</v>
      </c>
      <c r="F33" s="290">
        <v>44.5</v>
      </c>
      <c r="G33" s="290">
        <v>49</v>
      </c>
      <c r="H33" s="290">
        <v>-27.02673994915255</v>
      </c>
      <c r="I33" s="290">
        <v>81.709999999999994</v>
      </c>
      <c r="J33" s="290">
        <f>J30*0.18</f>
        <v>9.022728813559322</v>
      </c>
      <c r="K33" s="290">
        <v>71.540000000000006</v>
      </c>
      <c r="L33" s="290">
        <f>L30*0.18</f>
        <v>5.9208909094830515</v>
      </c>
      <c r="M33" s="289"/>
    </row>
    <row r="34" spans="1:13" x14ac:dyDescent="0.25">
      <c r="A34" s="287" t="s">
        <v>124</v>
      </c>
      <c r="B34" s="288" t="s">
        <v>570</v>
      </c>
      <c r="C34" s="160">
        <f t="shared" si="1"/>
        <v>0</v>
      </c>
      <c r="D34" s="160">
        <f t="shared" si="1"/>
        <v>0</v>
      </c>
      <c r="E34" s="290"/>
      <c r="F34" s="290"/>
      <c r="G34" s="290"/>
      <c r="H34" s="292"/>
      <c r="I34" s="290"/>
      <c r="J34" s="290"/>
      <c r="K34" s="290"/>
      <c r="L34" s="290"/>
      <c r="M34" s="289"/>
    </row>
    <row r="35" spans="1:13" x14ac:dyDescent="0.25">
      <c r="A35" s="287" t="s">
        <v>571</v>
      </c>
      <c r="B35" s="288" t="s">
        <v>572</v>
      </c>
      <c r="C35" s="160">
        <f t="shared" si="1"/>
        <v>0</v>
      </c>
      <c r="D35" s="160">
        <f t="shared" si="1"/>
        <v>0</v>
      </c>
      <c r="E35" s="290"/>
      <c r="F35" s="290"/>
      <c r="G35" s="290"/>
      <c r="H35" s="290"/>
      <c r="I35" s="290"/>
      <c r="J35" s="290"/>
      <c r="K35" s="290"/>
      <c r="L35" s="290"/>
      <c r="M35" s="289"/>
    </row>
    <row r="36" spans="1:13" ht="31.5" x14ac:dyDescent="0.25">
      <c r="A36" s="287" t="s">
        <v>127</v>
      </c>
      <c r="B36" s="288" t="s">
        <v>573</v>
      </c>
      <c r="C36" s="160">
        <f t="shared" si="1"/>
        <v>0</v>
      </c>
      <c r="D36" s="160">
        <f t="shared" si="1"/>
        <v>0</v>
      </c>
      <c r="E36" s="290"/>
      <c r="F36" s="290"/>
      <c r="G36" s="290"/>
      <c r="H36" s="290"/>
      <c r="I36" s="290"/>
      <c r="J36" s="290"/>
      <c r="K36" s="290"/>
      <c r="L36" s="290"/>
      <c r="M36" s="289"/>
    </row>
    <row r="37" spans="1:13" s="279" customFormat="1" x14ac:dyDescent="0.25">
      <c r="A37" s="293" t="s">
        <v>287</v>
      </c>
      <c r="B37" s="283" t="s">
        <v>574</v>
      </c>
      <c r="C37" s="284">
        <f t="shared" ref="C37:L37" si="3">SUM(C38:C44)</f>
        <v>0</v>
      </c>
      <c r="D37" s="284">
        <f t="shared" si="3"/>
        <v>0</v>
      </c>
      <c r="E37" s="284">
        <f t="shared" si="3"/>
        <v>0</v>
      </c>
      <c r="F37" s="284">
        <f t="shared" si="3"/>
        <v>0</v>
      </c>
      <c r="G37" s="284">
        <f t="shared" si="3"/>
        <v>0</v>
      </c>
      <c r="H37" s="284">
        <f t="shared" si="3"/>
        <v>0</v>
      </c>
      <c r="I37" s="284">
        <f t="shared" si="3"/>
        <v>0</v>
      </c>
      <c r="J37" s="284">
        <f t="shared" si="3"/>
        <v>0</v>
      </c>
      <c r="K37" s="284">
        <f t="shared" si="3"/>
        <v>0</v>
      </c>
      <c r="L37" s="284">
        <f t="shared" si="3"/>
        <v>0</v>
      </c>
      <c r="M37" s="294"/>
    </row>
    <row r="38" spans="1:13" x14ac:dyDescent="0.25">
      <c r="A38" s="287" t="s">
        <v>132</v>
      </c>
      <c r="B38" s="288" t="s">
        <v>575</v>
      </c>
      <c r="C38" s="160">
        <f t="shared" ref="C38:D44" si="4">E38+G38+I38+K38</f>
        <v>0</v>
      </c>
      <c r="D38" s="160">
        <f t="shared" si="4"/>
        <v>0</v>
      </c>
      <c r="E38" s="160"/>
      <c r="F38" s="160"/>
      <c r="G38" s="160"/>
      <c r="H38" s="160"/>
      <c r="I38" s="160"/>
      <c r="J38" s="160"/>
      <c r="K38" s="160"/>
      <c r="L38" s="160"/>
      <c r="M38" s="289"/>
    </row>
    <row r="39" spans="1:13" x14ac:dyDescent="0.25">
      <c r="A39" s="287" t="s">
        <v>134</v>
      </c>
      <c r="B39" s="288" t="s">
        <v>576</v>
      </c>
      <c r="C39" s="160">
        <f t="shared" si="4"/>
        <v>0</v>
      </c>
      <c r="D39" s="160">
        <f t="shared" si="4"/>
        <v>0</v>
      </c>
      <c r="E39" s="160"/>
      <c r="F39" s="160"/>
      <c r="G39" s="160"/>
      <c r="H39" s="160"/>
      <c r="I39" s="160"/>
      <c r="J39" s="160"/>
      <c r="K39" s="160"/>
      <c r="L39" s="160"/>
      <c r="M39" s="289"/>
    </row>
    <row r="40" spans="1:13" x14ac:dyDescent="0.25">
      <c r="A40" s="295" t="s">
        <v>136</v>
      </c>
      <c r="B40" s="288" t="s">
        <v>577</v>
      </c>
      <c r="C40" s="160">
        <f t="shared" si="4"/>
        <v>0</v>
      </c>
      <c r="D40" s="160">
        <f t="shared" si="4"/>
        <v>0</v>
      </c>
      <c r="E40" s="160"/>
      <c r="F40" s="160"/>
      <c r="G40" s="160"/>
      <c r="H40" s="160"/>
      <c r="I40" s="160"/>
      <c r="J40" s="160"/>
      <c r="K40" s="160"/>
      <c r="L40" s="296"/>
      <c r="M40" s="297"/>
    </row>
    <row r="41" spans="1:13" x14ac:dyDescent="0.25">
      <c r="A41" s="295" t="s">
        <v>578</v>
      </c>
      <c r="B41" s="288" t="s">
        <v>579</v>
      </c>
      <c r="C41" s="160">
        <f t="shared" si="4"/>
        <v>0</v>
      </c>
      <c r="D41" s="160">
        <f t="shared" si="4"/>
        <v>0</v>
      </c>
      <c r="E41" s="160"/>
      <c r="F41" s="160"/>
      <c r="G41" s="160"/>
      <c r="H41" s="160"/>
      <c r="I41" s="160"/>
      <c r="J41" s="160"/>
      <c r="K41" s="160"/>
      <c r="L41" s="296"/>
      <c r="M41" s="297"/>
    </row>
    <row r="42" spans="1:13" x14ac:dyDescent="0.25">
      <c r="A42" s="287" t="s">
        <v>580</v>
      </c>
      <c r="B42" s="288" t="s">
        <v>581</v>
      </c>
      <c r="C42" s="160">
        <f t="shared" si="4"/>
        <v>0</v>
      </c>
      <c r="D42" s="160">
        <f t="shared" si="4"/>
        <v>0</v>
      </c>
      <c r="E42" s="160"/>
      <c r="F42" s="160"/>
      <c r="G42" s="160"/>
      <c r="H42" s="160"/>
      <c r="I42" s="160"/>
      <c r="J42" s="160"/>
      <c r="K42" s="160"/>
      <c r="L42" s="296"/>
      <c r="M42" s="291"/>
    </row>
    <row r="43" spans="1:13" x14ac:dyDescent="0.25">
      <c r="A43" s="287" t="s">
        <v>582</v>
      </c>
      <c r="B43" s="288" t="s">
        <v>583</v>
      </c>
      <c r="C43" s="160">
        <f t="shared" si="4"/>
        <v>0</v>
      </c>
      <c r="D43" s="160">
        <f t="shared" si="4"/>
        <v>0</v>
      </c>
      <c r="E43" s="160"/>
      <c r="F43" s="160"/>
      <c r="G43" s="160"/>
      <c r="H43" s="160"/>
      <c r="I43" s="160"/>
      <c r="J43" s="160"/>
      <c r="K43" s="160"/>
      <c r="L43" s="296"/>
      <c r="M43" s="297"/>
    </row>
    <row r="44" spans="1:13" x14ac:dyDescent="0.25">
      <c r="A44" s="287" t="s">
        <v>584</v>
      </c>
      <c r="B44" s="288" t="s">
        <v>585</v>
      </c>
      <c r="C44" s="160">
        <f t="shared" si="4"/>
        <v>0</v>
      </c>
      <c r="D44" s="160">
        <f t="shared" si="4"/>
        <v>0</v>
      </c>
      <c r="E44" s="160"/>
      <c r="F44" s="160"/>
      <c r="G44" s="160"/>
      <c r="H44" s="160"/>
      <c r="I44" s="160"/>
      <c r="J44" s="160"/>
      <c r="K44" s="160"/>
      <c r="L44" s="160"/>
      <c r="M44" s="297"/>
    </row>
    <row r="45" spans="1:13" s="279" customFormat="1" ht="31.5" x14ac:dyDescent="0.25">
      <c r="A45" s="298"/>
      <c r="B45" s="283" t="s">
        <v>586</v>
      </c>
      <c r="C45" s="284">
        <f>C21+C37</f>
        <v>230</v>
      </c>
      <c r="D45" s="284">
        <f>F45+H45+J45+L45</f>
        <v>212.51006629550005</v>
      </c>
      <c r="E45" s="284">
        <f t="shared" ref="E45:L45" si="5">E21+E37</f>
        <v>27.75</v>
      </c>
      <c r="F45" s="284">
        <f t="shared" si="5"/>
        <v>82.35</v>
      </c>
      <c r="G45" s="284">
        <f t="shared" si="5"/>
        <v>49</v>
      </c>
      <c r="H45" s="284">
        <f t="shared" si="5"/>
        <v>32.196337000000049</v>
      </c>
      <c r="I45" s="284">
        <f t="shared" si="5"/>
        <v>81.709999999999994</v>
      </c>
      <c r="J45" s="284">
        <f t="shared" si="5"/>
        <v>59.149000000000001</v>
      </c>
      <c r="K45" s="284">
        <f t="shared" si="5"/>
        <v>71.540000000000006</v>
      </c>
      <c r="L45" s="284">
        <f t="shared" si="5"/>
        <v>38.814729295500001</v>
      </c>
      <c r="M45" s="299"/>
    </row>
    <row r="46" spans="1:13" x14ac:dyDescent="0.25">
      <c r="A46" s="300"/>
      <c r="B46" s="288" t="s">
        <v>587</v>
      </c>
      <c r="C46" s="160"/>
      <c r="D46" s="160"/>
      <c r="E46" s="160"/>
      <c r="F46" s="160"/>
      <c r="G46" s="160"/>
      <c r="H46" s="160"/>
      <c r="I46" s="160"/>
      <c r="J46" s="160"/>
      <c r="K46" s="160"/>
      <c r="L46" s="296"/>
      <c r="M46" s="297"/>
    </row>
    <row r="47" spans="1:13" x14ac:dyDescent="0.25">
      <c r="A47" s="300"/>
      <c r="B47" s="301" t="s">
        <v>588</v>
      </c>
      <c r="C47" s="160"/>
      <c r="D47" s="160"/>
      <c r="E47" s="160"/>
      <c r="F47" s="160"/>
      <c r="G47" s="160"/>
      <c r="H47" s="160"/>
      <c r="I47" s="160"/>
      <c r="J47" s="160"/>
      <c r="K47" s="160"/>
      <c r="L47" s="296"/>
      <c r="M47" s="297"/>
    </row>
    <row r="48" spans="1:13" x14ac:dyDescent="0.25">
      <c r="A48" s="300"/>
      <c r="B48" s="301" t="s">
        <v>589</v>
      </c>
      <c r="C48" s="160"/>
      <c r="D48" s="160"/>
      <c r="E48" s="160"/>
      <c r="F48" s="160"/>
      <c r="G48" s="160"/>
      <c r="H48" s="160"/>
      <c r="I48" s="160"/>
      <c r="J48" s="160"/>
      <c r="K48" s="160"/>
      <c r="L48" s="296"/>
      <c r="M48" s="297"/>
    </row>
    <row r="49" spans="1:15" x14ac:dyDescent="0.25">
      <c r="A49" s="302"/>
      <c r="B49" s="303"/>
      <c r="C49" s="304"/>
      <c r="D49" s="304"/>
      <c r="E49" s="305"/>
      <c r="F49" s="305"/>
      <c r="G49" s="306"/>
      <c r="H49" s="306"/>
      <c r="I49" s="306"/>
      <c r="J49" s="306"/>
      <c r="K49" s="306"/>
      <c r="L49" s="306"/>
      <c r="M49" s="306"/>
    </row>
    <row r="50" spans="1:15" x14ac:dyDescent="0.25">
      <c r="A50" s="302" t="s">
        <v>455</v>
      </c>
      <c r="C50" s="286"/>
      <c r="D50" s="286"/>
      <c r="E50" s="286"/>
      <c r="F50" s="286"/>
      <c r="G50" s="286"/>
      <c r="H50" s="286"/>
      <c r="I50" s="286"/>
      <c r="J50" s="286"/>
      <c r="K50" s="286"/>
      <c r="L50" s="286"/>
    </row>
    <row r="51" spans="1:15" x14ac:dyDescent="0.25">
      <c r="A51" s="302" t="s">
        <v>590</v>
      </c>
      <c r="C51" s="286"/>
      <c r="D51" s="286"/>
      <c r="E51" s="286"/>
      <c r="F51" s="286"/>
      <c r="G51" s="286"/>
      <c r="H51" s="286"/>
      <c r="I51" s="286"/>
      <c r="J51" s="286"/>
      <c r="K51" s="286"/>
      <c r="L51" s="286"/>
    </row>
    <row r="52" spans="1:15" x14ac:dyDescent="0.25">
      <c r="A52" s="302"/>
      <c r="C52" s="286"/>
      <c r="D52" s="286"/>
      <c r="E52" s="286"/>
      <c r="F52" s="286"/>
      <c r="G52" s="286"/>
      <c r="H52" s="286"/>
      <c r="I52" s="286"/>
      <c r="J52" s="286"/>
      <c r="K52" s="286"/>
      <c r="L52" s="286"/>
    </row>
    <row r="53" spans="1:15" x14ac:dyDescent="0.25">
      <c r="A53" s="304"/>
      <c r="B53" s="307"/>
      <c r="C53" s="308"/>
      <c r="D53" s="308"/>
      <c r="E53" s="308"/>
      <c r="F53" s="308"/>
      <c r="G53" s="308"/>
      <c r="H53" s="308"/>
      <c r="I53" s="308"/>
      <c r="J53" s="308"/>
      <c r="K53" s="308"/>
      <c r="L53" s="308"/>
      <c r="M53" s="304"/>
      <c r="N53" s="306"/>
      <c r="O53" s="306"/>
    </row>
    <row r="54" spans="1:15" x14ac:dyDescent="0.25">
      <c r="C54" s="286"/>
      <c r="D54" s="286"/>
      <c r="E54" s="286"/>
      <c r="F54" s="286"/>
      <c r="G54" s="286"/>
      <c r="H54" s="286"/>
      <c r="I54" s="286"/>
      <c r="J54" s="286"/>
      <c r="K54" s="286"/>
      <c r="L54" s="286"/>
    </row>
    <row r="56" spans="1:15" x14ac:dyDescent="0.25">
      <c r="C56" s="286"/>
      <c r="D56" s="286"/>
      <c r="E56" s="286"/>
      <c r="F56" s="286"/>
      <c r="G56" s="286"/>
      <c r="H56" s="286"/>
      <c r="I56" s="286"/>
      <c r="J56" s="286"/>
      <c r="K56" s="286"/>
      <c r="L56" s="286"/>
    </row>
    <row r="57" spans="1:15" x14ac:dyDescent="0.25">
      <c r="C57" s="286"/>
      <c r="D57" s="286"/>
      <c r="E57" s="286"/>
      <c r="F57" s="286"/>
      <c r="G57" s="286"/>
      <c r="H57" s="286"/>
      <c r="I57" s="286"/>
      <c r="J57" s="286"/>
      <c r="K57" s="286"/>
      <c r="L57" s="286"/>
    </row>
    <row r="59" spans="1:15" x14ac:dyDescent="0.25">
      <c r="C59" s="286"/>
      <c r="D59" s="286"/>
      <c r="E59" s="286"/>
      <c r="F59" s="286"/>
      <c r="G59" s="286"/>
      <c r="H59" s="286"/>
      <c r="I59" s="286"/>
      <c r="J59" s="286"/>
      <c r="K59" s="286"/>
      <c r="L59" s="286"/>
    </row>
    <row r="60" spans="1:15" x14ac:dyDescent="0.25">
      <c r="C60" s="286"/>
      <c r="D60" s="286"/>
      <c r="E60" s="286"/>
      <c r="F60" s="286"/>
      <c r="G60" s="286"/>
      <c r="H60" s="286"/>
      <c r="I60" s="286"/>
      <c r="J60" s="286"/>
      <c r="K60" s="286"/>
      <c r="L60" s="286"/>
    </row>
    <row r="61" spans="1:15" x14ac:dyDescent="0.25">
      <c r="C61" s="286"/>
      <c r="D61" s="286"/>
      <c r="E61" s="286"/>
      <c r="F61" s="286"/>
      <c r="G61" s="286"/>
      <c r="H61" s="286"/>
      <c r="I61" s="286"/>
      <c r="J61" s="286"/>
      <c r="K61" s="286"/>
      <c r="L61" s="286"/>
    </row>
    <row r="62" spans="1:15" x14ac:dyDescent="0.25">
      <c r="C62" s="286"/>
      <c r="D62" s="286"/>
      <c r="E62" s="286"/>
      <c r="F62" s="286"/>
      <c r="G62" s="286"/>
      <c r="H62" s="286"/>
      <c r="I62" s="286"/>
      <c r="J62" s="286"/>
      <c r="K62" s="286"/>
      <c r="L62" s="286"/>
    </row>
    <row r="63" spans="1:15" x14ac:dyDescent="0.25">
      <c r="C63" s="286"/>
      <c r="D63" s="286"/>
      <c r="E63" s="286"/>
      <c r="F63" s="286"/>
      <c r="G63" s="286"/>
      <c r="H63" s="286"/>
      <c r="I63" s="286"/>
      <c r="J63" s="286"/>
      <c r="K63" s="286"/>
      <c r="L63" s="286"/>
    </row>
    <row r="64" spans="1:15" x14ac:dyDescent="0.25">
      <c r="C64" s="286"/>
      <c r="D64" s="286"/>
      <c r="E64" s="286"/>
      <c r="F64" s="286"/>
      <c r="G64" s="286"/>
      <c r="H64" s="286"/>
      <c r="I64" s="286"/>
      <c r="J64" s="286"/>
      <c r="K64" s="286"/>
      <c r="L64" s="286"/>
    </row>
    <row r="65" spans="3:12" x14ac:dyDescent="0.25">
      <c r="C65" s="286"/>
      <c r="D65" s="286"/>
      <c r="E65" s="286"/>
      <c r="F65" s="286"/>
      <c r="G65" s="286"/>
      <c r="H65" s="286"/>
      <c r="I65" s="286"/>
      <c r="J65" s="286"/>
      <c r="K65" s="286"/>
      <c r="L65" s="286"/>
    </row>
    <row r="66" spans="3:12" x14ac:dyDescent="0.25">
      <c r="C66" s="286"/>
      <c r="D66" s="286"/>
      <c r="E66" s="286"/>
      <c r="F66" s="286"/>
      <c r="G66" s="286"/>
      <c r="H66" s="286"/>
      <c r="I66" s="286"/>
      <c r="J66" s="286"/>
      <c r="K66" s="286"/>
      <c r="L66" s="286"/>
    </row>
    <row r="67" spans="3:12" x14ac:dyDescent="0.25">
      <c r="C67" s="309"/>
      <c r="D67" s="309"/>
      <c r="E67" s="309"/>
      <c r="F67" s="309"/>
      <c r="G67" s="309"/>
      <c r="H67" s="309"/>
      <c r="I67" s="309"/>
      <c r="J67" s="309"/>
      <c r="K67" s="309"/>
      <c r="L67" s="309"/>
    </row>
    <row r="69" spans="3:12" x14ac:dyDescent="0.25">
      <c r="F69" s="309"/>
      <c r="G69" s="309"/>
      <c r="H69" s="309"/>
      <c r="I69" s="309"/>
      <c r="J69" s="309"/>
      <c r="K69" s="309"/>
      <c r="L69" s="309"/>
    </row>
    <row r="70" spans="3:12" x14ac:dyDescent="0.25">
      <c r="H70" s="286"/>
      <c r="I70" s="286"/>
      <c r="J70" s="286"/>
      <c r="K70" s="286"/>
      <c r="L70" s="286"/>
    </row>
    <row r="71" spans="3:12" x14ac:dyDescent="0.25">
      <c r="C71" s="286"/>
      <c r="D71" s="286"/>
      <c r="E71" s="286"/>
      <c r="F71" s="286"/>
      <c r="G71" s="286"/>
      <c r="H71" s="286"/>
      <c r="I71" s="286"/>
      <c r="J71" s="286"/>
      <c r="K71" s="286"/>
      <c r="L71" s="286"/>
    </row>
    <row r="72" spans="3:12" x14ac:dyDescent="0.25">
      <c r="C72" s="286"/>
      <c r="D72" s="286"/>
      <c r="E72" s="286"/>
      <c r="F72" s="286"/>
      <c r="G72" s="286"/>
      <c r="H72" s="286"/>
      <c r="I72" s="286"/>
      <c r="J72" s="286"/>
      <c r="K72" s="286"/>
      <c r="L72" s="286"/>
    </row>
    <row r="74" spans="3:12" x14ac:dyDescent="0.25">
      <c r="F74" s="310"/>
      <c r="G74" s="310"/>
      <c r="H74" s="310"/>
    </row>
    <row r="75" spans="3:12" x14ac:dyDescent="0.25">
      <c r="C75" s="311"/>
      <c r="F75" s="312"/>
      <c r="H75" s="313"/>
      <c r="I75" s="313"/>
      <c r="J75" s="313"/>
      <c r="L75" s="314"/>
    </row>
    <row r="76" spans="3:12" x14ac:dyDescent="0.25">
      <c r="C76" s="279"/>
      <c r="H76" s="279"/>
    </row>
  </sheetData>
  <mergeCells count="15">
    <mergeCell ref="A18:A20"/>
    <mergeCell ref="B18:B20"/>
    <mergeCell ref="C18:L18"/>
    <mergeCell ref="M18:M20"/>
    <mergeCell ref="C19:D19"/>
    <mergeCell ref="E19:F19"/>
    <mergeCell ref="G19:H19"/>
    <mergeCell ref="I19:J19"/>
    <mergeCell ref="K19:L19"/>
    <mergeCell ref="A6:M6"/>
    <mergeCell ref="N6:O6"/>
    <mergeCell ref="L8:M8"/>
    <mergeCell ref="K9:M9"/>
    <mergeCell ref="K10:M10"/>
    <mergeCell ref="K11:M11"/>
  </mergeCells>
  <pageMargins left="0.7" right="0.7" top="0.75" bottom="0.75" header="0.3" footer="0.3"/>
  <pageSetup paperSize="9" scale="4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16"/>
  <sheetViews>
    <sheetView view="pageBreakPreview" zoomScale="55" zoomScaleNormal="73" zoomScaleSheetLayoutView="55" workbookViewId="0">
      <selection activeCell="D20" sqref="D20"/>
    </sheetView>
  </sheetViews>
  <sheetFormatPr defaultRowHeight="15.75" x14ac:dyDescent="0.25"/>
  <cols>
    <col min="1" max="1" width="11.140625" style="212" customWidth="1"/>
    <col min="2" max="2" width="55" style="60" customWidth="1"/>
    <col min="3" max="3" width="7.28515625" style="60" customWidth="1"/>
    <col min="4" max="43" width="8.42578125" style="60" customWidth="1"/>
    <col min="44" max="256" width="9.140625" style="60"/>
    <col min="257" max="257" width="11.140625" style="60" customWidth="1"/>
    <col min="258" max="258" width="55" style="60" customWidth="1"/>
    <col min="259" max="259" width="7.28515625" style="60" customWidth="1"/>
    <col min="260" max="299" width="8.42578125" style="60" customWidth="1"/>
    <col min="300" max="512" width="9.140625" style="60"/>
    <col min="513" max="513" width="11.140625" style="60" customWidth="1"/>
    <col min="514" max="514" width="55" style="60" customWidth="1"/>
    <col min="515" max="515" width="7.28515625" style="60" customWidth="1"/>
    <col min="516" max="555" width="8.42578125" style="60" customWidth="1"/>
    <col min="556" max="768" width="9.140625" style="60"/>
    <col min="769" max="769" width="11.140625" style="60" customWidth="1"/>
    <col min="770" max="770" width="55" style="60" customWidth="1"/>
    <col min="771" max="771" width="7.28515625" style="60" customWidth="1"/>
    <col min="772" max="811" width="8.42578125" style="60" customWidth="1"/>
    <col min="812" max="1024" width="9.140625" style="60"/>
    <col min="1025" max="1025" width="11.140625" style="60" customWidth="1"/>
    <col min="1026" max="1026" width="55" style="60" customWidth="1"/>
    <col min="1027" max="1027" width="7.28515625" style="60" customWidth="1"/>
    <col min="1028" max="1067" width="8.42578125" style="60" customWidth="1"/>
    <col min="1068" max="1280" width="9.140625" style="60"/>
    <col min="1281" max="1281" width="11.140625" style="60" customWidth="1"/>
    <col min="1282" max="1282" width="55" style="60" customWidth="1"/>
    <col min="1283" max="1283" width="7.28515625" style="60" customWidth="1"/>
    <col min="1284" max="1323" width="8.42578125" style="60" customWidth="1"/>
    <col min="1324" max="1536" width="9.140625" style="60"/>
    <col min="1537" max="1537" width="11.140625" style="60" customWidth="1"/>
    <col min="1538" max="1538" width="55" style="60" customWidth="1"/>
    <col min="1539" max="1539" width="7.28515625" style="60" customWidth="1"/>
    <col min="1540" max="1579" width="8.42578125" style="60" customWidth="1"/>
    <col min="1580" max="1792" width="9.140625" style="60"/>
    <col min="1793" max="1793" width="11.140625" style="60" customWidth="1"/>
    <col min="1794" max="1794" width="55" style="60" customWidth="1"/>
    <col min="1795" max="1795" width="7.28515625" style="60" customWidth="1"/>
    <col min="1796" max="1835" width="8.42578125" style="60" customWidth="1"/>
    <col min="1836" max="2048" width="9.140625" style="60"/>
    <col min="2049" max="2049" width="11.140625" style="60" customWidth="1"/>
    <col min="2050" max="2050" width="55" style="60" customWidth="1"/>
    <col min="2051" max="2051" width="7.28515625" style="60" customWidth="1"/>
    <col min="2052" max="2091" width="8.42578125" style="60" customWidth="1"/>
    <col min="2092" max="2304" width="9.140625" style="60"/>
    <col min="2305" max="2305" width="11.140625" style="60" customWidth="1"/>
    <col min="2306" max="2306" width="55" style="60" customWidth="1"/>
    <col min="2307" max="2307" width="7.28515625" style="60" customWidth="1"/>
    <col min="2308" max="2347" width="8.42578125" style="60" customWidth="1"/>
    <col min="2348" max="2560" width="9.140625" style="60"/>
    <col min="2561" max="2561" width="11.140625" style="60" customWidth="1"/>
    <col min="2562" max="2562" width="55" style="60" customWidth="1"/>
    <col min="2563" max="2563" width="7.28515625" style="60" customWidth="1"/>
    <col min="2564" max="2603" width="8.42578125" style="60" customWidth="1"/>
    <col min="2604" max="2816" width="9.140625" style="60"/>
    <col min="2817" max="2817" width="11.140625" style="60" customWidth="1"/>
    <col min="2818" max="2818" width="55" style="60" customWidth="1"/>
    <col min="2819" max="2819" width="7.28515625" style="60" customWidth="1"/>
    <col min="2820" max="2859" width="8.42578125" style="60" customWidth="1"/>
    <col min="2860" max="3072" width="9.140625" style="60"/>
    <col min="3073" max="3073" width="11.140625" style="60" customWidth="1"/>
    <col min="3074" max="3074" width="55" style="60" customWidth="1"/>
    <col min="3075" max="3075" width="7.28515625" style="60" customWidth="1"/>
    <col min="3076" max="3115" width="8.42578125" style="60" customWidth="1"/>
    <col min="3116" max="3328" width="9.140625" style="60"/>
    <col min="3329" max="3329" width="11.140625" style="60" customWidth="1"/>
    <col min="3330" max="3330" width="55" style="60" customWidth="1"/>
    <col min="3331" max="3331" width="7.28515625" style="60" customWidth="1"/>
    <col min="3332" max="3371" width="8.42578125" style="60" customWidth="1"/>
    <col min="3372" max="3584" width="9.140625" style="60"/>
    <col min="3585" max="3585" width="11.140625" style="60" customWidth="1"/>
    <col min="3586" max="3586" width="55" style="60" customWidth="1"/>
    <col min="3587" max="3587" width="7.28515625" style="60" customWidth="1"/>
    <col min="3588" max="3627" width="8.42578125" style="60" customWidth="1"/>
    <col min="3628" max="3840" width="9.140625" style="60"/>
    <col min="3841" max="3841" width="11.140625" style="60" customWidth="1"/>
    <col min="3842" max="3842" width="55" style="60" customWidth="1"/>
    <col min="3843" max="3843" width="7.28515625" style="60" customWidth="1"/>
    <col min="3844" max="3883" width="8.42578125" style="60" customWidth="1"/>
    <col min="3884" max="4096" width="9.140625" style="60"/>
    <col min="4097" max="4097" width="11.140625" style="60" customWidth="1"/>
    <col min="4098" max="4098" width="55" style="60" customWidth="1"/>
    <col min="4099" max="4099" width="7.28515625" style="60" customWidth="1"/>
    <col min="4100" max="4139" width="8.42578125" style="60" customWidth="1"/>
    <col min="4140" max="4352" width="9.140625" style="60"/>
    <col min="4353" max="4353" width="11.140625" style="60" customWidth="1"/>
    <col min="4354" max="4354" width="55" style="60" customWidth="1"/>
    <col min="4355" max="4355" width="7.28515625" style="60" customWidth="1"/>
    <col min="4356" max="4395" width="8.42578125" style="60" customWidth="1"/>
    <col min="4396" max="4608" width="9.140625" style="60"/>
    <col min="4609" max="4609" width="11.140625" style="60" customWidth="1"/>
    <col min="4610" max="4610" width="55" style="60" customWidth="1"/>
    <col min="4611" max="4611" width="7.28515625" style="60" customWidth="1"/>
    <col min="4612" max="4651" width="8.42578125" style="60" customWidth="1"/>
    <col min="4652" max="4864" width="9.140625" style="60"/>
    <col min="4865" max="4865" width="11.140625" style="60" customWidth="1"/>
    <col min="4866" max="4866" width="55" style="60" customWidth="1"/>
    <col min="4867" max="4867" width="7.28515625" style="60" customWidth="1"/>
    <col min="4868" max="4907" width="8.42578125" style="60" customWidth="1"/>
    <col min="4908" max="5120" width="9.140625" style="60"/>
    <col min="5121" max="5121" width="11.140625" style="60" customWidth="1"/>
    <col min="5122" max="5122" width="55" style="60" customWidth="1"/>
    <col min="5123" max="5123" width="7.28515625" style="60" customWidth="1"/>
    <col min="5124" max="5163" width="8.42578125" style="60" customWidth="1"/>
    <col min="5164" max="5376" width="9.140625" style="60"/>
    <col min="5377" max="5377" width="11.140625" style="60" customWidth="1"/>
    <col min="5378" max="5378" width="55" style="60" customWidth="1"/>
    <col min="5379" max="5379" width="7.28515625" style="60" customWidth="1"/>
    <col min="5380" max="5419" width="8.42578125" style="60" customWidth="1"/>
    <col min="5420" max="5632" width="9.140625" style="60"/>
    <col min="5633" max="5633" width="11.140625" style="60" customWidth="1"/>
    <col min="5634" max="5634" width="55" style="60" customWidth="1"/>
    <col min="5635" max="5635" width="7.28515625" style="60" customWidth="1"/>
    <col min="5636" max="5675" width="8.42578125" style="60" customWidth="1"/>
    <col min="5676" max="5888" width="9.140625" style="60"/>
    <col min="5889" max="5889" width="11.140625" style="60" customWidth="1"/>
    <col min="5890" max="5890" width="55" style="60" customWidth="1"/>
    <col min="5891" max="5891" width="7.28515625" style="60" customWidth="1"/>
    <col min="5892" max="5931" width="8.42578125" style="60" customWidth="1"/>
    <col min="5932" max="6144" width="9.140625" style="60"/>
    <col min="6145" max="6145" width="11.140625" style="60" customWidth="1"/>
    <col min="6146" max="6146" width="55" style="60" customWidth="1"/>
    <col min="6147" max="6147" width="7.28515625" style="60" customWidth="1"/>
    <col min="6148" max="6187" width="8.42578125" style="60" customWidth="1"/>
    <col min="6188" max="6400" width="9.140625" style="60"/>
    <col min="6401" max="6401" width="11.140625" style="60" customWidth="1"/>
    <col min="6402" max="6402" width="55" style="60" customWidth="1"/>
    <col min="6403" max="6403" width="7.28515625" style="60" customWidth="1"/>
    <col min="6404" max="6443" width="8.42578125" style="60" customWidth="1"/>
    <col min="6444" max="6656" width="9.140625" style="60"/>
    <col min="6657" max="6657" width="11.140625" style="60" customWidth="1"/>
    <col min="6658" max="6658" width="55" style="60" customWidth="1"/>
    <col min="6659" max="6659" width="7.28515625" style="60" customWidth="1"/>
    <col min="6660" max="6699" width="8.42578125" style="60" customWidth="1"/>
    <col min="6700" max="6912" width="9.140625" style="60"/>
    <col min="6913" max="6913" width="11.140625" style="60" customWidth="1"/>
    <col min="6914" max="6914" width="55" style="60" customWidth="1"/>
    <col min="6915" max="6915" width="7.28515625" style="60" customWidth="1"/>
    <col min="6916" max="6955" width="8.42578125" style="60" customWidth="1"/>
    <col min="6956" max="7168" width="9.140625" style="60"/>
    <col min="7169" max="7169" width="11.140625" style="60" customWidth="1"/>
    <col min="7170" max="7170" width="55" style="60" customWidth="1"/>
    <col min="7171" max="7171" width="7.28515625" style="60" customWidth="1"/>
    <col min="7172" max="7211" width="8.42578125" style="60" customWidth="1"/>
    <col min="7212" max="7424" width="9.140625" style="60"/>
    <col min="7425" max="7425" width="11.140625" style="60" customWidth="1"/>
    <col min="7426" max="7426" width="55" style="60" customWidth="1"/>
    <col min="7427" max="7427" width="7.28515625" style="60" customWidth="1"/>
    <col min="7428" max="7467" width="8.42578125" style="60" customWidth="1"/>
    <col min="7468" max="7680" width="9.140625" style="60"/>
    <col min="7681" max="7681" width="11.140625" style="60" customWidth="1"/>
    <col min="7682" max="7682" width="55" style="60" customWidth="1"/>
    <col min="7683" max="7683" width="7.28515625" style="60" customWidth="1"/>
    <col min="7684" max="7723" width="8.42578125" style="60" customWidth="1"/>
    <col min="7724" max="7936" width="9.140625" style="60"/>
    <col min="7937" max="7937" width="11.140625" style="60" customWidth="1"/>
    <col min="7938" max="7938" width="55" style="60" customWidth="1"/>
    <col min="7939" max="7939" width="7.28515625" style="60" customWidth="1"/>
    <col min="7940" max="7979" width="8.42578125" style="60" customWidth="1"/>
    <col min="7980" max="8192" width="9.140625" style="60"/>
    <col min="8193" max="8193" width="11.140625" style="60" customWidth="1"/>
    <col min="8194" max="8194" width="55" style="60" customWidth="1"/>
    <col min="8195" max="8195" width="7.28515625" style="60" customWidth="1"/>
    <col min="8196" max="8235" width="8.42578125" style="60" customWidth="1"/>
    <col min="8236" max="8448" width="9.140625" style="60"/>
    <col min="8449" max="8449" width="11.140625" style="60" customWidth="1"/>
    <col min="8450" max="8450" width="55" style="60" customWidth="1"/>
    <col min="8451" max="8451" width="7.28515625" style="60" customWidth="1"/>
    <col min="8452" max="8491" width="8.42578125" style="60" customWidth="1"/>
    <col min="8492" max="8704" width="9.140625" style="60"/>
    <col min="8705" max="8705" width="11.140625" style="60" customWidth="1"/>
    <col min="8706" max="8706" width="55" style="60" customWidth="1"/>
    <col min="8707" max="8707" width="7.28515625" style="60" customWidth="1"/>
    <col min="8708" max="8747" width="8.42578125" style="60" customWidth="1"/>
    <col min="8748" max="8960" width="9.140625" style="60"/>
    <col min="8961" max="8961" width="11.140625" style="60" customWidth="1"/>
    <col min="8962" max="8962" width="55" style="60" customWidth="1"/>
    <col min="8963" max="8963" width="7.28515625" style="60" customWidth="1"/>
    <col min="8964" max="9003" width="8.42578125" style="60" customWidth="1"/>
    <col min="9004" max="9216" width="9.140625" style="60"/>
    <col min="9217" max="9217" width="11.140625" style="60" customWidth="1"/>
    <col min="9218" max="9218" width="55" style="60" customWidth="1"/>
    <col min="9219" max="9219" width="7.28515625" style="60" customWidth="1"/>
    <col min="9220" max="9259" width="8.42578125" style="60" customWidth="1"/>
    <col min="9260" max="9472" width="9.140625" style="60"/>
    <col min="9473" max="9473" width="11.140625" style="60" customWidth="1"/>
    <col min="9474" max="9474" width="55" style="60" customWidth="1"/>
    <col min="9475" max="9475" width="7.28515625" style="60" customWidth="1"/>
    <col min="9476" max="9515" width="8.42578125" style="60" customWidth="1"/>
    <col min="9516" max="9728" width="9.140625" style="60"/>
    <col min="9729" max="9729" width="11.140625" style="60" customWidth="1"/>
    <col min="9730" max="9730" width="55" style="60" customWidth="1"/>
    <col min="9731" max="9731" width="7.28515625" style="60" customWidth="1"/>
    <col min="9732" max="9771" width="8.42578125" style="60" customWidth="1"/>
    <col min="9772" max="9984" width="9.140625" style="60"/>
    <col min="9985" max="9985" width="11.140625" style="60" customWidth="1"/>
    <col min="9986" max="9986" width="55" style="60" customWidth="1"/>
    <col min="9987" max="9987" width="7.28515625" style="60" customWidth="1"/>
    <col min="9988" max="10027" width="8.42578125" style="60" customWidth="1"/>
    <col min="10028" max="10240" width="9.140625" style="60"/>
    <col min="10241" max="10241" width="11.140625" style="60" customWidth="1"/>
    <col min="10242" max="10242" width="55" style="60" customWidth="1"/>
    <col min="10243" max="10243" width="7.28515625" style="60" customWidth="1"/>
    <col min="10244" max="10283" width="8.42578125" style="60" customWidth="1"/>
    <col min="10284" max="10496" width="9.140625" style="60"/>
    <col min="10497" max="10497" width="11.140625" style="60" customWidth="1"/>
    <col min="10498" max="10498" width="55" style="60" customWidth="1"/>
    <col min="10499" max="10499" width="7.28515625" style="60" customWidth="1"/>
    <col min="10500" max="10539" width="8.42578125" style="60" customWidth="1"/>
    <col min="10540" max="10752" width="9.140625" style="60"/>
    <col min="10753" max="10753" width="11.140625" style="60" customWidth="1"/>
    <col min="10754" max="10754" width="55" style="60" customWidth="1"/>
    <col min="10755" max="10755" width="7.28515625" style="60" customWidth="1"/>
    <col min="10756" max="10795" width="8.42578125" style="60" customWidth="1"/>
    <col min="10796" max="11008" width="9.140625" style="60"/>
    <col min="11009" max="11009" width="11.140625" style="60" customWidth="1"/>
    <col min="11010" max="11010" width="55" style="60" customWidth="1"/>
    <col min="11011" max="11011" width="7.28515625" style="60" customWidth="1"/>
    <col min="11012" max="11051" width="8.42578125" style="60" customWidth="1"/>
    <col min="11052" max="11264" width="9.140625" style="60"/>
    <col min="11265" max="11265" width="11.140625" style="60" customWidth="1"/>
    <col min="11266" max="11266" width="55" style="60" customWidth="1"/>
    <col min="11267" max="11267" width="7.28515625" style="60" customWidth="1"/>
    <col min="11268" max="11307" width="8.42578125" style="60" customWidth="1"/>
    <col min="11308" max="11520" width="9.140625" style="60"/>
    <col min="11521" max="11521" width="11.140625" style="60" customWidth="1"/>
    <col min="11522" max="11522" width="55" style="60" customWidth="1"/>
    <col min="11523" max="11523" width="7.28515625" style="60" customWidth="1"/>
    <col min="11524" max="11563" width="8.42578125" style="60" customWidth="1"/>
    <col min="11564" max="11776" width="9.140625" style="60"/>
    <col min="11777" max="11777" width="11.140625" style="60" customWidth="1"/>
    <col min="11778" max="11778" width="55" style="60" customWidth="1"/>
    <col min="11779" max="11779" width="7.28515625" style="60" customWidth="1"/>
    <col min="11780" max="11819" width="8.42578125" style="60" customWidth="1"/>
    <col min="11820" max="12032" width="9.140625" style="60"/>
    <col min="12033" max="12033" width="11.140625" style="60" customWidth="1"/>
    <col min="12034" max="12034" width="55" style="60" customWidth="1"/>
    <col min="12035" max="12035" width="7.28515625" style="60" customWidth="1"/>
    <col min="12036" max="12075" width="8.42578125" style="60" customWidth="1"/>
    <col min="12076" max="12288" width="9.140625" style="60"/>
    <col min="12289" max="12289" width="11.140625" style="60" customWidth="1"/>
    <col min="12290" max="12290" width="55" style="60" customWidth="1"/>
    <col min="12291" max="12291" width="7.28515625" style="60" customWidth="1"/>
    <col min="12292" max="12331" width="8.42578125" style="60" customWidth="1"/>
    <col min="12332" max="12544" width="9.140625" style="60"/>
    <col min="12545" max="12545" width="11.140625" style="60" customWidth="1"/>
    <col min="12546" max="12546" width="55" style="60" customWidth="1"/>
    <col min="12547" max="12547" width="7.28515625" style="60" customWidth="1"/>
    <col min="12548" max="12587" width="8.42578125" style="60" customWidth="1"/>
    <col min="12588" max="12800" width="9.140625" style="60"/>
    <col min="12801" max="12801" width="11.140625" style="60" customWidth="1"/>
    <col min="12802" max="12802" width="55" style="60" customWidth="1"/>
    <col min="12803" max="12803" width="7.28515625" style="60" customWidth="1"/>
    <col min="12804" max="12843" width="8.42578125" style="60" customWidth="1"/>
    <col min="12844" max="13056" width="9.140625" style="60"/>
    <col min="13057" max="13057" width="11.140625" style="60" customWidth="1"/>
    <col min="13058" max="13058" width="55" style="60" customWidth="1"/>
    <col min="13059" max="13059" width="7.28515625" style="60" customWidth="1"/>
    <col min="13060" max="13099" width="8.42578125" style="60" customWidth="1"/>
    <col min="13100" max="13312" width="9.140625" style="60"/>
    <col min="13313" max="13313" width="11.140625" style="60" customWidth="1"/>
    <col min="13314" max="13314" width="55" style="60" customWidth="1"/>
    <col min="13315" max="13315" width="7.28515625" style="60" customWidth="1"/>
    <col min="13316" max="13355" width="8.42578125" style="60" customWidth="1"/>
    <col min="13356" max="13568" width="9.140625" style="60"/>
    <col min="13569" max="13569" width="11.140625" style="60" customWidth="1"/>
    <col min="13570" max="13570" width="55" style="60" customWidth="1"/>
    <col min="13571" max="13571" width="7.28515625" style="60" customWidth="1"/>
    <col min="13572" max="13611" width="8.42578125" style="60" customWidth="1"/>
    <col min="13612" max="13824" width="9.140625" style="60"/>
    <col min="13825" max="13825" width="11.140625" style="60" customWidth="1"/>
    <col min="13826" max="13826" width="55" style="60" customWidth="1"/>
    <col min="13827" max="13827" width="7.28515625" style="60" customWidth="1"/>
    <col min="13828" max="13867" width="8.42578125" style="60" customWidth="1"/>
    <col min="13868" max="14080" width="9.140625" style="60"/>
    <col min="14081" max="14081" width="11.140625" style="60" customWidth="1"/>
    <col min="14082" max="14082" width="55" style="60" customWidth="1"/>
    <col min="14083" max="14083" width="7.28515625" style="60" customWidth="1"/>
    <col min="14084" max="14123" width="8.42578125" style="60" customWidth="1"/>
    <col min="14124" max="14336" width="9.140625" style="60"/>
    <col min="14337" max="14337" width="11.140625" style="60" customWidth="1"/>
    <col min="14338" max="14338" width="55" style="60" customWidth="1"/>
    <col min="14339" max="14339" width="7.28515625" style="60" customWidth="1"/>
    <col min="14340" max="14379" width="8.42578125" style="60" customWidth="1"/>
    <col min="14380" max="14592" width="9.140625" style="60"/>
    <col min="14593" max="14593" width="11.140625" style="60" customWidth="1"/>
    <col min="14594" max="14594" width="55" style="60" customWidth="1"/>
    <col min="14595" max="14595" width="7.28515625" style="60" customWidth="1"/>
    <col min="14596" max="14635" width="8.42578125" style="60" customWidth="1"/>
    <col min="14636" max="14848" width="9.140625" style="60"/>
    <col min="14849" max="14849" width="11.140625" style="60" customWidth="1"/>
    <col min="14850" max="14850" width="55" style="60" customWidth="1"/>
    <col min="14851" max="14851" width="7.28515625" style="60" customWidth="1"/>
    <col min="14852" max="14891" width="8.42578125" style="60" customWidth="1"/>
    <col min="14892" max="15104" width="9.140625" style="60"/>
    <col min="15105" max="15105" width="11.140625" style="60" customWidth="1"/>
    <col min="15106" max="15106" width="55" style="60" customWidth="1"/>
    <col min="15107" max="15107" width="7.28515625" style="60" customWidth="1"/>
    <col min="15108" max="15147" width="8.42578125" style="60" customWidth="1"/>
    <col min="15148" max="15360" width="9.140625" style="60"/>
    <col min="15361" max="15361" width="11.140625" style="60" customWidth="1"/>
    <col min="15362" max="15362" width="55" style="60" customWidth="1"/>
    <col min="15363" max="15363" width="7.28515625" style="60" customWidth="1"/>
    <col min="15364" max="15403" width="8.42578125" style="60" customWidth="1"/>
    <col min="15404" max="15616" width="9.140625" style="60"/>
    <col min="15617" max="15617" width="11.140625" style="60" customWidth="1"/>
    <col min="15618" max="15618" width="55" style="60" customWidth="1"/>
    <col min="15619" max="15619" width="7.28515625" style="60" customWidth="1"/>
    <col min="15620" max="15659" width="8.42578125" style="60" customWidth="1"/>
    <col min="15660" max="15872" width="9.140625" style="60"/>
    <col min="15873" max="15873" width="11.140625" style="60" customWidth="1"/>
    <col min="15874" max="15874" width="55" style="60" customWidth="1"/>
    <col min="15875" max="15875" width="7.28515625" style="60" customWidth="1"/>
    <col min="15876" max="15915" width="8.42578125" style="60" customWidth="1"/>
    <col min="15916" max="16128" width="9.140625" style="60"/>
    <col min="16129" max="16129" width="11.140625" style="60" customWidth="1"/>
    <col min="16130" max="16130" width="55" style="60" customWidth="1"/>
    <col min="16131" max="16131" width="7.28515625" style="60" customWidth="1"/>
    <col min="16132" max="16171" width="8.42578125" style="60" customWidth="1"/>
    <col min="16172" max="16384" width="9.140625" style="60"/>
  </cols>
  <sheetData>
    <row r="1" spans="1:45" x14ac:dyDescent="0.25">
      <c r="AQ1" s="131" t="s">
        <v>489</v>
      </c>
    </row>
    <row r="2" spans="1:45" x14ac:dyDescent="0.25">
      <c r="AQ2" s="131" t="s">
        <v>1</v>
      </c>
    </row>
    <row r="3" spans="1:45" x14ac:dyDescent="0.25">
      <c r="AQ3" s="131" t="s">
        <v>197</v>
      </c>
    </row>
    <row r="4" spans="1:45" ht="26.25" hidden="1" customHeight="1" x14ac:dyDescent="0.25">
      <c r="AM4" s="50"/>
      <c r="AN4" s="50"/>
      <c r="AO4" s="50"/>
      <c r="AP4" s="50"/>
      <c r="AQ4" s="131"/>
      <c r="AR4" s="213"/>
      <c r="AS4" s="213"/>
    </row>
    <row r="5" spans="1:45" ht="18.75" hidden="1" x14ac:dyDescent="0.25">
      <c r="AM5" s="50"/>
      <c r="AN5" s="50"/>
      <c r="AO5" s="50"/>
      <c r="AP5" s="50"/>
      <c r="AQ5" s="213"/>
      <c r="AR5" s="213"/>
      <c r="AS5" s="213"/>
    </row>
    <row r="6" spans="1:45" ht="54.75" customHeight="1" x14ac:dyDescent="0.3">
      <c r="K6" s="214" t="s">
        <v>490</v>
      </c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AM6" s="50"/>
      <c r="AN6" s="50"/>
      <c r="AO6" s="50"/>
      <c r="AP6" s="50"/>
      <c r="AQ6" s="216"/>
      <c r="AR6" s="216"/>
      <c r="AS6" s="216"/>
    </row>
    <row r="7" spans="1:45" s="218" customFormat="1" ht="18.75" x14ac:dyDescent="0.3">
      <c r="A7" s="217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AM7" s="50"/>
      <c r="AN7" s="50"/>
      <c r="AO7" s="50"/>
      <c r="AP7" s="50"/>
      <c r="AQ7" s="131" t="s">
        <v>4</v>
      </c>
      <c r="AR7" s="220"/>
      <c r="AS7" s="220"/>
    </row>
    <row r="8" spans="1:45" s="218" customFormat="1" ht="18.75" x14ac:dyDescent="0.3">
      <c r="A8" s="217"/>
      <c r="L8" s="219"/>
      <c r="M8" s="219"/>
      <c r="N8" s="219"/>
      <c r="O8" s="219"/>
      <c r="P8" s="219"/>
      <c r="Q8" s="219"/>
      <c r="R8" s="219"/>
      <c r="S8" s="219"/>
      <c r="T8" s="219"/>
      <c r="U8" s="219"/>
      <c r="V8" s="219"/>
      <c r="W8" s="219"/>
      <c r="AM8" s="50"/>
      <c r="AN8" s="50"/>
      <c r="AO8" s="50"/>
      <c r="AP8" s="50"/>
      <c r="AQ8" s="213" t="s">
        <v>5</v>
      </c>
      <c r="AR8" s="220"/>
      <c r="AS8" s="220"/>
    </row>
    <row r="9" spans="1:45" s="218" customFormat="1" ht="67.5" customHeight="1" x14ac:dyDescent="0.3">
      <c r="A9" s="217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AM9" s="50"/>
      <c r="AN9" s="50"/>
      <c r="AO9" s="50"/>
      <c r="AP9" s="50"/>
      <c r="AQ9" s="216" t="s">
        <v>6</v>
      </c>
      <c r="AR9" s="220"/>
      <c r="AS9" s="220"/>
    </row>
    <row r="10" spans="1:45" s="218" customFormat="1" ht="18.75" x14ac:dyDescent="0.3">
      <c r="A10" s="217"/>
      <c r="L10" s="219"/>
      <c r="M10" s="219"/>
      <c r="N10" s="219"/>
      <c r="O10" s="219"/>
      <c r="P10" s="219"/>
      <c r="Q10" s="219"/>
      <c r="R10" s="219"/>
      <c r="S10" s="219"/>
      <c r="T10" s="219"/>
      <c r="U10" s="219"/>
      <c r="V10" s="219"/>
      <c r="W10" s="219"/>
      <c r="AM10" s="50"/>
      <c r="AN10" s="50"/>
      <c r="AO10" s="50"/>
      <c r="AP10" s="50"/>
      <c r="AQ10" s="221" t="s">
        <v>7</v>
      </c>
      <c r="AR10" s="220"/>
      <c r="AS10" s="220"/>
    </row>
    <row r="11" spans="1:45" s="218" customFormat="1" ht="18.75" x14ac:dyDescent="0.3">
      <c r="A11" s="217"/>
      <c r="L11" s="219"/>
      <c r="M11" s="219"/>
      <c r="N11" s="219"/>
      <c r="O11" s="219"/>
      <c r="P11" s="219"/>
      <c r="Q11" s="219"/>
      <c r="R11" s="219"/>
      <c r="S11" s="219"/>
      <c r="T11" s="219"/>
      <c r="U11" s="219"/>
      <c r="V11" s="219"/>
      <c r="W11" s="219"/>
      <c r="AM11" s="50"/>
      <c r="AN11" s="50"/>
      <c r="AO11" s="50"/>
      <c r="AP11" s="50"/>
      <c r="AQ11" s="221"/>
      <c r="AR11" s="220"/>
      <c r="AS11" s="220"/>
    </row>
    <row r="12" spans="1:45" ht="31.5" customHeight="1" x14ac:dyDescent="0.25">
      <c r="A12" s="222" t="s">
        <v>491</v>
      </c>
      <c r="B12" s="145" t="s">
        <v>492</v>
      </c>
      <c r="C12" s="146"/>
      <c r="D12" s="223" t="s">
        <v>493</v>
      </c>
      <c r="E12" s="223"/>
      <c r="F12" s="223"/>
      <c r="G12" s="223"/>
      <c r="H12" s="223"/>
      <c r="I12" s="223"/>
      <c r="J12" s="223"/>
      <c r="K12" s="223"/>
      <c r="L12" s="223"/>
      <c r="M12" s="223"/>
      <c r="N12" s="223"/>
      <c r="O12" s="223"/>
      <c r="P12" s="223"/>
      <c r="Q12" s="223"/>
      <c r="R12" s="223"/>
      <c r="S12" s="223"/>
      <c r="T12" s="223"/>
      <c r="U12" s="223"/>
      <c r="V12" s="223"/>
      <c r="W12" s="223"/>
      <c r="X12" s="223" t="s">
        <v>494</v>
      </c>
      <c r="Y12" s="223"/>
      <c r="Z12" s="223"/>
      <c r="AA12" s="223"/>
      <c r="AB12" s="223"/>
      <c r="AC12" s="223"/>
      <c r="AD12" s="223"/>
      <c r="AE12" s="223"/>
      <c r="AF12" s="223"/>
      <c r="AG12" s="223"/>
      <c r="AH12" s="223"/>
      <c r="AI12" s="223"/>
      <c r="AJ12" s="223"/>
      <c r="AK12" s="223"/>
      <c r="AL12" s="223"/>
      <c r="AM12" s="223"/>
      <c r="AN12" s="223"/>
      <c r="AO12" s="223"/>
      <c r="AP12" s="223"/>
      <c r="AQ12" s="223"/>
    </row>
    <row r="13" spans="1:45" x14ac:dyDescent="0.25">
      <c r="A13" s="224"/>
      <c r="B13" s="225"/>
      <c r="C13" s="226"/>
      <c r="D13" s="223" t="s">
        <v>495</v>
      </c>
      <c r="E13" s="223"/>
      <c r="F13" s="223"/>
      <c r="G13" s="223"/>
      <c r="H13" s="223"/>
      <c r="I13" s="223"/>
      <c r="J13" s="223"/>
      <c r="K13" s="223"/>
      <c r="L13" s="223"/>
      <c r="M13" s="223"/>
      <c r="N13" s="223" t="s">
        <v>220</v>
      </c>
      <c r="O13" s="223"/>
      <c r="P13" s="223"/>
      <c r="Q13" s="223"/>
      <c r="R13" s="223"/>
      <c r="S13" s="223"/>
      <c r="T13" s="223"/>
      <c r="U13" s="223"/>
      <c r="V13" s="223"/>
      <c r="W13" s="223"/>
      <c r="X13" s="223" t="s">
        <v>495</v>
      </c>
      <c r="Y13" s="223"/>
      <c r="Z13" s="223"/>
      <c r="AA13" s="223"/>
      <c r="AB13" s="223"/>
      <c r="AC13" s="223"/>
      <c r="AD13" s="223"/>
      <c r="AE13" s="223"/>
      <c r="AF13" s="223"/>
      <c r="AG13" s="223"/>
      <c r="AH13" s="223" t="s">
        <v>220</v>
      </c>
      <c r="AI13" s="223"/>
      <c r="AJ13" s="223"/>
      <c r="AK13" s="223"/>
      <c r="AL13" s="223"/>
      <c r="AM13" s="223"/>
      <c r="AN13" s="223"/>
      <c r="AO13" s="223"/>
      <c r="AP13" s="223"/>
      <c r="AQ13" s="223"/>
    </row>
    <row r="14" spans="1:45" x14ac:dyDescent="0.25">
      <c r="A14" s="224"/>
      <c r="B14" s="225"/>
      <c r="C14" s="227"/>
      <c r="D14" s="228" t="s">
        <v>496</v>
      </c>
      <c r="E14" s="229"/>
      <c r="F14" s="229"/>
      <c r="G14" s="229"/>
      <c r="H14" s="229"/>
      <c r="I14" s="229"/>
      <c r="J14" s="229"/>
      <c r="K14" s="229"/>
      <c r="L14" s="229"/>
      <c r="M14" s="230"/>
      <c r="N14" s="228" t="s">
        <v>496</v>
      </c>
      <c r="O14" s="229"/>
      <c r="P14" s="229"/>
      <c r="Q14" s="229"/>
      <c r="R14" s="229"/>
      <c r="S14" s="229"/>
      <c r="T14" s="229"/>
      <c r="U14" s="229"/>
      <c r="V14" s="229"/>
      <c r="W14" s="230"/>
      <c r="X14" s="228" t="s">
        <v>496</v>
      </c>
      <c r="Y14" s="229"/>
      <c r="Z14" s="229"/>
      <c r="AA14" s="229"/>
      <c r="AB14" s="229"/>
      <c r="AC14" s="229"/>
      <c r="AD14" s="229"/>
      <c r="AE14" s="229"/>
      <c r="AF14" s="229"/>
      <c r="AG14" s="230"/>
      <c r="AH14" s="228" t="s">
        <v>496</v>
      </c>
      <c r="AI14" s="229"/>
      <c r="AJ14" s="229"/>
      <c r="AK14" s="229"/>
      <c r="AL14" s="229"/>
      <c r="AM14" s="229"/>
      <c r="AN14" s="229"/>
      <c r="AO14" s="229"/>
      <c r="AP14" s="229"/>
      <c r="AQ14" s="230"/>
    </row>
    <row r="15" spans="1:45" x14ac:dyDescent="0.25">
      <c r="A15" s="224"/>
      <c r="B15" s="225"/>
      <c r="C15" s="226"/>
      <c r="D15" s="231" t="s">
        <v>497</v>
      </c>
      <c r="E15" s="231"/>
      <c r="F15" s="231" t="s">
        <v>498</v>
      </c>
      <c r="G15" s="231"/>
      <c r="H15" s="231" t="s">
        <v>499</v>
      </c>
      <c r="I15" s="231"/>
      <c r="J15" s="231" t="s">
        <v>500</v>
      </c>
      <c r="K15" s="231"/>
      <c r="L15" s="231" t="s">
        <v>501</v>
      </c>
      <c r="M15" s="231"/>
      <c r="N15" s="231" t="s">
        <v>497</v>
      </c>
      <c r="O15" s="231"/>
      <c r="P15" s="231" t="s">
        <v>498</v>
      </c>
      <c r="Q15" s="231"/>
      <c r="R15" s="231" t="s">
        <v>499</v>
      </c>
      <c r="S15" s="231"/>
      <c r="T15" s="231" t="s">
        <v>500</v>
      </c>
      <c r="U15" s="231"/>
      <c r="V15" s="231" t="s">
        <v>501</v>
      </c>
      <c r="W15" s="231"/>
      <c r="X15" s="231" t="s">
        <v>497</v>
      </c>
      <c r="Y15" s="231"/>
      <c r="Z15" s="231" t="s">
        <v>498</v>
      </c>
      <c r="AA15" s="231"/>
      <c r="AB15" s="231" t="s">
        <v>499</v>
      </c>
      <c r="AC15" s="231"/>
      <c r="AD15" s="231" t="s">
        <v>500</v>
      </c>
      <c r="AE15" s="231"/>
      <c r="AF15" s="231" t="s">
        <v>501</v>
      </c>
      <c r="AG15" s="231"/>
      <c r="AH15" s="231" t="s">
        <v>497</v>
      </c>
      <c r="AI15" s="231"/>
      <c r="AJ15" s="231" t="s">
        <v>498</v>
      </c>
      <c r="AK15" s="231"/>
      <c r="AL15" s="231" t="s">
        <v>499</v>
      </c>
      <c r="AM15" s="231"/>
      <c r="AN15" s="231" t="s">
        <v>500</v>
      </c>
      <c r="AO15" s="231"/>
      <c r="AP15" s="231" t="s">
        <v>501</v>
      </c>
      <c r="AQ15" s="231"/>
    </row>
    <row r="16" spans="1:45" x14ac:dyDescent="0.25">
      <c r="A16" s="232"/>
      <c r="B16" s="233"/>
      <c r="C16" s="234"/>
      <c r="D16" s="235" t="s">
        <v>502</v>
      </c>
      <c r="E16" s="235" t="s">
        <v>503</v>
      </c>
      <c r="F16" s="235" t="s">
        <v>502</v>
      </c>
      <c r="G16" s="235" t="s">
        <v>503</v>
      </c>
      <c r="H16" s="235" t="s">
        <v>502</v>
      </c>
      <c r="I16" s="235" t="s">
        <v>503</v>
      </c>
      <c r="J16" s="235" t="s">
        <v>502</v>
      </c>
      <c r="K16" s="235" t="s">
        <v>503</v>
      </c>
      <c r="L16" s="235" t="s">
        <v>502</v>
      </c>
      <c r="M16" s="235" t="s">
        <v>503</v>
      </c>
      <c r="N16" s="235" t="s">
        <v>502</v>
      </c>
      <c r="O16" s="235" t="s">
        <v>503</v>
      </c>
      <c r="P16" s="235" t="s">
        <v>502</v>
      </c>
      <c r="Q16" s="235" t="s">
        <v>503</v>
      </c>
      <c r="R16" s="235" t="s">
        <v>502</v>
      </c>
      <c r="S16" s="235" t="s">
        <v>503</v>
      </c>
      <c r="T16" s="235" t="s">
        <v>502</v>
      </c>
      <c r="U16" s="235" t="s">
        <v>503</v>
      </c>
      <c r="V16" s="235" t="s">
        <v>502</v>
      </c>
      <c r="W16" s="235" t="s">
        <v>503</v>
      </c>
      <c r="X16" s="235" t="s">
        <v>502</v>
      </c>
      <c r="Y16" s="235" t="s">
        <v>503</v>
      </c>
      <c r="Z16" s="235" t="s">
        <v>502</v>
      </c>
      <c r="AA16" s="235" t="s">
        <v>503</v>
      </c>
      <c r="AB16" s="235" t="s">
        <v>502</v>
      </c>
      <c r="AC16" s="235" t="s">
        <v>503</v>
      </c>
      <c r="AD16" s="235" t="s">
        <v>502</v>
      </c>
      <c r="AE16" s="235" t="s">
        <v>503</v>
      </c>
      <c r="AF16" s="235" t="s">
        <v>502</v>
      </c>
      <c r="AG16" s="235" t="s">
        <v>503</v>
      </c>
      <c r="AH16" s="235" t="s">
        <v>502</v>
      </c>
      <c r="AI16" s="235" t="s">
        <v>503</v>
      </c>
      <c r="AJ16" s="235" t="s">
        <v>502</v>
      </c>
      <c r="AK16" s="235" t="s">
        <v>503</v>
      </c>
      <c r="AL16" s="235" t="s">
        <v>502</v>
      </c>
      <c r="AM16" s="235" t="s">
        <v>503</v>
      </c>
      <c r="AN16" s="235" t="s">
        <v>502</v>
      </c>
      <c r="AO16" s="235" t="s">
        <v>503</v>
      </c>
      <c r="AP16" s="235" t="s">
        <v>502</v>
      </c>
      <c r="AQ16" s="235" t="s">
        <v>503</v>
      </c>
    </row>
    <row r="17" spans="1:43" x14ac:dyDescent="0.25">
      <c r="A17" s="236">
        <v>1</v>
      </c>
      <c r="B17" s="237">
        <v>2</v>
      </c>
      <c r="C17" s="237"/>
      <c r="D17" s="238">
        <v>3</v>
      </c>
      <c r="E17" s="238">
        <v>4</v>
      </c>
      <c r="F17" s="238">
        <v>5</v>
      </c>
      <c r="G17" s="238">
        <v>6</v>
      </c>
      <c r="H17" s="238">
        <v>7</v>
      </c>
      <c r="I17" s="238">
        <v>8</v>
      </c>
      <c r="J17" s="238">
        <v>9</v>
      </c>
      <c r="K17" s="238">
        <v>10</v>
      </c>
      <c r="L17" s="238">
        <v>11</v>
      </c>
      <c r="M17" s="238">
        <v>12</v>
      </c>
      <c r="N17" s="238">
        <v>13</v>
      </c>
      <c r="O17" s="238">
        <v>14</v>
      </c>
      <c r="P17" s="238">
        <v>15</v>
      </c>
      <c r="Q17" s="238">
        <v>16</v>
      </c>
      <c r="R17" s="238">
        <v>17</v>
      </c>
      <c r="S17" s="238">
        <v>18</v>
      </c>
      <c r="T17" s="238">
        <v>19</v>
      </c>
      <c r="U17" s="238">
        <v>20</v>
      </c>
      <c r="V17" s="238">
        <v>21</v>
      </c>
      <c r="W17" s="238">
        <v>22</v>
      </c>
      <c r="X17" s="238">
        <v>23</v>
      </c>
      <c r="Y17" s="238">
        <v>24</v>
      </c>
      <c r="Z17" s="238">
        <v>25</v>
      </c>
      <c r="AA17" s="238">
        <v>26</v>
      </c>
      <c r="AB17" s="238">
        <v>27</v>
      </c>
      <c r="AC17" s="238">
        <v>28</v>
      </c>
      <c r="AD17" s="238">
        <v>29</v>
      </c>
      <c r="AE17" s="238">
        <v>30</v>
      </c>
      <c r="AF17" s="238">
        <v>31</v>
      </c>
      <c r="AG17" s="238">
        <v>32</v>
      </c>
      <c r="AH17" s="238">
        <v>33</v>
      </c>
      <c r="AI17" s="238">
        <v>34</v>
      </c>
      <c r="AJ17" s="238">
        <v>35</v>
      </c>
      <c r="AK17" s="238">
        <v>36</v>
      </c>
      <c r="AL17" s="238">
        <v>37</v>
      </c>
      <c r="AM17" s="238">
        <v>38</v>
      </c>
      <c r="AN17" s="238">
        <v>39</v>
      </c>
      <c r="AO17" s="238">
        <v>40</v>
      </c>
      <c r="AP17" s="238">
        <v>41</v>
      </c>
      <c r="AQ17" s="238">
        <v>42</v>
      </c>
    </row>
    <row r="18" spans="1:43" x14ac:dyDescent="0.25">
      <c r="A18" s="148"/>
      <c r="B18" s="149" t="s">
        <v>484</v>
      </c>
      <c r="C18" s="149"/>
      <c r="D18" s="150">
        <f t="shared" ref="D18:AQ18" si="0">D19+D69</f>
        <v>0</v>
      </c>
      <c r="E18" s="150">
        <f t="shared" si="0"/>
        <v>0</v>
      </c>
      <c r="F18" s="150">
        <f t="shared" si="0"/>
        <v>0</v>
      </c>
      <c r="G18" s="150">
        <f t="shared" si="0"/>
        <v>8.7830000000000013</v>
      </c>
      <c r="H18" s="150">
        <f t="shared" si="0"/>
        <v>0</v>
      </c>
      <c r="I18" s="150">
        <f t="shared" si="0"/>
        <v>0</v>
      </c>
      <c r="J18" s="150">
        <f t="shared" si="0"/>
        <v>15.179</v>
      </c>
      <c r="K18" s="150">
        <f t="shared" si="0"/>
        <v>37.18</v>
      </c>
      <c r="L18" s="150">
        <f t="shared" si="0"/>
        <v>15.179</v>
      </c>
      <c r="M18" s="150">
        <f t="shared" si="0"/>
        <v>45.962999999999994</v>
      </c>
      <c r="N18" s="150">
        <f t="shared" si="0"/>
        <v>0</v>
      </c>
      <c r="O18" s="150">
        <f t="shared" si="0"/>
        <v>0</v>
      </c>
      <c r="P18" s="150">
        <f t="shared" si="0"/>
        <v>0</v>
      </c>
      <c r="Q18" s="150">
        <f t="shared" si="0"/>
        <v>8.7830000000000013</v>
      </c>
      <c r="R18" s="150">
        <f t="shared" si="0"/>
        <v>0</v>
      </c>
      <c r="S18" s="150">
        <f t="shared" si="0"/>
        <v>0</v>
      </c>
      <c r="T18" s="150">
        <f t="shared" si="0"/>
        <v>15.219000000000001</v>
      </c>
      <c r="U18" s="150">
        <f t="shared" si="0"/>
        <v>40.915000000000013</v>
      </c>
      <c r="V18" s="150">
        <f t="shared" si="0"/>
        <v>15.219000000000001</v>
      </c>
      <c r="W18" s="150">
        <f t="shared" si="0"/>
        <v>49.698000000000008</v>
      </c>
      <c r="X18" s="150">
        <f t="shared" si="0"/>
        <v>0</v>
      </c>
      <c r="Y18" s="150">
        <f t="shared" si="0"/>
        <v>0</v>
      </c>
      <c r="Z18" s="150">
        <f t="shared" si="0"/>
        <v>0</v>
      </c>
      <c r="AA18" s="150">
        <f t="shared" si="0"/>
        <v>0</v>
      </c>
      <c r="AB18" s="150">
        <f t="shared" si="0"/>
        <v>0</v>
      </c>
      <c r="AC18" s="150">
        <f t="shared" si="0"/>
        <v>0</v>
      </c>
      <c r="AD18" s="150">
        <f t="shared" si="0"/>
        <v>0</v>
      </c>
      <c r="AE18" s="150">
        <f t="shared" si="0"/>
        <v>0</v>
      </c>
      <c r="AF18" s="150">
        <f t="shared" si="0"/>
        <v>0</v>
      </c>
      <c r="AG18" s="150">
        <f t="shared" si="0"/>
        <v>0</v>
      </c>
      <c r="AH18" s="150">
        <f t="shared" si="0"/>
        <v>0</v>
      </c>
      <c r="AI18" s="150">
        <f t="shared" si="0"/>
        <v>0</v>
      </c>
      <c r="AJ18" s="150">
        <f t="shared" si="0"/>
        <v>0</v>
      </c>
      <c r="AK18" s="150">
        <f t="shared" si="0"/>
        <v>0</v>
      </c>
      <c r="AL18" s="150">
        <f t="shared" si="0"/>
        <v>0</v>
      </c>
      <c r="AM18" s="150">
        <f t="shared" si="0"/>
        <v>0</v>
      </c>
      <c r="AN18" s="150">
        <f t="shared" si="0"/>
        <v>0</v>
      </c>
      <c r="AO18" s="150">
        <f t="shared" si="0"/>
        <v>0</v>
      </c>
      <c r="AP18" s="150">
        <f t="shared" si="0"/>
        <v>0</v>
      </c>
      <c r="AQ18" s="150">
        <f t="shared" si="0"/>
        <v>0</v>
      </c>
    </row>
    <row r="19" spans="1:43" x14ac:dyDescent="0.25">
      <c r="A19" s="148" t="s">
        <v>225</v>
      </c>
      <c r="B19" s="202" t="s">
        <v>226</v>
      </c>
      <c r="C19" s="202"/>
      <c r="D19" s="150">
        <f t="shared" ref="D19:AQ19" si="1">D20+D22+D24+D26+D28</f>
        <v>0</v>
      </c>
      <c r="E19" s="150">
        <f t="shared" si="1"/>
        <v>0</v>
      </c>
      <c r="F19" s="150">
        <f t="shared" si="1"/>
        <v>0</v>
      </c>
      <c r="G19" s="150">
        <f t="shared" si="1"/>
        <v>8.7830000000000013</v>
      </c>
      <c r="H19" s="150">
        <f t="shared" si="1"/>
        <v>0</v>
      </c>
      <c r="I19" s="150">
        <f t="shared" si="1"/>
        <v>0</v>
      </c>
      <c r="J19" s="150">
        <f t="shared" si="1"/>
        <v>2.3530000000000002</v>
      </c>
      <c r="K19" s="150">
        <f t="shared" si="1"/>
        <v>3.5659999999999998</v>
      </c>
      <c r="L19" s="150">
        <f t="shared" si="1"/>
        <v>2.3530000000000002</v>
      </c>
      <c r="M19" s="150">
        <f t="shared" si="1"/>
        <v>12.349</v>
      </c>
      <c r="N19" s="150">
        <f t="shared" si="1"/>
        <v>0</v>
      </c>
      <c r="O19" s="150">
        <f t="shared" si="1"/>
        <v>0</v>
      </c>
      <c r="P19" s="150">
        <f t="shared" si="1"/>
        <v>0</v>
      </c>
      <c r="Q19" s="150">
        <f t="shared" si="1"/>
        <v>8.7830000000000013</v>
      </c>
      <c r="R19" s="150">
        <f t="shared" si="1"/>
        <v>0</v>
      </c>
      <c r="S19" s="150">
        <f t="shared" si="1"/>
        <v>0</v>
      </c>
      <c r="T19" s="150">
        <f t="shared" si="1"/>
        <v>2.2930000000000001</v>
      </c>
      <c r="U19" s="150">
        <f t="shared" si="1"/>
        <v>4.1820000000000004</v>
      </c>
      <c r="V19" s="150">
        <f t="shared" si="1"/>
        <v>2.2930000000000001</v>
      </c>
      <c r="W19" s="150">
        <f t="shared" si="1"/>
        <v>12.965</v>
      </c>
      <c r="X19" s="150">
        <f t="shared" si="1"/>
        <v>0</v>
      </c>
      <c r="Y19" s="150">
        <f t="shared" si="1"/>
        <v>0</v>
      </c>
      <c r="Z19" s="150">
        <f t="shared" si="1"/>
        <v>0</v>
      </c>
      <c r="AA19" s="150">
        <f t="shared" si="1"/>
        <v>0</v>
      </c>
      <c r="AB19" s="150">
        <f t="shared" si="1"/>
        <v>0</v>
      </c>
      <c r="AC19" s="150">
        <f t="shared" si="1"/>
        <v>0</v>
      </c>
      <c r="AD19" s="150">
        <f t="shared" si="1"/>
        <v>0</v>
      </c>
      <c r="AE19" s="150">
        <f t="shared" si="1"/>
        <v>0</v>
      </c>
      <c r="AF19" s="150">
        <f t="shared" si="1"/>
        <v>0</v>
      </c>
      <c r="AG19" s="150">
        <f t="shared" si="1"/>
        <v>0</v>
      </c>
      <c r="AH19" s="150">
        <f t="shared" si="1"/>
        <v>0</v>
      </c>
      <c r="AI19" s="150">
        <f t="shared" si="1"/>
        <v>0</v>
      </c>
      <c r="AJ19" s="150">
        <f t="shared" si="1"/>
        <v>0</v>
      </c>
      <c r="AK19" s="150">
        <f t="shared" si="1"/>
        <v>0</v>
      </c>
      <c r="AL19" s="150">
        <f t="shared" si="1"/>
        <v>0</v>
      </c>
      <c r="AM19" s="150">
        <f t="shared" si="1"/>
        <v>0</v>
      </c>
      <c r="AN19" s="150">
        <f t="shared" si="1"/>
        <v>0</v>
      </c>
      <c r="AO19" s="150">
        <f t="shared" si="1"/>
        <v>0</v>
      </c>
      <c r="AP19" s="150">
        <f t="shared" si="1"/>
        <v>0</v>
      </c>
      <c r="AQ19" s="150">
        <f t="shared" si="1"/>
        <v>0</v>
      </c>
    </row>
    <row r="20" spans="1:43" ht="31.5" x14ac:dyDescent="0.25">
      <c r="A20" s="148" t="s">
        <v>117</v>
      </c>
      <c r="B20" s="202" t="s">
        <v>227</v>
      </c>
      <c r="C20" s="202"/>
      <c r="D20" s="150">
        <f t="shared" ref="D20:AQ20" si="2">SUM(D21:D21)</f>
        <v>0</v>
      </c>
      <c r="E20" s="150">
        <f t="shared" si="2"/>
        <v>0</v>
      </c>
      <c r="F20" s="150">
        <f t="shared" si="2"/>
        <v>0</v>
      </c>
      <c r="G20" s="150">
        <f t="shared" si="2"/>
        <v>0</v>
      </c>
      <c r="H20" s="150">
        <f t="shared" si="2"/>
        <v>0</v>
      </c>
      <c r="I20" s="150">
        <f t="shared" si="2"/>
        <v>0</v>
      </c>
      <c r="J20" s="150">
        <f t="shared" si="2"/>
        <v>0</v>
      </c>
      <c r="K20" s="150">
        <f t="shared" si="2"/>
        <v>0</v>
      </c>
      <c r="L20" s="150">
        <f t="shared" si="2"/>
        <v>0</v>
      </c>
      <c r="M20" s="150">
        <f t="shared" si="2"/>
        <v>0</v>
      </c>
      <c r="N20" s="150">
        <f t="shared" si="2"/>
        <v>0</v>
      </c>
      <c r="O20" s="150">
        <f t="shared" si="2"/>
        <v>0</v>
      </c>
      <c r="P20" s="150">
        <f t="shared" si="2"/>
        <v>0</v>
      </c>
      <c r="Q20" s="150">
        <f t="shared" si="2"/>
        <v>0</v>
      </c>
      <c r="R20" s="150">
        <f t="shared" si="2"/>
        <v>0</v>
      </c>
      <c r="S20" s="150">
        <f t="shared" si="2"/>
        <v>0</v>
      </c>
      <c r="T20" s="150">
        <f t="shared" si="2"/>
        <v>0</v>
      </c>
      <c r="U20" s="150">
        <f t="shared" si="2"/>
        <v>0</v>
      </c>
      <c r="V20" s="150">
        <f t="shared" si="2"/>
        <v>0</v>
      </c>
      <c r="W20" s="150">
        <f t="shared" si="2"/>
        <v>0</v>
      </c>
      <c r="X20" s="150">
        <f t="shared" si="2"/>
        <v>0</v>
      </c>
      <c r="Y20" s="150">
        <f t="shared" si="2"/>
        <v>0</v>
      </c>
      <c r="Z20" s="150">
        <f t="shared" si="2"/>
        <v>0</v>
      </c>
      <c r="AA20" s="150">
        <f t="shared" si="2"/>
        <v>0</v>
      </c>
      <c r="AB20" s="150">
        <f t="shared" si="2"/>
        <v>0</v>
      </c>
      <c r="AC20" s="150">
        <f t="shared" si="2"/>
        <v>0</v>
      </c>
      <c r="AD20" s="150">
        <f t="shared" si="2"/>
        <v>0</v>
      </c>
      <c r="AE20" s="150">
        <f t="shared" si="2"/>
        <v>0</v>
      </c>
      <c r="AF20" s="150">
        <f t="shared" si="2"/>
        <v>0</v>
      </c>
      <c r="AG20" s="150">
        <f t="shared" si="2"/>
        <v>0</v>
      </c>
      <c r="AH20" s="150">
        <f t="shared" si="2"/>
        <v>0</v>
      </c>
      <c r="AI20" s="150">
        <f t="shared" si="2"/>
        <v>0</v>
      </c>
      <c r="AJ20" s="150">
        <f t="shared" si="2"/>
        <v>0</v>
      </c>
      <c r="AK20" s="150">
        <f t="shared" si="2"/>
        <v>0</v>
      </c>
      <c r="AL20" s="150">
        <f t="shared" si="2"/>
        <v>0</v>
      </c>
      <c r="AM20" s="150">
        <f t="shared" si="2"/>
        <v>0</v>
      </c>
      <c r="AN20" s="150">
        <f t="shared" si="2"/>
        <v>0</v>
      </c>
      <c r="AO20" s="150">
        <f t="shared" si="2"/>
        <v>0</v>
      </c>
      <c r="AP20" s="150">
        <f t="shared" si="2"/>
        <v>0</v>
      </c>
      <c r="AQ20" s="150">
        <f t="shared" si="2"/>
        <v>0</v>
      </c>
    </row>
    <row r="21" spans="1:43" x14ac:dyDescent="0.25">
      <c r="A21" s="157"/>
      <c r="B21" s="158"/>
      <c r="C21" s="158"/>
      <c r="D21" s="155"/>
      <c r="E21" s="155"/>
      <c r="F21" s="155"/>
      <c r="G21" s="155"/>
      <c r="H21" s="155"/>
      <c r="I21" s="155"/>
      <c r="J21" s="155"/>
      <c r="K21" s="155"/>
      <c r="L21" s="239"/>
      <c r="M21" s="239"/>
      <c r="N21" s="240"/>
      <c r="O21" s="240"/>
      <c r="P21" s="240"/>
      <c r="Q21" s="240"/>
      <c r="R21" s="240"/>
      <c r="S21" s="240"/>
      <c r="T21" s="240"/>
      <c r="U21" s="240"/>
      <c r="V21" s="239"/>
      <c r="W21" s="239"/>
      <c r="X21" s="240"/>
      <c r="Y21" s="240"/>
      <c r="Z21" s="240"/>
      <c r="AA21" s="240"/>
      <c r="AB21" s="240"/>
      <c r="AC21" s="240"/>
      <c r="AD21" s="240"/>
      <c r="AE21" s="240"/>
      <c r="AF21" s="239"/>
      <c r="AG21" s="239"/>
      <c r="AH21" s="240"/>
      <c r="AI21" s="240"/>
      <c r="AJ21" s="240"/>
      <c r="AK21" s="240"/>
      <c r="AL21" s="239"/>
      <c r="AM21" s="239"/>
      <c r="AN21" s="239"/>
      <c r="AO21" s="239"/>
      <c r="AP21" s="239"/>
      <c r="AQ21" s="239"/>
    </row>
    <row r="22" spans="1:43" s="138" customFormat="1" ht="31.5" x14ac:dyDescent="0.25">
      <c r="A22" s="148" t="s">
        <v>120</v>
      </c>
      <c r="B22" s="202" t="s">
        <v>230</v>
      </c>
      <c r="C22" s="202"/>
      <c r="D22" s="150">
        <v>0</v>
      </c>
      <c r="E22" s="150">
        <v>0</v>
      </c>
      <c r="F22" s="150">
        <v>0</v>
      </c>
      <c r="G22" s="150">
        <v>0</v>
      </c>
      <c r="H22" s="150">
        <v>0</v>
      </c>
      <c r="I22" s="150">
        <v>0</v>
      </c>
      <c r="J22" s="150">
        <v>0</v>
      </c>
      <c r="K22" s="150">
        <v>0</v>
      </c>
      <c r="L22" s="239">
        <f t="shared" ref="L22:M85" si="3">D22+F22+H22+J22</f>
        <v>0</v>
      </c>
      <c r="M22" s="239">
        <f t="shared" si="3"/>
        <v>0</v>
      </c>
      <c r="N22" s="239">
        <v>0</v>
      </c>
      <c r="O22" s="239">
        <v>0</v>
      </c>
      <c r="P22" s="239">
        <v>0</v>
      </c>
      <c r="Q22" s="239">
        <v>0</v>
      </c>
      <c r="R22" s="239">
        <v>0</v>
      </c>
      <c r="S22" s="239">
        <v>0</v>
      </c>
      <c r="T22" s="239">
        <v>0</v>
      </c>
      <c r="U22" s="239">
        <v>0</v>
      </c>
      <c r="V22" s="239">
        <f t="shared" ref="V22:W83" si="4">N22+P22+R22+T22</f>
        <v>0</v>
      </c>
      <c r="W22" s="239">
        <f t="shared" si="4"/>
        <v>0</v>
      </c>
      <c r="X22" s="239">
        <v>0</v>
      </c>
      <c r="Y22" s="239">
        <v>0</v>
      </c>
      <c r="Z22" s="239">
        <v>0</v>
      </c>
      <c r="AA22" s="239">
        <v>0</v>
      </c>
      <c r="AB22" s="239">
        <v>0</v>
      </c>
      <c r="AC22" s="239">
        <v>0</v>
      </c>
      <c r="AD22" s="239">
        <v>0</v>
      </c>
      <c r="AE22" s="239">
        <v>0</v>
      </c>
      <c r="AF22" s="239">
        <f t="shared" ref="AF22:AG85" si="5">X22+Z22+AB22+AD22</f>
        <v>0</v>
      </c>
      <c r="AG22" s="239">
        <f t="shared" si="5"/>
        <v>0</v>
      </c>
      <c r="AH22" s="239">
        <v>0</v>
      </c>
      <c r="AI22" s="239">
        <v>0</v>
      </c>
      <c r="AJ22" s="239">
        <v>0</v>
      </c>
      <c r="AK22" s="239">
        <v>0</v>
      </c>
      <c r="AL22" s="239">
        <v>0</v>
      </c>
      <c r="AM22" s="239">
        <v>0</v>
      </c>
      <c r="AN22" s="239">
        <v>0</v>
      </c>
      <c r="AO22" s="239">
        <v>0</v>
      </c>
      <c r="AP22" s="239">
        <f t="shared" ref="AP22:AQ84" si="6">AH22+AJ22+AL22+AN22</f>
        <v>0</v>
      </c>
      <c r="AQ22" s="239">
        <f t="shared" si="6"/>
        <v>0</v>
      </c>
    </row>
    <row r="23" spans="1:43" s="138" customFormat="1" x14ac:dyDescent="0.25">
      <c r="A23" s="148"/>
      <c r="B23" s="202"/>
      <c r="C23" s="202"/>
      <c r="D23" s="155"/>
      <c r="E23" s="155"/>
      <c r="F23" s="155"/>
      <c r="G23" s="155"/>
      <c r="H23" s="155"/>
      <c r="I23" s="155"/>
      <c r="J23" s="155"/>
      <c r="K23" s="155"/>
      <c r="L23" s="239"/>
      <c r="M23" s="239"/>
      <c r="N23" s="240"/>
      <c r="O23" s="240"/>
      <c r="P23" s="240"/>
      <c r="Q23" s="240"/>
      <c r="R23" s="240"/>
      <c r="S23" s="240"/>
      <c r="T23" s="240"/>
      <c r="U23" s="240"/>
      <c r="V23" s="239"/>
      <c r="W23" s="239"/>
      <c r="X23" s="240"/>
      <c r="Y23" s="240"/>
      <c r="Z23" s="240"/>
      <c r="AA23" s="240"/>
      <c r="AB23" s="240"/>
      <c r="AC23" s="240"/>
      <c r="AD23" s="240"/>
      <c r="AE23" s="240"/>
      <c r="AF23" s="239"/>
      <c r="AG23" s="239"/>
      <c r="AH23" s="240"/>
      <c r="AI23" s="240"/>
      <c r="AJ23" s="240"/>
      <c r="AK23" s="240"/>
      <c r="AL23" s="239"/>
      <c r="AM23" s="239"/>
      <c r="AN23" s="239"/>
      <c r="AO23" s="239"/>
      <c r="AP23" s="239"/>
      <c r="AQ23" s="239"/>
    </row>
    <row r="24" spans="1:43" s="138" customFormat="1" x14ac:dyDescent="0.25">
      <c r="A24" s="148" t="s">
        <v>122</v>
      </c>
      <c r="B24" s="202" t="s">
        <v>231</v>
      </c>
      <c r="C24" s="202"/>
      <c r="D24" s="150">
        <v>0</v>
      </c>
      <c r="E24" s="150">
        <v>0</v>
      </c>
      <c r="F24" s="150">
        <v>0</v>
      </c>
      <c r="G24" s="150">
        <v>0</v>
      </c>
      <c r="H24" s="150">
        <v>0</v>
      </c>
      <c r="I24" s="150">
        <v>0</v>
      </c>
      <c r="J24" s="150">
        <v>0</v>
      </c>
      <c r="K24" s="150">
        <v>0</v>
      </c>
      <c r="L24" s="239">
        <f t="shared" si="3"/>
        <v>0</v>
      </c>
      <c r="M24" s="239">
        <f t="shared" si="3"/>
        <v>0</v>
      </c>
      <c r="N24" s="239">
        <v>0</v>
      </c>
      <c r="O24" s="239">
        <v>0</v>
      </c>
      <c r="P24" s="239">
        <v>0</v>
      </c>
      <c r="Q24" s="239">
        <v>0</v>
      </c>
      <c r="R24" s="239">
        <v>0</v>
      </c>
      <c r="S24" s="239">
        <v>0</v>
      </c>
      <c r="T24" s="239">
        <v>0</v>
      </c>
      <c r="U24" s="239">
        <v>0</v>
      </c>
      <c r="V24" s="239">
        <f t="shared" si="4"/>
        <v>0</v>
      </c>
      <c r="W24" s="239">
        <f t="shared" si="4"/>
        <v>0</v>
      </c>
      <c r="X24" s="240"/>
      <c r="Y24" s="240"/>
      <c r="Z24" s="240"/>
      <c r="AA24" s="240"/>
      <c r="AB24" s="240"/>
      <c r="AC24" s="240"/>
      <c r="AD24" s="240"/>
      <c r="AE24" s="240"/>
      <c r="AF24" s="239">
        <f t="shared" si="5"/>
        <v>0</v>
      </c>
      <c r="AG24" s="239">
        <f t="shared" si="5"/>
        <v>0</v>
      </c>
      <c r="AH24" s="240"/>
      <c r="AI24" s="240"/>
      <c r="AJ24" s="240"/>
      <c r="AK24" s="240"/>
      <c r="AL24" s="239"/>
      <c r="AM24" s="239"/>
      <c r="AN24" s="239"/>
      <c r="AO24" s="239"/>
      <c r="AP24" s="239">
        <f t="shared" si="6"/>
        <v>0</v>
      </c>
      <c r="AQ24" s="239">
        <f t="shared" si="6"/>
        <v>0</v>
      </c>
    </row>
    <row r="25" spans="1:43" s="138" customFormat="1" x14ac:dyDescent="0.25">
      <c r="A25" s="148"/>
      <c r="B25" s="202"/>
      <c r="C25" s="202"/>
      <c r="D25" s="155"/>
      <c r="E25" s="155"/>
      <c r="F25" s="155"/>
      <c r="G25" s="155"/>
      <c r="H25" s="155"/>
      <c r="I25" s="155"/>
      <c r="J25" s="155"/>
      <c r="K25" s="155"/>
      <c r="L25" s="239"/>
      <c r="M25" s="239"/>
      <c r="N25" s="240"/>
      <c r="O25" s="240"/>
      <c r="P25" s="240"/>
      <c r="Q25" s="240"/>
      <c r="R25" s="240"/>
      <c r="S25" s="240"/>
      <c r="T25" s="240"/>
      <c r="U25" s="240"/>
      <c r="V25" s="239"/>
      <c r="W25" s="239"/>
      <c r="X25" s="240"/>
      <c r="Y25" s="240"/>
      <c r="Z25" s="240"/>
      <c r="AA25" s="240"/>
      <c r="AB25" s="240"/>
      <c r="AC25" s="240"/>
      <c r="AD25" s="240"/>
      <c r="AE25" s="240"/>
      <c r="AF25" s="239"/>
      <c r="AG25" s="239"/>
      <c r="AH25" s="240"/>
      <c r="AI25" s="240"/>
      <c r="AJ25" s="240"/>
      <c r="AK25" s="240"/>
      <c r="AL25" s="239"/>
      <c r="AM25" s="239"/>
      <c r="AN25" s="239"/>
      <c r="AO25" s="239"/>
      <c r="AP25" s="239"/>
      <c r="AQ25" s="239"/>
    </row>
    <row r="26" spans="1:43" s="138" customFormat="1" ht="47.25" x14ac:dyDescent="0.25">
      <c r="A26" s="148" t="s">
        <v>124</v>
      </c>
      <c r="B26" s="202" t="s">
        <v>233</v>
      </c>
      <c r="C26" s="202"/>
      <c r="D26" s="155"/>
      <c r="E26" s="155"/>
      <c r="F26" s="155"/>
      <c r="G26" s="155"/>
      <c r="H26" s="155"/>
      <c r="I26" s="155"/>
      <c r="J26" s="155"/>
      <c r="K26" s="155"/>
      <c r="L26" s="239">
        <f t="shared" si="3"/>
        <v>0</v>
      </c>
      <c r="M26" s="239">
        <f t="shared" si="3"/>
        <v>0</v>
      </c>
      <c r="N26" s="240"/>
      <c r="O26" s="240"/>
      <c r="P26" s="240"/>
      <c r="Q26" s="240"/>
      <c r="R26" s="240"/>
      <c r="S26" s="240"/>
      <c r="T26" s="240"/>
      <c r="U26" s="240"/>
      <c r="V26" s="239">
        <f t="shared" si="4"/>
        <v>0</v>
      </c>
      <c r="W26" s="239">
        <f t="shared" si="4"/>
        <v>0</v>
      </c>
      <c r="X26" s="240"/>
      <c r="Y26" s="240"/>
      <c r="Z26" s="240"/>
      <c r="AA26" s="240"/>
      <c r="AB26" s="240"/>
      <c r="AC26" s="240"/>
      <c r="AD26" s="240"/>
      <c r="AE26" s="240"/>
      <c r="AF26" s="239">
        <f t="shared" si="5"/>
        <v>0</v>
      </c>
      <c r="AG26" s="239">
        <f t="shared" si="5"/>
        <v>0</v>
      </c>
      <c r="AH26" s="240"/>
      <c r="AI26" s="240"/>
      <c r="AJ26" s="240"/>
      <c r="AK26" s="240"/>
      <c r="AL26" s="239"/>
      <c r="AM26" s="239"/>
      <c r="AN26" s="239"/>
      <c r="AO26" s="239"/>
      <c r="AP26" s="239">
        <f t="shared" si="6"/>
        <v>0</v>
      </c>
      <c r="AQ26" s="239">
        <f t="shared" si="6"/>
        <v>0</v>
      </c>
    </row>
    <row r="27" spans="1:43" s="138" customFormat="1" x14ac:dyDescent="0.25">
      <c r="A27" s="148"/>
      <c r="B27" s="202"/>
      <c r="C27" s="202"/>
      <c r="D27" s="155"/>
      <c r="E27" s="155"/>
      <c r="F27" s="155"/>
      <c r="G27" s="155"/>
      <c r="H27" s="155"/>
      <c r="I27" s="155"/>
      <c r="J27" s="155"/>
      <c r="K27" s="155"/>
      <c r="L27" s="239"/>
      <c r="M27" s="239"/>
      <c r="N27" s="240"/>
      <c r="O27" s="240"/>
      <c r="P27" s="240"/>
      <c r="Q27" s="240"/>
      <c r="R27" s="240"/>
      <c r="S27" s="240"/>
      <c r="T27" s="240"/>
      <c r="U27" s="240"/>
      <c r="V27" s="239"/>
      <c r="W27" s="239"/>
      <c r="X27" s="240"/>
      <c r="Y27" s="240"/>
      <c r="Z27" s="240"/>
      <c r="AA27" s="240"/>
      <c r="AB27" s="240"/>
      <c r="AC27" s="240"/>
      <c r="AD27" s="240"/>
      <c r="AE27" s="240"/>
      <c r="AF27" s="239"/>
      <c r="AG27" s="239"/>
      <c r="AH27" s="240"/>
      <c r="AI27" s="240"/>
      <c r="AJ27" s="240"/>
      <c r="AK27" s="240"/>
      <c r="AL27" s="239"/>
      <c r="AM27" s="239"/>
      <c r="AN27" s="239"/>
      <c r="AO27" s="239"/>
      <c r="AP27" s="239"/>
      <c r="AQ27" s="239"/>
    </row>
    <row r="28" spans="1:43" s="138" customFormat="1" x14ac:dyDescent="0.25">
      <c r="A28" s="148" t="s">
        <v>127</v>
      </c>
      <c r="B28" s="202" t="s">
        <v>485</v>
      </c>
      <c r="C28" s="202"/>
      <c r="D28" s="150">
        <f>SUM(D29:D68)</f>
        <v>0</v>
      </c>
      <c r="E28" s="150">
        <f t="shared" ref="E28:AQ28" si="7">SUM(E29:E68)</f>
        <v>0</v>
      </c>
      <c r="F28" s="150">
        <f t="shared" si="7"/>
        <v>0</v>
      </c>
      <c r="G28" s="150">
        <f t="shared" si="7"/>
        <v>8.7830000000000013</v>
      </c>
      <c r="H28" s="150">
        <f t="shared" si="7"/>
        <v>0</v>
      </c>
      <c r="I28" s="150">
        <f t="shared" si="7"/>
        <v>0</v>
      </c>
      <c r="J28" s="150">
        <f t="shared" si="7"/>
        <v>2.3530000000000002</v>
      </c>
      <c r="K28" s="150">
        <f t="shared" si="7"/>
        <v>3.5659999999999998</v>
      </c>
      <c r="L28" s="150">
        <f t="shared" si="7"/>
        <v>2.3530000000000002</v>
      </c>
      <c r="M28" s="150">
        <f t="shared" si="7"/>
        <v>12.349</v>
      </c>
      <c r="N28" s="150">
        <f t="shared" si="7"/>
        <v>0</v>
      </c>
      <c r="O28" s="150">
        <f t="shared" si="7"/>
        <v>0</v>
      </c>
      <c r="P28" s="150">
        <f t="shared" si="7"/>
        <v>0</v>
      </c>
      <c r="Q28" s="150">
        <f t="shared" si="7"/>
        <v>8.7830000000000013</v>
      </c>
      <c r="R28" s="150">
        <f t="shared" si="7"/>
        <v>0</v>
      </c>
      <c r="S28" s="150">
        <f t="shared" si="7"/>
        <v>0</v>
      </c>
      <c r="T28" s="150">
        <f t="shared" si="7"/>
        <v>2.2930000000000001</v>
      </c>
      <c r="U28" s="150">
        <f t="shared" si="7"/>
        <v>4.1820000000000004</v>
      </c>
      <c r="V28" s="150">
        <f t="shared" si="7"/>
        <v>2.2930000000000001</v>
      </c>
      <c r="W28" s="150">
        <f t="shared" si="7"/>
        <v>12.965</v>
      </c>
      <c r="X28" s="150">
        <f t="shared" si="7"/>
        <v>0</v>
      </c>
      <c r="Y28" s="150">
        <f t="shared" si="7"/>
        <v>0</v>
      </c>
      <c r="Z28" s="150">
        <f t="shared" si="7"/>
        <v>0</v>
      </c>
      <c r="AA28" s="150">
        <f t="shared" si="7"/>
        <v>0</v>
      </c>
      <c r="AB28" s="150">
        <f t="shared" si="7"/>
        <v>0</v>
      </c>
      <c r="AC28" s="150">
        <f t="shared" si="7"/>
        <v>0</v>
      </c>
      <c r="AD28" s="150">
        <f t="shared" si="7"/>
        <v>0</v>
      </c>
      <c r="AE28" s="150">
        <f t="shared" si="7"/>
        <v>0</v>
      </c>
      <c r="AF28" s="150">
        <f t="shared" si="7"/>
        <v>0</v>
      </c>
      <c r="AG28" s="150">
        <f t="shared" si="7"/>
        <v>0</v>
      </c>
      <c r="AH28" s="150">
        <f t="shared" si="7"/>
        <v>0</v>
      </c>
      <c r="AI28" s="150">
        <f t="shared" si="7"/>
        <v>0</v>
      </c>
      <c r="AJ28" s="150">
        <f t="shared" si="7"/>
        <v>0</v>
      </c>
      <c r="AK28" s="150">
        <f t="shared" si="7"/>
        <v>0</v>
      </c>
      <c r="AL28" s="150">
        <f t="shared" si="7"/>
        <v>0</v>
      </c>
      <c r="AM28" s="150">
        <f t="shared" si="7"/>
        <v>0</v>
      </c>
      <c r="AN28" s="150">
        <f t="shared" si="7"/>
        <v>0</v>
      </c>
      <c r="AO28" s="150">
        <f t="shared" si="7"/>
        <v>0</v>
      </c>
      <c r="AP28" s="150">
        <f t="shared" si="7"/>
        <v>0</v>
      </c>
      <c r="AQ28" s="150">
        <f t="shared" si="7"/>
        <v>0</v>
      </c>
    </row>
    <row r="29" spans="1:43" ht="31.5" x14ac:dyDescent="0.25">
      <c r="A29" s="157">
        <v>1</v>
      </c>
      <c r="B29" s="158" t="str">
        <f>'[4]прил 9'!B145</f>
        <v xml:space="preserve"> ПС 110/35/10 кВ "Каргалинская"  (ТМГ-40 кВа (ТСН))</v>
      </c>
      <c r="C29" s="158" t="str">
        <f>'[4]прил 9'!C145</f>
        <v>чэ</v>
      </c>
      <c r="D29" s="241">
        <f>'[4]прил 9'!D145</f>
        <v>0</v>
      </c>
      <c r="E29" s="241">
        <f>'[4]прил 9'!E145</f>
        <v>0</v>
      </c>
      <c r="F29" s="241">
        <f>'[4]прил 9'!F145</f>
        <v>0</v>
      </c>
      <c r="G29" s="241">
        <f>'[4]прил 9'!G145</f>
        <v>0</v>
      </c>
      <c r="H29" s="241">
        <f>'[4]прил 9'!H145</f>
        <v>0</v>
      </c>
      <c r="I29" s="241">
        <f>'[4]прил 9'!I145</f>
        <v>0</v>
      </c>
      <c r="J29" s="241">
        <f>'[4]прил 9'!J145</f>
        <v>0</v>
      </c>
      <c r="K29" s="241">
        <f>'[4]прил 9'!K145</f>
        <v>0</v>
      </c>
      <c r="L29" s="239">
        <f t="shared" si="3"/>
        <v>0</v>
      </c>
      <c r="M29" s="239">
        <f t="shared" si="3"/>
        <v>0</v>
      </c>
      <c r="N29" s="241">
        <f>'[4]прил 9'!N145</f>
        <v>0</v>
      </c>
      <c r="O29" s="241">
        <f>'[4]прил 9'!O145</f>
        <v>0</v>
      </c>
      <c r="P29" s="241">
        <f>'[4]прил 9'!P145</f>
        <v>0</v>
      </c>
      <c r="Q29" s="241">
        <f>'[4]прил 9'!Q145</f>
        <v>0</v>
      </c>
      <c r="R29" s="241">
        <f>'[4]прил 9'!R145</f>
        <v>0</v>
      </c>
      <c r="S29" s="241">
        <f>'[4]прил 9'!S145</f>
        <v>0</v>
      </c>
      <c r="T29" s="241">
        <f>'[4]прил 9'!T145</f>
        <v>0.04</v>
      </c>
      <c r="U29" s="241">
        <f>'[4]прил 9'!U145</f>
        <v>0</v>
      </c>
      <c r="V29" s="239">
        <f t="shared" si="4"/>
        <v>0.04</v>
      </c>
      <c r="W29" s="239">
        <f t="shared" si="4"/>
        <v>0</v>
      </c>
      <c r="X29" s="241">
        <f>'[4]прил 9'!X145</f>
        <v>0</v>
      </c>
      <c r="Y29" s="241">
        <f>'[4]прил 9'!Y145</f>
        <v>0</v>
      </c>
      <c r="Z29" s="241">
        <f>'[4]прил 9'!Z145</f>
        <v>0</v>
      </c>
      <c r="AA29" s="241">
        <f>'[4]прил 9'!AA145</f>
        <v>0</v>
      </c>
      <c r="AB29" s="241">
        <f>'[4]прил 9'!AB145</f>
        <v>0</v>
      </c>
      <c r="AC29" s="241">
        <f>'[4]прил 9'!AC145</f>
        <v>0</v>
      </c>
      <c r="AD29" s="241">
        <f>'[4]прил 9'!AD145</f>
        <v>0</v>
      </c>
      <c r="AE29" s="241">
        <f>'[4]прил 9'!AE145</f>
        <v>0</v>
      </c>
      <c r="AF29" s="239">
        <f t="shared" si="5"/>
        <v>0</v>
      </c>
      <c r="AG29" s="239">
        <f t="shared" si="5"/>
        <v>0</v>
      </c>
      <c r="AH29" s="241">
        <f>'[4]прил 9'!AH145</f>
        <v>0</v>
      </c>
      <c r="AI29" s="241">
        <f>'[4]прил 9'!AI145</f>
        <v>0</v>
      </c>
      <c r="AJ29" s="241">
        <f>'[4]прил 9'!AJ145</f>
        <v>0</v>
      </c>
      <c r="AK29" s="241">
        <f>'[4]прил 9'!AK145</f>
        <v>0</v>
      </c>
      <c r="AL29" s="241">
        <f>'[4]прил 9'!AL145</f>
        <v>0</v>
      </c>
      <c r="AM29" s="241">
        <f>'[4]прил 9'!AM145</f>
        <v>0</v>
      </c>
      <c r="AN29" s="241">
        <f>'[4]прил 9'!AN145</f>
        <v>0</v>
      </c>
      <c r="AO29" s="241">
        <f>'[4]прил 9'!AO145</f>
        <v>0</v>
      </c>
      <c r="AP29" s="239">
        <f t="shared" si="6"/>
        <v>0</v>
      </c>
      <c r="AQ29" s="239">
        <f t="shared" si="6"/>
        <v>0</v>
      </c>
    </row>
    <row r="30" spans="1:43" x14ac:dyDescent="0.25">
      <c r="A30" s="157">
        <f t="shared" ref="A30:A68" si="8">A29+1</f>
        <v>2</v>
      </c>
      <c r="B30" s="158" t="str">
        <f>'[4]прил 9'!B488</f>
        <v>ВЛ-10кВ Ф-2 ПС Курчалой с. Гелдаган  L- 0,227 км</v>
      </c>
      <c r="C30" s="158" t="str">
        <f>'[4]прил 9'!C488</f>
        <v>ЧЭ</v>
      </c>
      <c r="D30" s="241">
        <f>'[4]прил 9'!D488</f>
        <v>0</v>
      </c>
      <c r="E30" s="241">
        <f>'[4]прил 9'!E488</f>
        <v>0</v>
      </c>
      <c r="F30" s="241">
        <f>'[4]прил 9'!F488</f>
        <v>0</v>
      </c>
      <c r="G30" s="241">
        <f>'[4]прил 9'!G488</f>
        <v>0</v>
      </c>
      <c r="H30" s="241">
        <f>'[4]прил 9'!H488</f>
        <v>0</v>
      </c>
      <c r="I30" s="241">
        <f>'[4]прил 9'!I488</f>
        <v>0</v>
      </c>
      <c r="J30" s="241">
        <f>'[4]прил 9'!J488</f>
        <v>0</v>
      </c>
      <c r="K30" s="241">
        <f>'[4]прил 9'!K488</f>
        <v>0.22700000000000001</v>
      </c>
      <c r="L30" s="239">
        <f t="shared" si="3"/>
        <v>0</v>
      </c>
      <c r="M30" s="239">
        <f t="shared" si="3"/>
        <v>0.22700000000000001</v>
      </c>
      <c r="N30" s="241">
        <f>'[4]прил 9'!N488</f>
        <v>0</v>
      </c>
      <c r="O30" s="241">
        <f>'[4]прил 9'!O488</f>
        <v>0</v>
      </c>
      <c r="P30" s="241">
        <f>'[4]прил 9'!P488</f>
        <v>0</v>
      </c>
      <c r="Q30" s="241">
        <f>'[4]прил 9'!Q488</f>
        <v>0</v>
      </c>
      <c r="R30" s="241">
        <f>'[4]прил 9'!R488</f>
        <v>0</v>
      </c>
      <c r="S30" s="241">
        <f>'[4]прил 9'!S488</f>
        <v>0</v>
      </c>
      <c r="T30" s="241">
        <f>'[4]прил 9'!T488</f>
        <v>0</v>
      </c>
      <c r="U30" s="241">
        <f>'[4]прил 9'!U488</f>
        <v>0.22700000000000001</v>
      </c>
      <c r="V30" s="239">
        <f t="shared" si="4"/>
        <v>0</v>
      </c>
      <c r="W30" s="239">
        <f t="shared" si="4"/>
        <v>0.22700000000000001</v>
      </c>
      <c r="X30" s="241">
        <f>'[4]прил 9'!X488</f>
        <v>0</v>
      </c>
      <c r="Y30" s="241">
        <f>'[4]прил 9'!Y488</f>
        <v>0</v>
      </c>
      <c r="Z30" s="241">
        <f>'[4]прил 9'!Z488</f>
        <v>0</v>
      </c>
      <c r="AA30" s="241">
        <f>'[4]прил 9'!AA488</f>
        <v>0</v>
      </c>
      <c r="AB30" s="241">
        <f>'[4]прил 9'!AB488</f>
        <v>0</v>
      </c>
      <c r="AC30" s="241">
        <f>'[4]прил 9'!AC488</f>
        <v>0</v>
      </c>
      <c r="AD30" s="241">
        <f>'[4]прил 9'!AD488</f>
        <v>0</v>
      </c>
      <c r="AE30" s="241">
        <f>'[4]прил 9'!AE488</f>
        <v>0</v>
      </c>
      <c r="AF30" s="239">
        <f t="shared" si="5"/>
        <v>0</v>
      </c>
      <c r="AG30" s="239">
        <f t="shared" si="5"/>
        <v>0</v>
      </c>
      <c r="AH30" s="241">
        <f>'[4]прил 9'!AH488</f>
        <v>0</v>
      </c>
      <c r="AI30" s="241">
        <f>'[4]прил 9'!AI488</f>
        <v>0</v>
      </c>
      <c r="AJ30" s="241">
        <f>'[4]прил 9'!AJ488</f>
        <v>0</v>
      </c>
      <c r="AK30" s="241">
        <f>'[4]прил 9'!AK488</f>
        <v>0</v>
      </c>
      <c r="AL30" s="241">
        <f>'[4]прил 9'!AL488</f>
        <v>0</v>
      </c>
      <c r="AM30" s="241">
        <f>'[4]прил 9'!AM488</f>
        <v>0</v>
      </c>
      <c r="AN30" s="241">
        <f>'[4]прил 9'!AN488</f>
        <v>0</v>
      </c>
      <c r="AO30" s="241">
        <f>'[4]прил 9'!AO488</f>
        <v>0</v>
      </c>
      <c r="AP30" s="239">
        <f t="shared" si="6"/>
        <v>0</v>
      </c>
      <c r="AQ30" s="239">
        <f t="shared" si="6"/>
        <v>0</v>
      </c>
    </row>
    <row r="31" spans="1:43" x14ac:dyDescent="0.25">
      <c r="A31" s="157">
        <f t="shared" si="8"/>
        <v>3</v>
      </c>
      <c r="B31" s="158" t="str">
        <f>'[4]прил 9'!B489</f>
        <v>ВЛ-10кВ Ф-5 ПС Курчалой с. Курчалой  L- 0,349 км</v>
      </c>
      <c r="C31" s="158" t="str">
        <f>'[4]прил 9'!C489</f>
        <v>ЧЭ</v>
      </c>
      <c r="D31" s="241">
        <f>'[4]прил 9'!D489</f>
        <v>0</v>
      </c>
      <c r="E31" s="241">
        <f>'[4]прил 9'!E489</f>
        <v>0</v>
      </c>
      <c r="F31" s="241">
        <f>'[4]прил 9'!F489</f>
        <v>0</v>
      </c>
      <c r="G31" s="241">
        <f>'[4]прил 9'!G489</f>
        <v>0</v>
      </c>
      <c r="H31" s="241">
        <f>'[4]прил 9'!H489</f>
        <v>0</v>
      </c>
      <c r="I31" s="241">
        <f>'[4]прил 9'!I489</f>
        <v>0</v>
      </c>
      <c r="J31" s="241">
        <f>'[4]прил 9'!J489</f>
        <v>0</v>
      </c>
      <c r="K31" s="241">
        <f>'[4]прил 9'!K489</f>
        <v>0.34899999999999998</v>
      </c>
      <c r="L31" s="239">
        <f t="shared" si="3"/>
        <v>0</v>
      </c>
      <c r="M31" s="239">
        <f t="shared" si="3"/>
        <v>0.34899999999999998</v>
      </c>
      <c r="N31" s="241">
        <f>'[4]прил 9'!N489</f>
        <v>0</v>
      </c>
      <c r="O31" s="241">
        <f>'[4]прил 9'!O489</f>
        <v>0</v>
      </c>
      <c r="P31" s="241">
        <f>'[4]прил 9'!P489</f>
        <v>0</v>
      </c>
      <c r="Q31" s="241">
        <f>'[4]прил 9'!Q489</f>
        <v>0</v>
      </c>
      <c r="R31" s="241">
        <f>'[4]прил 9'!R489</f>
        <v>0</v>
      </c>
      <c r="S31" s="241">
        <f>'[4]прил 9'!S489</f>
        <v>0</v>
      </c>
      <c r="T31" s="241">
        <f>'[4]прил 9'!T489</f>
        <v>0</v>
      </c>
      <c r="U31" s="241">
        <f>'[4]прил 9'!U489</f>
        <v>0.34899999999999998</v>
      </c>
      <c r="V31" s="239">
        <f t="shared" si="4"/>
        <v>0</v>
      </c>
      <c r="W31" s="239">
        <f t="shared" si="4"/>
        <v>0.34899999999999998</v>
      </c>
      <c r="X31" s="241">
        <f>'[4]прил 9'!X489</f>
        <v>0</v>
      </c>
      <c r="Y31" s="241">
        <f>'[4]прил 9'!Y489</f>
        <v>0</v>
      </c>
      <c r="Z31" s="241">
        <f>'[4]прил 9'!Z489</f>
        <v>0</v>
      </c>
      <c r="AA31" s="241">
        <f>'[4]прил 9'!AA489</f>
        <v>0</v>
      </c>
      <c r="AB31" s="241">
        <f>'[4]прил 9'!AB489</f>
        <v>0</v>
      </c>
      <c r="AC31" s="241">
        <f>'[4]прил 9'!AC489</f>
        <v>0</v>
      </c>
      <c r="AD31" s="241">
        <f>'[4]прил 9'!AD489</f>
        <v>0</v>
      </c>
      <c r="AE31" s="241">
        <f>'[4]прил 9'!AE489</f>
        <v>0</v>
      </c>
      <c r="AF31" s="239">
        <f t="shared" si="5"/>
        <v>0</v>
      </c>
      <c r="AG31" s="239">
        <f t="shared" si="5"/>
        <v>0</v>
      </c>
      <c r="AH31" s="241">
        <f>'[4]прил 9'!AH489</f>
        <v>0</v>
      </c>
      <c r="AI31" s="241">
        <f>'[4]прил 9'!AI489</f>
        <v>0</v>
      </c>
      <c r="AJ31" s="241">
        <f>'[4]прил 9'!AJ489</f>
        <v>0</v>
      </c>
      <c r="AK31" s="241">
        <f>'[4]прил 9'!AK489</f>
        <v>0</v>
      </c>
      <c r="AL31" s="241">
        <f>'[4]прил 9'!AL489</f>
        <v>0</v>
      </c>
      <c r="AM31" s="241">
        <f>'[4]прил 9'!AM489</f>
        <v>0</v>
      </c>
      <c r="AN31" s="241">
        <f>'[4]прил 9'!AN489</f>
        <v>0</v>
      </c>
      <c r="AO31" s="241">
        <f>'[4]прил 9'!AO489</f>
        <v>0</v>
      </c>
      <c r="AP31" s="239">
        <f t="shared" si="6"/>
        <v>0</v>
      </c>
      <c r="AQ31" s="239">
        <f t="shared" si="6"/>
        <v>0</v>
      </c>
    </row>
    <row r="32" spans="1:43" ht="31.5" x14ac:dyDescent="0.25">
      <c r="A32" s="157">
        <f t="shared" si="8"/>
        <v>4</v>
      </c>
      <c r="B32" s="158" t="str">
        <f>'[4]прил 9'!B490</f>
        <v>ВЛ-10 кВ Ф-5 ПС "Курчалой" c Курчалой, L- 0,122 км.</v>
      </c>
      <c r="C32" s="158" t="str">
        <f>'[4]прил 9'!C490</f>
        <v>ЧЭ</v>
      </c>
      <c r="D32" s="241">
        <f>'[4]прил 9'!D490</f>
        <v>0</v>
      </c>
      <c r="E32" s="241">
        <f>'[4]прил 9'!E490</f>
        <v>0</v>
      </c>
      <c r="F32" s="241">
        <f>'[4]прил 9'!F490</f>
        <v>0</v>
      </c>
      <c r="G32" s="241">
        <f>'[4]прил 9'!G490</f>
        <v>0.122</v>
      </c>
      <c r="H32" s="241">
        <f>'[4]прил 9'!H490</f>
        <v>0</v>
      </c>
      <c r="I32" s="241">
        <f>'[4]прил 9'!I490</f>
        <v>0</v>
      </c>
      <c r="J32" s="241">
        <f>'[4]прил 9'!J490</f>
        <v>0</v>
      </c>
      <c r="K32" s="241">
        <f>'[4]прил 9'!K490</f>
        <v>0</v>
      </c>
      <c r="L32" s="239">
        <f t="shared" si="3"/>
        <v>0</v>
      </c>
      <c r="M32" s="239">
        <f t="shared" si="3"/>
        <v>0.122</v>
      </c>
      <c r="N32" s="241">
        <f>'[4]прил 9'!N490</f>
        <v>0</v>
      </c>
      <c r="O32" s="241">
        <f>'[4]прил 9'!O490</f>
        <v>0</v>
      </c>
      <c r="P32" s="241">
        <f>'[4]прил 9'!P490</f>
        <v>0</v>
      </c>
      <c r="Q32" s="241">
        <f>'[4]прил 9'!Q490</f>
        <v>0.122</v>
      </c>
      <c r="R32" s="241">
        <f>'[4]прил 9'!R490</f>
        <v>0</v>
      </c>
      <c r="S32" s="241">
        <f>'[4]прил 9'!S490</f>
        <v>0</v>
      </c>
      <c r="T32" s="241">
        <f>'[4]прил 9'!T490</f>
        <v>0</v>
      </c>
      <c r="U32" s="241">
        <f>'[4]прил 9'!U490</f>
        <v>0</v>
      </c>
      <c r="V32" s="239">
        <f t="shared" si="4"/>
        <v>0</v>
      </c>
      <c r="W32" s="239">
        <f t="shared" si="4"/>
        <v>0.122</v>
      </c>
      <c r="X32" s="241">
        <f>'[4]прил 9'!X490</f>
        <v>0</v>
      </c>
      <c r="Y32" s="241">
        <f>'[4]прил 9'!Y490</f>
        <v>0</v>
      </c>
      <c r="Z32" s="241">
        <f>'[4]прил 9'!Z490</f>
        <v>0</v>
      </c>
      <c r="AA32" s="241">
        <f>'[4]прил 9'!AA490</f>
        <v>0</v>
      </c>
      <c r="AB32" s="241">
        <f>'[4]прил 9'!AB490</f>
        <v>0</v>
      </c>
      <c r="AC32" s="241">
        <f>'[4]прил 9'!AC490</f>
        <v>0</v>
      </c>
      <c r="AD32" s="241">
        <f>'[4]прил 9'!AD490</f>
        <v>0</v>
      </c>
      <c r="AE32" s="241">
        <f>'[4]прил 9'!AE490</f>
        <v>0</v>
      </c>
      <c r="AF32" s="239">
        <f t="shared" si="5"/>
        <v>0</v>
      </c>
      <c r="AG32" s="239">
        <f t="shared" si="5"/>
        <v>0</v>
      </c>
      <c r="AH32" s="241">
        <f>'[4]прил 9'!AH490</f>
        <v>0</v>
      </c>
      <c r="AI32" s="241">
        <f>'[4]прил 9'!AI490</f>
        <v>0</v>
      </c>
      <c r="AJ32" s="241">
        <f>'[4]прил 9'!AJ490</f>
        <v>0</v>
      </c>
      <c r="AK32" s="241">
        <f>'[4]прил 9'!AK490</f>
        <v>0</v>
      </c>
      <c r="AL32" s="241">
        <f>'[4]прил 9'!AL490</f>
        <v>0</v>
      </c>
      <c r="AM32" s="241">
        <f>'[4]прил 9'!AM490</f>
        <v>0</v>
      </c>
      <c r="AN32" s="241">
        <f>'[4]прил 9'!AN490</f>
        <v>0</v>
      </c>
      <c r="AO32" s="241">
        <f>'[4]прил 9'!AO490</f>
        <v>0</v>
      </c>
      <c r="AP32" s="239">
        <f t="shared" si="6"/>
        <v>0</v>
      </c>
      <c r="AQ32" s="239">
        <f t="shared" si="6"/>
        <v>0</v>
      </c>
    </row>
    <row r="33" spans="1:43" x14ac:dyDescent="0.25">
      <c r="A33" s="157">
        <f t="shared" si="8"/>
        <v>5</v>
      </c>
      <c r="B33" s="158" t="str">
        <f>'[4]прил 9'!B491</f>
        <v>ВЛ-10 кВ, Ф-4, ПС "Башан", хут. Башан, L-0,156 км.</v>
      </c>
      <c r="C33" s="158" t="str">
        <f>'[4]прил 9'!C491</f>
        <v>ЧЭ</v>
      </c>
      <c r="D33" s="241">
        <f>'[4]прил 9'!D491</f>
        <v>0</v>
      </c>
      <c r="E33" s="241">
        <f>'[4]прил 9'!E491</f>
        <v>0</v>
      </c>
      <c r="F33" s="241">
        <f>'[4]прил 9'!F491</f>
        <v>0</v>
      </c>
      <c r="G33" s="241">
        <f>'[4]прил 9'!G491</f>
        <v>0.156</v>
      </c>
      <c r="H33" s="241">
        <f>'[4]прил 9'!H491</f>
        <v>0</v>
      </c>
      <c r="I33" s="241">
        <f>'[4]прил 9'!I491</f>
        <v>0</v>
      </c>
      <c r="J33" s="241">
        <f>'[4]прил 9'!J491</f>
        <v>0</v>
      </c>
      <c r="K33" s="241">
        <f>'[4]прил 9'!K491</f>
        <v>0</v>
      </c>
      <c r="L33" s="239">
        <f t="shared" si="3"/>
        <v>0</v>
      </c>
      <c r="M33" s="239">
        <f t="shared" si="3"/>
        <v>0.156</v>
      </c>
      <c r="N33" s="241">
        <f>'[4]прил 9'!N491</f>
        <v>0</v>
      </c>
      <c r="O33" s="241">
        <f>'[4]прил 9'!O491</f>
        <v>0</v>
      </c>
      <c r="P33" s="241">
        <f>'[4]прил 9'!P491</f>
        <v>0</v>
      </c>
      <c r="Q33" s="241">
        <f>'[4]прил 9'!Q491</f>
        <v>0.156</v>
      </c>
      <c r="R33" s="241">
        <f>'[4]прил 9'!R491</f>
        <v>0</v>
      </c>
      <c r="S33" s="241">
        <f>'[4]прил 9'!S491</f>
        <v>0</v>
      </c>
      <c r="T33" s="241">
        <f>'[4]прил 9'!T491</f>
        <v>0</v>
      </c>
      <c r="U33" s="241">
        <f>'[4]прил 9'!U491</f>
        <v>0</v>
      </c>
      <c r="V33" s="239">
        <f t="shared" si="4"/>
        <v>0</v>
      </c>
      <c r="W33" s="239">
        <f t="shared" si="4"/>
        <v>0.156</v>
      </c>
      <c r="X33" s="241">
        <f>'[4]прил 9'!X491</f>
        <v>0</v>
      </c>
      <c r="Y33" s="241">
        <f>'[4]прил 9'!Y491</f>
        <v>0</v>
      </c>
      <c r="Z33" s="241">
        <f>'[4]прил 9'!Z491</f>
        <v>0</v>
      </c>
      <c r="AA33" s="241">
        <f>'[4]прил 9'!AA491</f>
        <v>0</v>
      </c>
      <c r="AB33" s="241">
        <f>'[4]прил 9'!AB491</f>
        <v>0</v>
      </c>
      <c r="AC33" s="241">
        <f>'[4]прил 9'!AC491</f>
        <v>0</v>
      </c>
      <c r="AD33" s="241">
        <f>'[4]прил 9'!AD491</f>
        <v>0</v>
      </c>
      <c r="AE33" s="241">
        <f>'[4]прил 9'!AE491</f>
        <v>0</v>
      </c>
      <c r="AF33" s="239">
        <f t="shared" si="5"/>
        <v>0</v>
      </c>
      <c r="AG33" s="239">
        <f t="shared" si="5"/>
        <v>0</v>
      </c>
      <c r="AH33" s="241">
        <f>'[4]прил 9'!AH491</f>
        <v>0</v>
      </c>
      <c r="AI33" s="241">
        <f>'[4]прил 9'!AI491</f>
        <v>0</v>
      </c>
      <c r="AJ33" s="241">
        <f>'[4]прил 9'!AJ491</f>
        <v>0</v>
      </c>
      <c r="AK33" s="241">
        <f>'[4]прил 9'!AK491</f>
        <v>0</v>
      </c>
      <c r="AL33" s="241">
        <f>'[4]прил 9'!AL491</f>
        <v>0</v>
      </c>
      <c r="AM33" s="241">
        <f>'[4]прил 9'!AM491</f>
        <v>0</v>
      </c>
      <c r="AN33" s="241">
        <f>'[4]прил 9'!AN491</f>
        <v>0</v>
      </c>
      <c r="AO33" s="241">
        <f>'[4]прил 9'!AO491</f>
        <v>0</v>
      </c>
      <c r="AP33" s="239">
        <f t="shared" si="6"/>
        <v>0</v>
      </c>
      <c r="AQ33" s="239">
        <f t="shared" si="6"/>
        <v>0</v>
      </c>
    </row>
    <row r="34" spans="1:43" ht="31.5" x14ac:dyDescent="0.25">
      <c r="A34" s="157">
        <f t="shared" si="8"/>
        <v>6</v>
      </c>
      <c r="B34" s="158" t="str">
        <f>'[4]прил 9'!B492</f>
        <v>ВЛ-10 кВ, Ф-11, ПС "Красноармейская", с. Алхан-Юрт, L- 0,033 км.</v>
      </c>
      <c r="C34" s="158" t="str">
        <f>'[4]прил 9'!C492</f>
        <v>ЧЭ</v>
      </c>
      <c r="D34" s="241">
        <f>'[4]прил 9'!D492</f>
        <v>0</v>
      </c>
      <c r="E34" s="241">
        <f>'[4]прил 9'!E492</f>
        <v>0</v>
      </c>
      <c r="F34" s="241">
        <f>'[4]прил 9'!F492</f>
        <v>0</v>
      </c>
      <c r="G34" s="241">
        <f>'[4]прил 9'!G492</f>
        <v>3.3000000000000002E-2</v>
      </c>
      <c r="H34" s="241">
        <f>'[4]прил 9'!H492</f>
        <v>0</v>
      </c>
      <c r="I34" s="241">
        <f>'[4]прил 9'!I492</f>
        <v>0</v>
      </c>
      <c r="J34" s="241">
        <f>'[4]прил 9'!J492</f>
        <v>0</v>
      </c>
      <c r="K34" s="241">
        <f>'[4]прил 9'!K492</f>
        <v>0</v>
      </c>
      <c r="L34" s="239">
        <f t="shared" si="3"/>
        <v>0</v>
      </c>
      <c r="M34" s="239">
        <f t="shared" si="3"/>
        <v>3.3000000000000002E-2</v>
      </c>
      <c r="N34" s="241">
        <f>'[4]прил 9'!N492</f>
        <v>0</v>
      </c>
      <c r="O34" s="241">
        <f>'[4]прил 9'!O492</f>
        <v>0</v>
      </c>
      <c r="P34" s="241">
        <f>'[4]прил 9'!P492</f>
        <v>0</v>
      </c>
      <c r="Q34" s="241">
        <f>'[4]прил 9'!Q492</f>
        <v>3.3000000000000002E-2</v>
      </c>
      <c r="R34" s="241">
        <f>'[4]прил 9'!R492</f>
        <v>0</v>
      </c>
      <c r="S34" s="241">
        <f>'[4]прил 9'!S492</f>
        <v>0</v>
      </c>
      <c r="T34" s="241">
        <f>'[4]прил 9'!T492</f>
        <v>0</v>
      </c>
      <c r="U34" s="241">
        <f>'[4]прил 9'!U492</f>
        <v>0</v>
      </c>
      <c r="V34" s="239">
        <f t="shared" si="4"/>
        <v>0</v>
      </c>
      <c r="W34" s="239">
        <f t="shared" si="4"/>
        <v>3.3000000000000002E-2</v>
      </c>
      <c r="X34" s="241">
        <f>'[4]прил 9'!X492</f>
        <v>0</v>
      </c>
      <c r="Y34" s="241">
        <f>'[4]прил 9'!Y492</f>
        <v>0</v>
      </c>
      <c r="Z34" s="241">
        <f>'[4]прил 9'!Z492</f>
        <v>0</v>
      </c>
      <c r="AA34" s="241">
        <f>'[4]прил 9'!AA492</f>
        <v>0</v>
      </c>
      <c r="AB34" s="241">
        <f>'[4]прил 9'!AB492</f>
        <v>0</v>
      </c>
      <c r="AC34" s="241">
        <f>'[4]прил 9'!AC492</f>
        <v>0</v>
      </c>
      <c r="AD34" s="241">
        <f>'[4]прил 9'!AD492</f>
        <v>0</v>
      </c>
      <c r="AE34" s="241">
        <f>'[4]прил 9'!AE492</f>
        <v>0</v>
      </c>
      <c r="AF34" s="239">
        <f t="shared" si="5"/>
        <v>0</v>
      </c>
      <c r="AG34" s="239">
        <f t="shared" si="5"/>
        <v>0</v>
      </c>
      <c r="AH34" s="241">
        <f>'[4]прил 9'!AH492</f>
        <v>0</v>
      </c>
      <c r="AI34" s="241">
        <f>'[4]прил 9'!AI492</f>
        <v>0</v>
      </c>
      <c r="AJ34" s="241">
        <f>'[4]прил 9'!AJ492</f>
        <v>0</v>
      </c>
      <c r="AK34" s="241">
        <f>'[4]прил 9'!AK492</f>
        <v>0</v>
      </c>
      <c r="AL34" s="241">
        <f>'[4]прил 9'!AL492</f>
        <v>0</v>
      </c>
      <c r="AM34" s="241">
        <f>'[4]прил 9'!AM492</f>
        <v>0</v>
      </c>
      <c r="AN34" s="241">
        <f>'[4]прил 9'!AN492</f>
        <v>0</v>
      </c>
      <c r="AO34" s="241">
        <f>'[4]прил 9'!AO492</f>
        <v>0</v>
      </c>
      <c r="AP34" s="239">
        <f t="shared" si="6"/>
        <v>0</v>
      </c>
      <c r="AQ34" s="239">
        <f t="shared" si="6"/>
        <v>0</v>
      </c>
    </row>
    <row r="35" spans="1:43" ht="31.5" x14ac:dyDescent="0.25">
      <c r="A35" s="157">
        <f t="shared" si="8"/>
        <v>7</v>
      </c>
      <c r="B35" s="158" t="str">
        <f>'[4]прил 9'!B493</f>
        <v>ВЛ-10 кВ, Ф-23, ПС "Восточная", с. Старая Сунжа,  ТП 23-310 А,  L-0,011 км.</v>
      </c>
      <c r="C35" s="158" t="str">
        <f>'[4]прил 9'!C493</f>
        <v>ЧЭ</v>
      </c>
      <c r="D35" s="241">
        <f>'[4]прил 9'!D493</f>
        <v>0</v>
      </c>
      <c r="E35" s="241">
        <f>'[4]прил 9'!E493</f>
        <v>0</v>
      </c>
      <c r="F35" s="241">
        <f>'[4]прил 9'!F493</f>
        <v>0</v>
      </c>
      <c r="G35" s="241">
        <f>'[4]прил 9'!G493</f>
        <v>1.0999999999999999E-2</v>
      </c>
      <c r="H35" s="241">
        <f>'[4]прил 9'!H493</f>
        <v>0</v>
      </c>
      <c r="I35" s="241">
        <f>'[4]прил 9'!I493</f>
        <v>0</v>
      </c>
      <c r="J35" s="241">
        <f>'[4]прил 9'!J493</f>
        <v>0</v>
      </c>
      <c r="K35" s="241">
        <f>'[4]прил 9'!K493</f>
        <v>0</v>
      </c>
      <c r="L35" s="239">
        <f t="shared" si="3"/>
        <v>0</v>
      </c>
      <c r="M35" s="239">
        <f t="shared" si="3"/>
        <v>1.0999999999999999E-2</v>
      </c>
      <c r="N35" s="241">
        <f>'[4]прил 9'!N493</f>
        <v>0</v>
      </c>
      <c r="O35" s="241">
        <f>'[4]прил 9'!O493</f>
        <v>0</v>
      </c>
      <c r="P35" s="241">
        <f>'[4]прил 9'!P493</f>
        <v>0</v>
      </c>
      <c r="Q35" s="241">
        <f>'[4]прил 9'!Q493</f>
        <v>1.0999999999999999E-2</v>
      </c>
      <c r="R35" s="241">
        <f>'[4]прил 9'!R493</f>
        <v>0</v>
      </c>
      <c r="S35" s="241">
        <f>'[4]прил 9'!S493</f>
        <v>0</v>
      </c>
      <c r="T35" s="241">
        <f>'[4]прил 9'!T493</f>
        <v>0</v>
      </c>
      <c r="U35" s="241">
        <f>'[4]прил 9'!U493</f>
        <v>0</v>
      </c>
      <c r="V35" s="239">
        <f t="shared" si="4"/>
        <v>0</v>
      </c>
      <c r="W35" s="239">
        <f t="shared" si="4"/>
        <v>1.0999999999999999E-2</v>
      </c>
      <c r="X35" s="241">
        <f>'[4]прил 9'!X493</f>
        <v>0</v>
      </c>
      <c r="Y35" s="241">
        <f>'[4]прил 9'!Y493</f>
        <v>0</v>
      </c>
      <c r="Z35" s="241">
        <f>'[4]прил 9'!Z493</f>
        <v>0</v>
      </c>
      <c r="AA35" s="241">
        <f>'[4]прил 9'!AA493</f>
        <v>0</v>
      </c>
      <c r="AB35" s="241">
        <f>'[4]прил 9'!AB493</f>
        <v>0</v>
      </c>
      <c r="AC35" s="241">
        <f>'[4]прил 9'!AC493</f>
        <v>0</v>
      </c>
      <c r="AD35" s="241">
        <f>'[4]прил 9'!AD493</f>
        <v>0</v>
      </c>
      <c r="AE35" s="241">
        <f>'[4]прил 9'!AE493</f>
        <v>0</v>
      </c>
      <c r="AF35" s="239">
        <f t="shared" si="5"/>
        <v>0</v>
      </c>
      <c r="AG35" s="239">
        <f t="shared" si="5"/>
        <v>0</v>
      </c>
      <c r="AH35" s="241">
        <f>'[4]прил 9'!AH493</f>
        <v>0</v>
      </c>
      <c r="AI35" s="241">
        <f>'[4]прил 9'!AI493</f>
        <v>0</v>
      </c>
      <c r="AJ35" s="241">
        <f>'[4]прил 9'!AJ493</f>
        <v>0</v>
      </c>
      <c r="AK35" s="241">
        <f>'[4]прил 9'!AK493</f>
        <v>0</v>
      </c>
      <c r="AL35" s="241">
        <f>'[4]прил 9'!AL493</f>
        <v>0</v>
      </c>
      <c r="AM35" s="241">
        <f>'[4]прил 9'!AM493</f>
        <v>0</v>
      </c>
      <c r="AN35" s="241">
        <f>'[4]прил 9'!AN493</f>
        <v>0</v>
      </c>
      <c r="AO35" s="241">
        <f>'[4]прил 9'!AO493</f>
        <v>0</v>
      </c>
      <c r="AP35" s="239">
        <f t="shared" si="6"/>
        <v>0</v>
      </c>
      <c r="AQ35" s="239">
        <f t="shared" si="6"/>
        <v>0</v>
      </c>
    </row>
    <row r="36" spans="1:43" ht="31.5" x14ac:dyDescent="0.25">
      <c r="A36" s="157">
        <f t="shared" si="8"/>
        <v>8</v>
      </c>
      <c r="B36" s="158" t="str">
        <f>'[4]прил 9'!B494</f>
        <v>ВЛ 6-10 кВ Ф-7 ПС"Северная" на ТЭЦ-3 г.Грозный протяжен.0,119 км.</v>
      </c>
      <c r="C36" s="158" t="str">
        <f>'[4]прил 9'!C494</f>
        <v>ЧЭ</v>
      </c>
      <c r="D36" s="241">
        <f>'[4]прил 9'!D494</f>
        <v>0</v>
      </c>
      <c r="E36" s="241">
        <f>'[4]прил 9'!E494</f>
        <v>0</v>
      </c>
      <c r="F36" s="241">
        <f>'[4]прил 9'!F494</f>
        <v>0</v>
      </c>
      <c r="G36" s="241">
        <f>'[4]прил 9'!G494</f>
        <v>0</v>
      </c>
      <c r="H36" s="241">
        <f>'[4]прил 9'!H494</f>
        <v>0</v>
      </c>
      <c r="I36" s="241">
        <f>'[4]прил 9'!I494</f>
        <v>0</v>
      </c>
      <c r="J36" s="241">
        <f>'[4]прил 9'!J494</f>
        <v>0</v>
      </c>
      <c r="K36" s="241">
        <f>'[4]прил 9'!K494</f>
        <v>0</v>
      </c>
      <c r="L36" s="239">
        <f t="shared" si="3"/>
        <v>0</v>
      </c>
      <c r="M36" s="239">
        <f t="shared" si="3"/>
        <v>0</v>
      </c>
      <c r="N36" s="241">
        <f>'[4]прил 9'!N494</f>
        <v>0</v>
      </c>
      <c r="O36" s="241">
        <f>'[4]прил 9'!O494</f>
        <v>0</v>
      </c>
      <c r="P36" s="241">
        <f>'[4]прил 9'!P494</f>
        <v>0</v>
      </c>
      <c r="Q36" s="241">
        <f>'[4]прил 9'!Q494</f>
        <v>0</v>
      </c>
      <c r="R36" s="241">
        <f>'[4]прил 9'!R494</f>
        <v>0</v>
      </c>
      <c r="S36" s="241">
        <f>'[4]прил 9'!S494</f>
        <v>0</v>
      </c>
      <c r="T36" s="241">
        <f>'[4]прил 9'!T494</f>
        <v>0</v>
      </c>
      <c r="U36" s="241">
        <f>'[4]прил 9'!U494</f>
        <v>0.11899999999999999</v>
      </c>
      <c r="V36" s="239">
        <f t="shared" si="4"/>
        <v>0</v>
      </c>
      <c r="W36" s="239">
        <f t="shared" si="4"/>
        <v>0.11899999999999999</v>
      </c>
      <c r="X36" s="241">
        <f>'[4]прил 9'!X494</f>
        <v>0</v>
      </c>
      <c r="Y36" s="241">
        <f>'[4]прил 9'!Y494</f>
        <v>0</v>
      </c>
      <c r="Z36" s="241">
        <f>'[4]прил 9'!Z494</f>
        <v>0</v>
      </c>
      <c r="AA36" s="241">
        <f>'[4]прил 9'!AA494</f>
        <v>0</v>
      </c>
      <c r="AB36" s="241">
        <f>'[4]прил 9'!AB494</f>
        <v>0</v>
      </c>
      <c r="AC36" s="241">
        <f>'[4]прил 9'!AC494</f>
        <v>0</v>
      </c>
      <c r="AD36" s="241">
        <f>'[4]прил 9'!AD494</f>
        <v>0</v>
      </c>
      <c r="AE36" s="241">
        <f>'[4]прил 9'!AE494</f>
        <v>0</v>
      </c>
      <c r="AF36" s="239">
        <f t="shared" si="5"/>
        <v>0</v>
      </c>
      <c r="AG36" s="239">
        <f t="shared" si="5"/>
        <v>0</v>
      </c>
      <c r="AH36" s="241">
        <f>'[4]прил 9'!AH494</f>
        <v>0</v>
      </c>
      <c r="AI36" s="241">
        <f>'[4]прил 9'!AI494</f>
        <v>0</v>
      </c>
      <c r="AJ36" s="241">
        <f>'[4]прил 9'!AJ494</f>
        <v>0</v>
      </c>
      <c r="AK36" s="241">
        <f>'[4]прил 9'!AK494</f>
        <v>0</v>
      </c>
      <c r="AL36" s="241">
        <f>'[4]прил 9'!AL494</f>
        <v>0</v>
      </c>
      <c r="AM36" s="241">
        <f>'[4]прил 9'!AM494</f>
        <v>0</v>
      </c>
      <c r="AN36" s="241">
        <f>'[4]прил 9'!AN494</f>
        <v>0</v>
      </c>
      <c r="AO36" s="241">
        <f>'[4]прил 9'!AO494</f>
        <v>0</v>
      </c>
      <c r="AP36" s="239">
        <f t="shared" si="6"/>
        <v>0</v>
      </c>
      <c r="AQ36" s="239">
        <f t="shared" si="6"/>
        <v>0</v>
      </c>
    </row>
    <row r="37" spans="1:43" ht="31.5" x14ac:dyDescent="0.25">
      <c r="A37" s="157">
        <f t="shared" si="8"/>
        <v>9</v>
      </c>
      <c r="B37" s="158" t="str">
        <f>'[4]прил 9'!B495</f>
        <v>ВЛ 6-10 кВ Ф-10 (7) ПС "Электроприбор" протяжен.0,21 км.</v>
      </c>
      <c r="C37" s="158" t="str">
        <f>'[4]прил 9'!C495</f>
        <v>ЧЭ</v>
      </c>
      <c r="D37" s="241">
        <f>'[4]прил 9'!D495</f>
        <v>0</v>
      </c>
      <c r="E37" s="241">
        <f>'[4]прил 9'!E495</f>
        <v>0</v>
      </c>
      <c r="F37" s="241">
        <f>'[4]прил 9'!F495</f>
        <v>0</v>
      </c>
      <c r="G37" s="241">
        <f>'[4]прил 9'!G495</f>
        <v>0</v>
      </c>
      <c r="H37" s="241">
        <f>'[4]прил 9'!H495</f>
        <v>0</v>
      </c>
      <c r="I37" s="241">
        <f>'[4]прил 9'!I495</f>
        <v>0</v>
      </c>
      <c r="J37" s="241">
        <f>'[4]прил 9'!J495</f>
        <v>0</v>
      </c>
      <c r="K37" s="241">
        <f>'[4]прил 9'!K495</f>
        <v>0</v>
      </c>
      <c r="L37" s="239">
        <f t="shared" si="3"/>
        <v>0</v>
      </c>
      <c r="M37" s="239">
        <f t="shared" si="3"/>
        <v>0</v>
      </c>
      <c r="N37" s="241">
        <f>'[4]прил 9'!N495</f>
        <v>0</v>
      </c>
      <c r="O37" s="241">
        <f>'[4]прил 9'!O495</f>
        <v>0</v>
      </c>
      <c r="P37" s="241">
        <f>'[4]прил 9'!P495</f>
        <v>0</v>
      </c>
      <c r="Q37" s="241">
        <f>'[4]прил 9'!Q495</f>
        <v>0</v>
      </c>
      <c r="R37" s="241">
        <f>'[4]прил 9'!R495</f>
        <v>0</v>
      </c>
      <c r="S37" s="241">
        <f>'[4]прил 9'!S495</f>
        <v>0</v>
      </c>
      <c r="T37" s="241">
        <f>'[4]прил 9'!T495</f>
        <v>0</v>
      </c>
      <c r="U37" s="241">
        <f>'[4]прил 9'!U495</f>
        <v>0.21</v>
      </c>
      <c r="V37" s="239">
        <f t="shared" si="4"/>
        <v>0</v>
      </c>
      <c r="W37" s="239">
        <f t="shared" si="4"/>
        <v>0.21</v>
      </c>
      <c r="X37" s="241">
        <f>'[4]прил 9'!X495</f>
        <v>0</v>
      </c>
      <c r="Y37" s="241">
        <f>'[4]прил 9'!Y495</f>
        <v>0</v>
      </c>
      <c r="Z37" s="241">
        <f>'[4]прил 9'!Z495</f>
        <v>0</v>
      </c>
      <c r="AA37" s="241">
        <f>'[4]прил 9'!AA495</f>
        <v>0</v>
      </c>
      <c r="AB37" s="241">
        <f>'[4]прил 9'!AB495</f>
        <v>0</v>
      </c>
      <c r="AC37" s="241">
        <f>'[4]прил 9'!AC495</f>
        <v>0</v>
      </c>
      <c r="AD37" s="241">
        <f>'[4]прил 9'!AD495</f>
        <v>0</v>
      </c>
      <c r="AE37" s="241">
        <f>'[4]прил 9'!AE495</f>
        <v>0</v>
      </c>
      <c r="AF37" s="239">
        <f t="shared" si="5"/>
        <v>0</v>
      </c>
      <c r="AG37" s="239">
        <f t="shared" si="5"/>
        <v>0</v>
      </c>
      <c r="AH37" s="241">
        <f>'[4]прил 9'!AH495</f>
        <v>0</v>
      </c>
      <c r="AI37" s="241">
        <f>'[4]прил 9'!AI495</f>
        <v>0</v>
      </c>
      <c r="AJ37" s="241">
        <f>'[4]прил 9'!AJ495</f>
        <v>0</v>
      </c>
      <c r="AK37" s="241">
        <f>'[4]прил 9'!AK495</f>
        <v>0</v>
      </c>
      <c r="AL37" s="241">
        <f>'[4]прил 9'!AL495</f>
        <v>0</v>
      </c>
      <c r="AM37" s="241">
        <f>'[4]прил 9'!AM495</f>
        <v>0</v>
      </c>
      <c r="AN37" s="241">
        <f>'[4]прил 9'!AN495</f>
        <v>0</v>
      </c>
      <c r="AO37" s="241">
        <f>'[4]прил 9'!AO495</f>
        <v>0</v>
      </c>
      <c r="AP37" s="239">
        <f t="shared" si="6"/>
        <v>0</v>
      </c>
      <c r="AQ37" s="239">
        <f t="shared" si="6"/>
        <v>0</v>
      </c>
    </row>
    <row r="38" spans="1:43" ht="31.5" x14ac:dyDescent="0.25">
      <c r="A38" s="157">
        <f t="shared" si="8"/>
        <v>10</v>
      </c>
      <c r="B38" s="158" t="str">
        <f>'[4]прил 9'!B497</f>
        <v>ВЛ-0,4кВ Ф-3 ПС Бачи-юрт с.Центарой ТП 3-4  L-0,088км</v>
      </c>
      <c r="C38" s="158" t="str">
        <f>'[4]прил 9'!C497</f>
        <v>ЧЭ</v>
      </c>
      <c r="D38" s="241">
        <f>'[4]прил 9'!D497</f>
        <v>0</v>
      </c>
      <c r="E38" s="241">
        <f>'[4]прил 9'!E497</f>
        <v>0</v>
      </c>
      <c r="F38" s="241">
        <f>'[4]прил 9'!F497</f>
        <v>0</v>
      </c>
      <c r="G38" s="241">
        <f>'[4]прил 9'!G497</f>
        <v>0</v>
      </c>
      <c r="H38" s="241">
        <f>'[4]прил 9'!H497</f>
        <v>0</v>
      </c>
      <c r="I38" s="241">
        <f>'[4]прил 9'!I497</f>
        <v>0</v>
      </c>
      <c r="J38" s="241">
        <f>'[4]прил 9'!J497</f>
        <v>0</v>
      </c>
      <c r="K38" s="241">
        <f>'[4]прил 9'!K497</f>
        <v>8.7999999999999995E-2</v>
      </c>
      <c r="L38" s="239">
        <f t="shared" si="3"/>
        <v>0</v>
      </c>
      <c r="M38" s="239">
        <f t="shared" si="3"/>
        <v>8.7999999999999995E-2</v>
      </c>
      <c r="N38" s="241">
        <f>'[4]прил 9'!N497</f>
        <v>0</v>
      </c>
      <c r="O38" s="241">
        <f>'[4]прил 9'!O497</f>
        <v>0</v>
      </c>
      <c r="P38" s="241">
        <f>'[4]прил 9'!P497</f>
        <v>0</v>
      </c>
      <c r="Q38" s="241">
        <f>'[4]прил 9'!Q497</f>
        <v>0</v>
      </c>
      <c r="R38" s="241">
        <f>'[4]прил 9'!R497</f>
        <v>0</v>
      </c>
      <c r="S38" s="241">
        <f>'[4]прил 9'!S497</f>
        <v>0</v>
      </c>
      <c r="T38" s="241">
        <f>'[4]прил 9'!T497</f>
        <v>0</v>
      </c>
      <c r="U38" s="241">
        <f>'[4]прил 9'!U497</f>
        <v>8.7999999999999995E-2</v>
      </c>
      <c r="V38" s="239">
        <f t="shared" si="4"/>
        <v>0</v>
      </c>
      <c r="W38" s="239">
        <f t="shared" si="4"/>
        <v>8.7999999999999995E-2</v>
      </c>
      <c r="X38" s="241">
        <f>'[4]прил 9'!X497</f>
        <v>0</v>
      </c>
      <c r="Y38" s="241">
        <f>'[4]прил 9'!Y497</f>
        <v>0</v>
      </c>
      <c r="Z38" s="241">
        <f>'[4]прил 9'!Z497</f>
        <v>0</v>
      </c>
      <c r="AA38" s="241">
        <f>'[4]прил 9'!AA497</f>
        <v>0</v>
      </c>
      <c r="AB38" s="241">
        <f>'[4]прил 9'!AB497</f>
        <v>0</v>
      </c>
      <c r="AC38" s="241">
        <f>'[4]прил 9'!AC497</f>
        <v>0</v>
      </c>
      <c r="AD38" s="241">
        <f>'[4]прил 9'!AD497</f>
        <v>0</v>
      </c>
      <c r="AE38" s="241">
        <f>'[4]прил 9'!AE497</f>
        <v>0</v>
      </c>
      <c r="AF38" s="239">
        <f t="shared" si="5"/>
        <v>0</v>
      </c>
      <c r="AG38" s="239">
        <f t="shared" si="5"/>
        <v>0</v>
      </c>
      <c r="AH38" s="241">
        <f>'[4]прил 9'!AH497</f>
        <v>0</v>
      </c>
      <c r="AI38" s="241">
        <f>'[4]прил 9'!AI497</f>
        <v>0</v>
      </c>
      <c r="AJ38" s="241">
        <f>'[4]прил 9'!AJ497</f>
        <v>0</v>
      </c>
      <c r="AK38" s="241">
        <f>'[4]прил 9'!AK497</f>
        <v>0</v>
      </c>
      <c r="AL38" s="241">
        <f>'[4]прил 9'!AL497</f>
        <v>0</v>
      </c>
      <c r="AM38" s="241">
        <f>'[4]прил 9'!AM497</f>
        <v>0</v>
      </c>
      <c r="AN38" s="241">
        <f>'[4]прил 9'!AN497</f>
        <v>0</v>
      </c>
      <c r="AO38" s="241">
        <f>'[4]прил 9'!AO497</f>
        <v>0</v>
      </c>
      <c r="AP38" s="239">
        <f t="shared" si="6"/>
        <v>0</v>
      </c>
      <c r="AQ38" s="239">
        <f t="shared" si="6"/>
        <v>0</v>
      </c>
    </row>
    <row r="39" spans="1:43" ht="31.5" x14ac:dyDescent="0.25">
      <c r="A39" s="157">
        <f t="shared" si="8"/>
        <v>11</v>
      </c>
      <c r="B39" s="158" t="str">
        <f>'[4]прил 9'!B498</f>
        <v>ВЛ-0,4кВ Ф-3 ПС Бачи-юрт с.Центарой ТП 3-36  L- 0,58км</v>
      </c>
      <c r="C39" s="158" t="str">
        <f>'[4]прил 9'!C498</f>
        <v>ЧЭ</v>
      </c>
      <c r="D39" s="241">
        <f>'[4]прил 9'!D498</f>
        <v>0</v>
      </c>
      <c r="E39" s="241">
        <f>'[4]прил 9'!E498</f>
        <v>0</v>
      </c>
      <c r="F39" s="241">
        <f>'[4]прил 9'!F498</f>
        <v>0</v>
      </c>
      <c r="G39" s="241">
        <f>'[4]прил 9'!G498</f>
        <v>0</v>
      </c>
      <c r="H39" s="241">
        <f>'[4]прил 9'!H498</f>
        <v>0</v>
      </c>
      <c r="I39" s="241">
        <f>'[4]прил 9'!I498</f>
        <v>0</v>
      </c>
      <c r="J39" s="241">
        <f>'[4]прил 9'!J498</f>
        <v>0</v>
      </c>
      <c r="K39" s="241">
        <f>'[4]прил 9'!K498</f>
        <v>0.57999999999999996</v>
      </c>
      <c r="L39" s="239">
        <f t="shared" si="3"/>
        <v>0</v>
      </c>
      <c r="M39" s="239">
        <f t="shared" si="3"/>
        <v>0.57999999999999996</v>
      </c>
      <c r="N39" s="241">
        <f>'[4]прил 9'!N498</f>
        <v>0</v>
      </c>
      <c r="O39" s="241">
        <f>'[4]прил 9'!O498</f>
        <v>0</v>
      </c>
      <c r="P39" s="241">
        <f>'[4]прил 9'!P498</f>
        <v>0</v>
      </c>
      <c r="Q39" s="241">
        <f>'[4]прил 9'!Q498</f>
        <v>0</v>
      </c>
      <c r="R39" s="241">
        <f>'[4]прил 9'!R498</f>
        <v>0</v>
      </c>
      <c r="S39" s="241">
        <f>'[4]прил 9'!S498</f>
        <v>0</v>
      </c>
      <c r="T39" s="241">
        <f>'[4]прил 9'!T498</f>
        <v>0</v>
      </c>
      <c r="U39" s="241">
        <f>'[4]прил 9'!U498</f>
        <v>0.57999999999999996</v>
      </c>
      <c r="V39" s="239">
        <f t="shared" si="4"/>
        <v>0</v>
      </c>
      <c r="W39" s="239">
        <f t="shared" si="4"/>
        <v>0.57999999999999996</v>
      </c>
      <c r="X39" s="241">
        <f>'[4]прил 9'!X498</f>
        <v>0</v>
      </c>
      <c r="Y39" s="241">
        <f>'[4]прил 9'!Y498</f>
        <v>0</v>
      </c>
      <c r="Z39" s="241">
        <f>'[4]прил 9'!Z498</f>
        <v>0</v>
      </c>
      <c r="AA39" s="241">
        <f>'[4]прил 9'!AA498</f>
        <v>0</v>
      </c>
      <c r="AB39" s="241">
        <f>'[4]прил 9'!AB498</f>
        <v>0</v>
      </c>
      <c r="AC39" s="241">
        <f>'[4]прил 9'!AC498</f>
        <v>0</v>
      </c>
      <c r="AD39" s="241">
        <f>'[4]прил 9'!AD498</f>
        <v>0</v>
      </c>
      <c r="AE39" s="241">
        <f>'[4]прил 9'!AE498</f>
        <v>0</v>
      </c>
      <c r="AF39" s="239">
        <f t="shared" si="5"/>
        <v>0</v>
      </c>
      <c r="AG39" s="239">
        <f t="shared" si="5"/>
        <v>0</v>
      </c>
      <c r="AH39" s="241">
        <f>'[4]прил 9'!AH498</f>
        <v>0</v>
      </c>
      <c r="AI39" s="241">
        <f>'[4]прил 9'!AI498</f>
        <v>0</v>
      </c>
      <c r="AJ39" s="241">
        <f>'[4]прил 9'!AJ498</f>
        <v>0</v>
      </c>
      <c r="AK39" s="241">
        <f>'[4]прил 9'!AK498</f>
        <v>0</v>
      </c>
      <c r="AL39" s="241">
        <f>'[4]прил 9'!AL498</f>
        <v>0</v>
      </c>
      <c r="AM39" s="241">
        <f>'[4]прил 9'!AM498</f>
        <v>0</v>
      </c>
      <c r="AN39" s="241">
        <f>'[4]прил 9'!AN498</f>
        <v>0</v>
      </c>
      <c r="AO39" s="241">
        <f>'[4]прил 9'!AO498</f>
        <v>0</v>
      </c>
      <c r="AP39" s="239">
        <f t="shared" si="6"/>
        <v>0</v>
      </c>
      <c r="AQ39" s="239">
        <f t="shared" si="6"/>
        <v>0</v>
      </c>
    </row>
    <row r="40" spans="1:43" ht="31.5" x14ac:dyDescent="0.25">
      <c r="A40" s="157">
        <f t="shared" si="8"/>
        <v>12</v>
      </c>
      <c r="B40" s="158" t="str">
        <f>'[4]прил 9'!B499</f>
        <v>ВЛ-0,4кВ Ф-3 ПС Бачи-юрт с.Центарой ТП 3-2  L- 0,713км</v>
      </c>
      <c r="C40" s="158" t="str">
        <f>'[4]прил 9'!C499</f>
        <v>ЧЭ</v>
      </c>
      <c r="D40" s="241">
        <f>'[4]прил 9'!D499</f>
        <v>0</v>
      </c>
      <c r="E40" s="241">
        <f>'[4]прил 9'!E499</f>
        <v>0</v>
      </c>
      <c r="F40" s="241">
        <f>'[4]прил 9'!F499</f>
        <v>0</v>
      </c>
      <c r="G40" s="241">
        <f>'[4]прил 9'!G499</f>
        <v>0</v>
      </c>
      <c r="H40" s="241">
        <f>'[4]прил 9'!H499</f>
        <v>0</v>
      </c>
      <c r="I40" s="241">
        <f>'[4]прил 9'!I499</f>
        <v>0</v>
      </c>
      <c r="J40" s="241">
        <f>'[4]прил 9'!J499</f>
        <v>0</v>
      </c>
      <c r="K40" s="241">
        <f>'[4]прил 9'!K499</f>
        <v>0.71299999999999997</v>
      </c>
      <c r="L40" s="239">
        <f t="shared" si="3"/>
        <v>0</v>
      </c>
      <c r="M40" s="239">
        <f t="shared" si="3"/>
        <v>0.71299999999999997</v>
      </c>
      <c r="N40" s="241">
        <f>'[4]прил 9'!N499</f>
        <v>0</v>
      </c>
      <c r="O40" s="241">
        <f>'[4]прил 9'!O499</f>
        <v>0</v>
      </c>
      <c r="P40" s="241">
        <f>'[4]прил 9'!P499</f>
        <v>0</v>
      </c>
      <c r="Q40" s="241">
        <f>'[4]прил 9'!Q499</f>
        <v>0</v>
      </c>
      <c r="R40" s="241">
        <f>'[4]прил 9'!R499</f>
        <v>0</v>
      </c>
      <c r="S40" s="241">
        <f>'[4]прил 9'!S499</f>
        <v>0</v>
      </c>
      <c r="T40" s="241">
        <f>'[4]прил 9'!T499</f>
        <v>0</v>
      </c>
      <c r="U40" s="241">
        <f>'[4]прил 9'!U499</f>
        <v>0.71299999999999997</v>
      </c>
      <c r="V40" s="239">
        <f t="shared" si="4"/>
        <v>0</v>
      </c>
      <c r="W40" s="239">
        <f t="shared" si="4"/>
        <v>0.71299999999999997</v>
      </c>
      <c r="X40" s="241">
        <f>'[4]прил 9'!X499</f>
        <v>0</v>
      </c>
      <c r="Y40" s="241">
        <f>'[4]прил 9'!Y499</f>
        <v>0</v>
      </c>
      <c r="Z40" s="241">
        <f>'[4]прил 9'!Z499</f>
        <v>0</v>
      </c>
      <c r="AA40" s="241">
        <f>'[4]прил 9'!AA499</f>
        <v>0</v>
      </c>
      <c r="AB40" s="241">
        <f>'[4]прил 9'!AB499</f>
        <v>0</v>
      </c>
      <c r="AC40" s="241">
        <f>'[4]прил 9'!AC499</f>
        <v>0</v>
      </c>
      <c r="AD40" s="241">
        <f>'[4]прил 9'!AD499</f>
        <v>0</v>
      </c>
      <c r="AE40" s="241">
        <f>'[4]прил 9'!AE499</f>
        <v>0</v>
      </c>
      <c r="AF40" s="239">
        <f t="shared" si="5"/>
        <v>0</v>
      </c>
      <c r="AG40" s="239">
        <f t="shared" si="5"/>
        <v>0</v>
      </c>
      <c r="AH40" s="241">
        <f>'[4]прил 9'!AH499</f>
        <v>0</v>
      </c>
      <c r="AI40" s="241">
        <f>'[4]прил 9'!AI499</f>
        <v>0</v>
      </c>
      <c r="AJ40" s="241">
        <f>'[4]прил 9'!AJ499</f>
        <v>0</v>
      </c>
      <c r="AK40" s="241">
        <f>'[4]прил 9'!AK499</f>
        <v>0</v>
      </c>
      <c r="AL40" s="241">
        <f>'[4]прил 9'!AL499</f>
        <v>0</v>
      </c>
      <c r="AM40" s="241">
        <f>'[4]прил 9'!AM499</f>
        <v>0</v>
      </c>
      <c r="AN40" s="241">
        <f>'[4]прил 9'!AN499</f>
        <v>0</v>
      </c>
      <c r="AO40" s="241">
        <f>'[4]прил 9'!AO499</f>
        <v>0</v>
      </c>
      <c r="AP40" s="239">
        <f t="shared" si="6"/>
        <v>0</v>
      </c>
      <c r="AQ40" s="239">
        <f t="shared" si="6"/>
        <v>0</v>
      </c>
    </row>
    <row r="41" spans="1:43" ht="31.5" x14ac:dyDescent="0.25">
      <c r="A41" s="157">
        <f t="shared" si="8"/>
        <v>13</v>
      </c>
      <c r="B41" s="158" t="str">
        <f>'[4]прил 9'!B500</f>
        <v>ВЛ-0,4кВ Ф-5 ПС Бачи-юрт с.Центарой ТП 5-4  L-0,216км</v>
      </c>
      <c r="C41" s="158" t="str">
        <f>'[4]прил 9'!C500</f>
        <v>ЧЭ</v>
      </c>
      <c r="D41" s="241">
        <f>'[4]прил 9'!D500</f>
        <v>0</v>
      </c>
      <c r="E41" s="241">
        <f>'[4]прил 9'!E500</f>
        <v>0</v>
      </c>
      <c r="F41" s="241">
        <f>'[4]прил 9'!F500</f>
        <v>0</v>
      </c>
      <c r="G41" s="241">
        <f>'[4]прил 9'!G500</f>
        <v>0</v>
      </c>
      <c r="H41" s="241">
        <f>'[4]прил 9'!H500</f>
        <v>0</v>
      </c>
      <c r="I41" s="241">
        <f>'[4]прил 9'!I500</f>
        <v>0</v>
      </c>
      <c r="J41" s="241">
        <f>'[4]прил 9'!J500</f>
        <v>0</v>
      </c>
      <c r="K41" s="241">
        <f>'[4]прил 9'!K500</f>
        <v>0.216</v>
      </c>
      <c r="L41" s="239">
        <f t="shared" si="3"/>
        <v>0</v>
      </c>
      <c r="M41" s="239">
        <f t="shared" si="3"/>
        <v>0.216</v>
      </c>
      <c r="N41" s="241">
        <f>'[4]прил 9'!N500</f>
        <v>0</v>
      </c>
      <c r="O41" s="241">
        <f>'[4]прил 9'!O500</f>
        <v>0</v>
      </c>
      <c r="P41" s="241">
        <f>'[4]прил 9'!P500</f>
        <v>0</v>
      </c>
      <c r="Q41" s="241">
        <f>'[4]прил 9'!Q500</f>
        <v>0</v>
      </c>
      <c r="R41" s="241">
        <f>'[4]прил 9'!R500</f>
        <v>0</v>
      </c>
      <c r="S41" s="241">
        <f>'[4]прил 9'!S500</f>
        <v>0</v>
      </c>
      <c r="T41" s="241">
        <f>'[4]прил 9'!T500</f>
        <v>0</v>
      </c>
      <c r="U41" s="241">
        <f>'[4]прил 9'!U500</f>
        <v>0.216</v>
      </c>
      <c r="V41" s="239">
        <f t="shared" si="4"/>
        <v>0</v>
      </c>
      <c r="W41" s="239">
        <f t="shared" si="4"/>
        <v>0.216</v>
      </c>
      <c r="X41" s="241">
        <f>'[4]прил 9'!X500</f>
        <v>0</v>
      </c>
      <c r="Y41" s="241">
        <f>'[4]прил 9'!Y500</f>
        <v>0</v>
      </c>
      <c r="Z41" s="241">
        <f>'[4]прил 9'!Z500</f>
        <v>0</v>
      </c>
      <c r="AA41" s="241">
        <f>'[4]прил 9'!AA500</f>
        <v>0</v>
      </c>
      <c r="AB41" s="241">
        <f>'[4]прил 9'!AB500</f>
        <v>0</v>
      </c>
      <c r="AC41" s="241">
        <f>'[4]прил 9'!AC500</f>
        <v>0</v>
      </c>
      <c r="AD41" s="241">
        <f>'[4]прил 9'!AD500</f>
        <v>0</v>
      </c>
      <c r="AE41" s="241">
        <f>'[4]прил 9'!AE500</f>
        <v>0</v>
      </c>
      <c r="AF41" s="239">
        <f t="shared" si="5"/>
        <v>0</v>
      </c>
      <c r="AG41" s="239">
        <f t="shared" si="5"/>
        <v>0</v>
      </c>
      <c r="AH41" s="241">
        <f>'[4]прил 9'!AH500</f>
        <v>0</v>
      </c>
      <c r="AI41" s="241">
        <f>'[4]прил 9'!AI500</f>
        <v>0</v>
      </c>
      <c r="AJ41" s="241">
        <f>'[4]прил 9'!AJ500</f>
        <v>0</v>
      </c>
      <c r="AK41" s="241">
        <f>'[4]прил 9'!AK500</f>
        <v>0</v>
      </c>
      <c r="AL41" s="241">
        <f>'[4]прил 9'!AL500</f>
        <v>0</v>
      </c>
      <c r="AM41" s="241">
        <f>'[4]прил 9'!AM500</f>
        <v>0</v>
      </c>
      <c r="AN41" s="241">
        <f>'[4]прил 9'!AN500</f>
        <v>0</v>
      </c>
      <c r="AO41" s="241">
        <f>'[4]прил 9'!AO500</f>
        <v>0</v>
      </c>
      <c r="AP41" s="239">
        <f t="shared" si="6"/>
        <v>0</v>
      </c>
      <c r="AQ41" s="239">
        <f t="shared" si="6"/>
        <v>0</v>
      </c>
    </row>
    <row r="42" spans="1:43" ht="31.5" x14ac:dyDescent="0.25">
      <c r="A42" s="157">
        <f t="shared" si="8"/>
        <v>14</v>
      </c>
      <c r="B42" s="158" t="str">
        <f>'[4]прил 9'!B501</f>
        <v>ВЛ - 0,4 кВ, Ф-2 ПС Махкеты с.Махкеты  ТП 2-33   L- 1,04 км</v>
      </c>
      <c r="C42" s="158" t="str">
        <f>'[4]прил 9'!C501</f>
        <v>ЧЭ</v>
      </c>
      <c r="D42" s="241">
        <f>'[4]прил 9'!D501</f>
        <v>0</v>
      </c>
      <c r="E42" s="241">
        <f>'[4]прил 9'!E501</f>
        <v>0</v>
      </c>
      <c r="F42" s="241">
        <f>'[4]прил 9'!F501</f>
        <v>0</v>
      </c>
      <c r="G42" s="241">
        <f>'[4]прил 9'!G501</f>
        <v>0</v>
      </c>
      <c r="H42" s="241">
        <f>'[4]прил 9'!H501</f>
        <v>0</v>
      </c>
      <c r="I42" s="241">
        <f>'[4]прил 9'!I501</f>
        <v>0</v>
      </c>
      <c r="J42" s="241">
        <f>'[4]прил 9'!J501</f>
        <v>0</v>
      </c>
      <c r="K42" s="241">
        <f>'[4]прил 9'!K501</f>
        <v>1.04</v>
      </c>
      <c r="L42" s="239">
        <f t="shared" si="3"/>
        <v>0</v>
      </c>
      <c r="M42" s="239">
        <f t="shared" si="3"/>
        <v>1.04</v>
      </c>
      <c r="N42" s="241">
        <f>'[4]прил 9'!N501</f>
        <v>0</v>
      </c>
      <c r="O42" s="241">
        <f>'[4]прил 9'!O501</f>
        <v>0</v>
      </c>
      <c r="P42" s="241">
        <f>'[4]прил 9'!P501</f>
        <v>0</v>
      </c>
      <c r="Q42" s="241">
        <f>'[4]прил 9'!Q501</f>
        <v>0</v>
      </c>
      <c r="R42" s="241">
        <f>'[4]прил 9'!R501</f>
        <v>0</v>
      </c>
      <c r="S42" s="241">
        <f>'[4]прил 9'!S501</f>
        <v>0</v>
      </c>
      <c r="T42" s="241">
        <f>'[4]прил 9'!T501</f>
        <v>0</v>
      </c>
      <c r="U42" s="241">
        <f>'[4]прил 9'!U501</f>
        <v>1.04</v>
      </c>
      <c r="V42" s="239">
        <f t="shared" si="4"/>
        <v>0</v>
      </c>
      <c r="W42" s="239">
        <f t="shared" si="4"/>
        <v>1.04</v>
      </c>
      <c r="X42" s="241">
        <f>'[4]прил 9'!X501</f>
        <v>0</v>
      </c>
      <c r="Y42" s="241">
        <f>'[4]прил 9'!Y501</f>
        <v>0</v>
      </c>
      <c r="Z42" s="241">
        <f>'[4]прил 9'!Z501</f>
        <v>0</v>
      </c>
      <c r="AA42" s="241">
        <f>'[4]прил 9'!AA501</f>
        <v>0</v>
      </c>
      <c r="AB42" s="241">
        <f>'[4]прил 9'!AB501</f>
        <v>0</v>
      </c>
      <c r="AC42" s="241">
        <f>'[4]прил 9'!AC501</f>
        <v>0</v>
      </c>
      <c r="AD42" s="241">
        <f>'[4]прил 9'!AD501</f>
        <v>0</v>
      </c>
      <c r="AE42" s="241">
        <f>'[4]прил 9'!AE501</f>
        <v>0</v>
      </c>
      <c r="AF42" s="239">
        <f t="shared" si="5"/>
        <v>0</v>
      </c>
      <c r="AG42" s="239">
        <f t="shared" si="5"/>
        <v>0</v>
      </c>
      <c r="AH42" s="241">
        <f>'[4]прил 9'!AH501</f>
        <v>0</v>
      </c>
      <c r="AI42" s="241">
        <f>'[4]прил 9'!AI501</f>
        <v>0</v>
      </c>
      <c r="AJ42" s="241">
        <f>'[4]прил 9'!AJ501</f>
        <v>0</v>
      </c>
      <c r="AK42" s="241">
        <f>'[4]прил 9'!AK501</f>
        <v>0</v>
      </c>
      <c r="AL42" s="241">
        <f>'[4]прил 9'!AL501</f>
        <v>0</v>
      </c>
      <c r="AM42" s="241">
        <f>'[4]прил 9'!AM501</f>
        <v>0</v>
      </c>
      <c r="AN42" s="241">
        <f>'[4]прил 9'!AN501</f>
        <v>0</v>
      </c>
      <c r="AO42" s="241">
        <f>'[4]прил 9'!AO501</f>
        <v>0</v>
      </c>
      <c r="AP42" s="239">
        <f t="shared" si="6"/>
        <v>0</v>
      </c>
      <c r="AQ42" s="239">
        <f t="shared" si="6"/>
        <v>0</v>
      </c>
    </row>
    <row r="43" spans="1:43" ht="31.5" x14ac:dyDescent="0.25">
      <c r="A43" s="157">
        <f t="shared" si="8"/>
        <v>15</v>
      </c>
      <c r="B43" s="158" t="str">
        <f>'[4]прил 9'!B502</f>
        <v>ВЛ-0,4кВ Ф-8 ПС Курчалой с. Майртуп ТП 8-1  L- 0,353 км</v>
      </c>
      <c r="C43" s="158" t="str">
        <f>'[4]прил 9'!C502</f>
        <v>ЧЭ</v>
      </c>
      <c r="D43" s="241">
        <f>'[4]прил 9'!D502</f>
        <v>0</v>
      </c>
      <c r="E43" s="241">
        <f>'[4]прил 9'!E502</f>
        <v>0</v>
      </c>
      <c r="F43" s="241">
        <f>'[4]прил 9'!F502</f>
        <v>0</v>
      </c>
      <c r="G43" s="241">
        <f>'[4]прил 9'!G502</f>
        <v>0</v>
      </c>
      <c r="H43" s="241">
        <f>'[4]прил 9'!H502</f>
        <v>0</v>
      </c>
      <c r="I43" s="241">
        <f>'[4]прил 9'!I502</f>
        <v>0</v>
      </c>
      <c r="J43" s="241">
        <f>'[4]прил 9'!J502</f>
        <v>0</v>
      </c>
      <c r="K43" s="241">
        <f>'[4]прил 9'!K502</f>
        <v>0.35299999999999998</v>
      </c>
      <c r="L43" s="239">
        <f t="shared" si="3"/>
        <v>0</v>
      </c>
      <c r="M43" s="239">
        <f t="shared" si="3"/>
        <v>0.35299999999999998</v>
      </c>
      <c r="N43" s="241">
        <f>'[4]прил 9'!N502</f>
        <v>0</v>
      </c>
      <c r="O43" s="241">
        <f>'[4]прил 9'!O502</f>
        <v>0</v>
      </c>
      <c r="P43" s="241">
        <f>'[4]прил 9'!P502</f>
        <v>0</v>
      </c>
      <c r="Q43" s="241">
        <f>'[4]прил 9'!Q502</f>
        <v>0</v>
      </c>
      <c r="R43" s="241">
        <f>'[4]прил 9'!R502</f>
        <v>0</v>
      </c>
      <c r="S43" s="241">
        <f>'[4]прил 9'!S502</f>
        <v>0</v>
      </c>
      <c r="T43" s="241">
        <f>'[4]прил 9'!T502</f>
        <v>0</v>
      </c>
      <c r="U43" s="241">
        <f>'[4]прил 9'!U502</f>
        <v>0.35299999999999998</v>
      </c>
      <c r="V43" s="239">
        <f t="shared" si="4"/>
        <v>0</v>
      </c>
      <c r="W43" s="239">
        <f t="shared" si="4"/>
        <v>0.35299999999999998</v>
      </c>
      <c r="X43" s="241">
        <f>'[4]прил 9'!X502</f>
        <v>0</v>
      </c>
      <c r="Y43" s="241">
        <f>'[4]прил 9'!Y502</f>
        <v>0</v>
      </c>
      <c r="Z43" s="241">
        <f>'[4]прил 9'!Z502</f>
        <v>0</v>
      </c>
      <c r="AA43" s="241">
        <f>'[4]прил 9'!AA502</f>
        <v>0</v>
      </c>
      <c r="AB43" s="241">
        <f>'[4]прил 9'!AB502</f>
        <v>0</v>
      </c>
      <c r="AC43" s="241">
        <f>'[4]прил 9'!AC502</f>
        <v>0</v>
      </c>
      <c r="AD43" s="241">
        <f>'[4]прил 9'!AD502</f>
        <v>0</v>
      </c>
      <c r="AE43" s="241">
        <f>'[4]прил 9'!AE502</f>
        <v>0</v>
      </c>
      <c r="AF43" s="239">
        <f t="shared" si="5"/>
        <v>0</v>
      </c>
      <c r="AG43" s="239">
        <f t="shared" si="5"/>
        <v>0</v>
      </c>
      <c r="AH43" s="241">
        <f>'[4]прил 9'!AH502</f>
        <v>0</v>
      </c>
      <c r="AI43" s="241">
        <f>'[4]прил 9'!AI502</f>
        <v>0</v>
      </c>
      <c r="AJ43" s="241">
        <f>'[4]прил 9'!AJ502</f>
        <v>0</v>
      </c>
      <c r="AK43" s="241">
        <f>'[4]прил 9'!AK502</f>
        <v>0</v>
      </c>
      <c r="AL43" s="241">
        <f>'[4]прил 9'!AL502</f>
        <v>0</v>
      </c>
      <c r="AM43" s="241">
        <f>'[4]прил 9'!AM502</f>
        <v>0</v>
      </c>
      <c r="AN43" s="241">
        <f>'[4]прил 9'!AN502</f>
        <v>0</v>
      </c>
      <c r="AO43" s="241">
        <f>'[4]прил 9'!AO502</f>
        <v>0</v>
      </c>
      <c r="AP43" s="239">
        <f t="shared" si="6"/>
        <v>0</v>
      </c>
      <c r="AQ43" s="239">
        <f t="shared" si="6"/>
        <v>0</v>
      </c>
    </row>
    <row r="44" spans="1:43" ht="31.5" x14ac:dyDescent="0.25">
      <c r="A44" s="157">
        <f t="shared" si="8"/>
        <v>16</v>
      </c>
      <c r="B44" s="158" t="str">
        <f>'[4]прил 9'!B503</f>
        <v>ВЛ-0,4 кВ, Ф-5, ПС "Курчалой", с. Курчалой,  ТП 5-30, L-0,128 км.</v>
      </c>
      <c r="C44" s="158" t="str">
        <f>'[4]прил 9'!C503</f>
        <v>ЧЭ</v>
      </c>
      <c r="D44" s="241">
        <f>'[4]прил 9'!D503</f>
        <v>0</v>
      </c>
      <c r="E44" s="241">
        <f>'[4]прил 9'!E503</f>
        <v>0</v>
      </c>
      <c r="F44" s="241">
        <f>'[4]прил 9'!F503</f>
        <v>0</v>
      </c>
      <c r="G44" s="241">
        <f>'[4]прил 9'!G503</f>
        <v>0.128</v>
      </c>
      <c r="H44" s="241">
        <f>'[4]прил 9'!H503</f>
        <v>0</v>
      </c>
      <c r="I44" s="241">
        <f>'[4]прил 9'!I503</f>
        <v>0</v>
      </c>
      <c r="J44" s="241">
        <f>'[4]прил 9'!J503</f>
        <v>0</v>
      </c>
      <c r="K44" s="241">
        <f>'[4]прил 9'!K503</f>
        <v>0</v>
      </c>
      <c r="L44" s="239">
        <f t="shared" si="3"/>
        <v>0</v>
      </c>
      <c r="M44" s="239">
        <f t="shared" si="3"/>
        <v>0.128</v>
      </c>
      <c r="N44" s="241">
        <f>'[4]прил 9'!N503</f>
        <v>0</v>
      </c>
      <c r="O44" s="241">
        <f>'[4]прил 9'!O503</f>
        <v>0</v>
      </c>
      <c r="P44" s="241">
        <f>'[4]прил 9'!P503</f>
        <v>0</v>
      </c>
      <c r="Q44" s="241">
        <f>'[4]прил 9'!Q503</f>
        <v>0.128</v>
      </c>
      <c r="R44" s="241">
        <f>'[4]прил 9'!R503</f>
        <v>0</v>
      </c>
      <c r="S44" s="241">
        <f>'[4]прил 9'!S503</f>
        <v>0</v>
      </c>
      <c r="T44" s="241">
        <f>'[4]прил 9'!T503</f>
        <v>0</v>
      </c>
      <c r="U44" s="241">
        <f>'[4]прил 9'!U503</f>
        <v>0</v>
      </c>
      <c r="V44" s="239">
        <f t="shared" si="4"/>
        <v>0</v>
      </c>
      <c r="W44" s="239">
        <f t="shared" si="4"/>
        <v>0.128</v>
      </c>
      <c r="X44" s="241">
        <f>'[4]прил 9'!X503</f>
        <v>0</v>
      </c>
      <c r="Y44" s="241">
        <f>'[4]прил 9'!Y503</f>
        <v>0</v>
      </c>
      <c r="Z44" s="241">
        <f>'[4]прил 9'!Z503</f>
        <v>0</v>
      </c>
      <c r="AA44" s="241">
        <f>'[4]прил 9'!AA503</f>
        <v>0</v>
      </c>
      <c r="AB44" s="241">
        <f>'[4]прил 9'!AB503</f>
        <v>0</v>
      </c>
      <c r="AC44" s="241">
        <f>'[4]прил 9'!AC503</f>
        <v>0</v>
      </c>
      <c r="AD44" s="241">
        <f>'[4]прил 9'!AD503</f>
        <v>0</v>
      </c>
      <c r="AE44" s="241">
        <f>'[4]прил 9'!AE503</f>
        <v>0</v>
      </c>
      <c r="AF44" s="239">
        <f t="shared" si="5"/>
        <v>0</v>
      </c>
      <c r="AG44" s="239">
        <f t="shared" si="5"/>
        <v>0</v>
      </c>
      <c r="AH44" s="241">
        <f>'[4]прил 9'!AH503</f>
        <v>0</v>
      </c>
      <c r="AI44" s="241">
        <f>'[4]прил 9'!AI503</f>
        <v>0</v>
      </c>
      <c r="AJ44" s="241">
        <f>'[4]прил 9'!AJ503</f>
        <v>0</v>
      </c>
      <c r="AK44" s="241">
        <f>'[4]прил 9'!AK503</f>
        <v>0</v>
      </c>
      <c r="AL44" s="241">
        <f>'[4]прил 9'!AL503</f>
        <v>0</v>
      </c>
      <c r="AM44" s="241">
        <f>'[4]прил 9'!AM503</f>
        <v>0</v>
      </c>
      <c r="AN44" s="241">
        <f>'[4]прил 9'!AN503</f>
        <v>0</v>
      </c>
      <c r="AO44" s="241">
        <f>'[4]прил 9'!AO503</f>
        <v>0</v>
      </c>
      <c r="AP44" s="239">
        <f t="shared" si="6"/>
        <v>0</v>
      </c>
      <c r="AQ44" s="239">
        <f t="shared" si="6"/>
        <v>0</v>
      </c>
    </row>
    <row r="45" spans="1:43" ht="31.5" x14ac:dyDescent="0.25">
      <c r="A45" s="157">
        <f t="shared" si="8"/>
        <v>17</v>
      </c>
      <c r="B45" s="158" t="str">
        <f>'[4]прил 9'!B504</f>
        <v>ВЛ-0,4 кВ, Ф-5, ПС "Курчалой", с. Курчалой, ТП 5-19, L-1,0 км.</v>
      </c>
      <c r="C45" s="158" t="str">
        <f>'[4]прил 9'!C504</f>
        <v>ЧЭ</v>
      </c>
      <c r="D45" s="241">
        <f>'[4]прил 9'!D504</f>
        <v>0</v>
      </c>
      <c r="E45" s="241">
        <f>'[4]прил 9'!E504</f>
        <v>0</v>
      </c>
      <c r="F45" s="241">
        <f>'[4]прил 9'!F504</f>
        <v>0</v>
      </c>
      <c r="G45" s="241">
        <f>'[4]прил 9'!G504</f>
        <v>1</v>
      </c>
      <c r="H45" s="241">
        <f>'[4]прил 9'!H504</f>
        <v>0</v>
      </c>
      <c r="I45" s="241">
        <f>'[4]прил 9'!I504</f>
        <v>0</v>
      </c>
      <c r="J45" s="241">
        <f>'[4]прил 9'!J504</f>
        <v>0</v>
      </c>
      <c r="K45" s="241">
        <f>'[4]прил 9'!K504</f>
        <v>0</v>
      </c>
      <c r="L45" s="239">
        <f t="shared" si="3"/>
        <v>0</v>
      </c>
      <c r="M45" s="239">
        <f t="shared" si="3"/>
        <v>1</v>
      </c>
      <c r="N45" s="241">
        <f>'[4]прил 9'!N504</f>
        <v>0</v>
      </c>
      <c r="O45" s="241">
        <f>'[4]прил 9'!O504</f>
        <v>0</v>
      </c>
      <c r="P45" s="241">
        <f>'[4]прил 9'!P504</f>
        <v>0</v>
      </c>
      <c r="Q45" s="241">
        <f>'[4]прил 9'!Q504</f>
        <v>1</v>
      </c>
      <c r="R45" s="241">
        <f>'[4]прил 9'!R504</f>
        <v>0</v>
      </c>
      <c r="S45" s="241">
        <f>'[4]прил 9'!S504</f>
        <v>0</v>
      </c>
      <c r="T45" s="241">
        <f>'[4]прил 9'!T504</f>
        <v>0</v>
      </c>
      <c r="U45" s="241">
        <f>'[4]прил 9'!U504</f>
        <v>0</v>
      </c>
      <c r="V45" s="239">
        <f t="shared" si="4"/>
        <v>0</v>
      </c>
      <c r="W45" s="239">
        <f t="shared" si="4"/>
        <v>1</v>
      </c>
      <c r="X45" s="241">
        <f>'[4]прил 9'!X504</f>
        <v>0</v>
      </c>
      <c r="Y45" s="241">
        <f>'[4]прил 9'!Y504</f>
        <v>0</v>
      </c>
      <c r="Z45" s="241">
        <f>'[4]прил 9'!Z504</f>
        <v>0</v>
      </c>
      <c r="AA45" s="241">
        <f>'[4]прил 9'!AA504</f>
        <v>0</v>
      </c>
      <c r="AB45" s="241">
        <f>'[4]прил 9'!AB504</f>
        <v>0</v>
      </c>
      <c r="AC45" s="241">
        <f>'[4]прил 9'!AC504</f>
        <v>0</v>
      </c>
      <c r="AD45" s="241">
        <f>'[4]прил 9'!AD504</f>
        <v>0</v>
      </c>
      <c r="AE45" s="241">
        <f>'[4]прил 9'!AE504</f>
        <v>0</v>
      </c>
      <c r="AF45" s="239">
        <f t="shared" si="5"/>
        <v>0</v>
      </c>
      <c r="AG45" s="239">
        <f t="shared" si="5"/>
        <v>0</v>
      </c>
      <c r="AH45" s="241">
        <f>'[4]прил 9'!AH504</f>
        <v>0</v>
      </c>
      <c r="AI45" s="241">
        <f>'[4]прил 9'!AI504</f>
        <v>0</v>
      </c>
      <c r="AJ45" s="241">
        <f>'[4]прил 9'!AJ504</f>
        <v>0</v>
      </c>
      <c r="AK45" s="241">
        <f>'[4]прил 9'!AK504</f>
        <v>0</v>
      </c>
      <c r="AL45" s="241">
        <f>'[4]прил 9'!AL504</f>
        <v>0</v>
      </c>
      <c r="AM45" s="241">
        <f>'[4]прил 9'!AM504</f>
        <v>0</v>
      </c>
      <c r="AN45" s="241">
        <f>'[4]прил 9'!AN504</f>
        <v>0</v>
      </c>
      <c r="AO45" s="241">
        <f>'[4]прил 9'!AO504</f>
        <v>0</v>
      </c>
      <c r="AP45" s="239">
        <f t="shared" si="6"/>
        <v>0</v>
      </c>
      <c r="AQ45" s="239">
        <f t="shared" si="6"/>
        <v>0</v>
      </c>
    </row>
    <row r="46" spans="1:43" ht="31.5" x14ac:dyDescent="0.25">
      <c r="A46" s="157">
        <f t="shared" si="8"/>
        <v>18</v>
      </c>
      <c r="B46" s="158" t="str">
        <f>'[4]прил 9'!B505</f>
        <v>ВЛ-0,4 кВ, Ф-5, ПС "Курчалой", с. Курчалой, ТП 5-36,  L-0,7 км.</v>
      </c>
      <c r="C46" s="158" t="str">
        <f>'[4]прил 9'!C505</f>
        <v>ЧЭ</v>
      </c>
      <c r="D46" s="241">
        <f>'[4]прил 9'!D505</f>
        <v>0</v>
      </c>
      <c r="E46" s="241">
        <f>'[4]прил 9'!E505</f>
        <v>0</v>
      </c>
      <c r="F46" s="241">
        <f>'[4]прил 9'!F505</f>
        <v>0</v>
      </c>
      <c r="G46" s="241">
        <f>'[4]прил 9'!G505</f>
        <v>0.7</v>
      </c>
      <c r="H46" s="241">
        <f>'[4]прил 9'!H505</f>
        <v>0</v>
      </c>
      <c r="I46" s="241">
        <f>'[4]прил 9'!I505</f>
        <v>0</v>
      </c>
      <c r="J46" s="241">
        <f>'[4]прил 9'!J505</f>
        <v>0</v>
      </c>
      <c r="K46" s="241">
        <f>'[4]прил 9'!K505</f>
        <v>0</v>
      </c>
      <c r="L46" s="239">
        <f t="shared" si="3"/>
        <v>0</v>
      </c>
      <c r="M46" s="239">
        <f t="shared" si="3"/>
        <v>0.7</v>
      </c>
      <c r="N46" s="241">
        <f>'[4]прил 9'!N505</f>
        <v>0</v>
      </c>
      <c r="O46" s="241">
        <f>'[4]прил 9'!O505</f>
        <v>0</v>
      </c>
      <c r="P46" s="241">
        <f>'[4]прил 9'!P505</f>
        <v>0</v>
      </c>
      <c r="Q46" s="241">
        <f>'[4]прил 9'!Q505</f>
        <v>0.7</v>
      </c>
      <c r="R46" s="241">
        <f>'[4]прил 9'!R505</f>
        <v>0</v>
      </c>
      <c r="S46" s="241">
        <f>'[4]прил 9'!S505</f>
        <v>0</v>
      </c>
      <c r="T46" s="241">
        <f>'[4]прил 9'!T505</f>
        <v>0</v>
      </c>
      <c r="U46" s="241">
        <f>'[4]прил 9'!U505</f>
        <v>0</v>
      </c>
      <c r="V46" s="239">
        <f t="shared" si="4"/>
        <v>0</v>
      </c>
      <c r="W46" s="239">
        <f t="shared" si="4"/>
        <v>0.7</v>
      </c>
      <c r="X46" s="241">
        <f>'[4]прил 9'!X505</f>
        <v>0</v>
      </c>
      <c r="Y46" s="241">
        <f>'[4]прил 9'!Y505</f>
        <v>0</v>
      </c>
      <c r="Z46" s="241">
        <f>'[4]прил 9'!Z505</f>
        <v>0</v>
      </c>
      <c r="AA46" s="241">
        <f>'[4]прил 9'!AA505</f>
        <v>0</v>
      </c>
      <c r="AB46" s="241">
        <f>'[4]прил 9'!AB505</f>
        <v>0</v>
      </c>
      <c r="AC46" s="241">
        <f>'[4]прил 9'!AC505</f>
        <v>0</v>
      </c>
      <c r="AD46" s="241">
        <f>'[4]прил 9'!AD505</f>
        <v>0</v>
      </c>
      <c r="AE46" s="241">
        <f>'[4]прил 9'!AE505</f>
        <v>0</v>
      </c>
      <c r="AF46" s="239">
        <f t="shared" si="5"/>
        <v>0</v>
      </c>
      <c r="AG46" s="239">
        <f t="shared" si="5"/>
        <v>0</v>
      </c>
      <c r="AH46" s="241">
        <f>'[4]прил 9'!AH505</f>
        <v>0</v>
      </c>
      <c r="AI46" s="241">
        <f>'[4]прил 9'!AI505</f>
        <v>0</v>
      </c>
      <c r="AJ46" s="241">
        <f>'[4]прил 9'!AJ505</f>
        <v>0</v>
      </c>
      <c r="AK46" s="241">
        <f>'[4]прил 9'!AK505</f>
        <v>0</v>
      </c>
      <c r="AL46" s="241">
        <f>'[4]прил 9'!AL505</f>
        <v>0</v>
      </c>
      <c r="AM46" s="241">
        <f>'[4]прил 9'!AM505</f>
        <v>0</v>
      </c>
      <c r="AN46" s="241">
        <f>'[4]прил 9'!AN505</f>
        <v>0</v>
      </c>
      <c r="AO46" s="241">
        <f>'[4]прил 9'!AO505</f>
        <v>0</v>
      </c>
      <c r="AP46" s="239">
        <f t="shared" si="6"/>
        <v>0</v>
      </c>
      <c r="AQ46" s="239">
        <f t="shared" si="6"/>
        <v>0</v>
      </c>
    </row>
    <row r="47" spans="1:43" ht="31.5" x14ac:dyDescent="0.25">
      <c r="A47" s="157">
        <f t="shared" si="8"/>
        <v>19</v>
      </c>
      <c r="B47" s="158" t="str">
        <f>'[4]прил 9'!B506</f>
        <v>ВЛ-0,4 кВ, Ф-5, ПС "Курчалой", с. Курчалой, ТП 5-40, L-1,6 км.</v>
      </c>
      <c r="C47" s="158" t="str">
        <f>'[4]прил 9'!C506</f>
        <v>ЧЭ</v>
      </c>
      <c r="D47" s="241">
        <f>'[4]прил 9'!D506</f>
        <v>0</v>
      </c>
      <c r="E47" s="241">
        <f>'[4]прил 9'!E506</f>
        <v>0</v>
      </c>
      <c r="F47" s="241">
        <f>'[4]прил 9'!F506</f>
        <v>0</v>
      </c>
      <c r="G47" s="241">
        <f>'[4]прил 9'!G506</f>
        <v>1.6</v>
      </c>
      <c r="H47" s="241">
        <f>'[4]прил 9'!H506</f>
        <v>0</v>
      </c>
      <c r="I47" s="241">
        <f>'[4]прил 9'!I506</f>
        <v>0</v>
      </c>
      <c r="J47" s="241">
        <f>'[4]прил 9'!J506</f>
        <v>0</v>
      </c>
      <c r="K47" s="241">
        <f>'[4]прил 9'!K506</f>
        <v>0</v>
      </c>
      <c r="L47" s="239">
        <f t="shared" si="3"/>
        <v>0</v>
      </c>
      <c r="M47" s="239">
        <f t="shared" si="3"/>
        <v>1.6</v>
      </c>
      <c r="N47" s="241">
        <f>'[4]прил 9'!N506</f>
        <v>0</v>
      </c>
      <c r="O47" s="241">
        <f>'[4]прил 9'!O506</f>
        <v>0</v>
      </c>
      <c r="P47" s="241">
        <f>'[4]прил 9'!P506</f>
        <v>0</v>
      </c>
      <c r="Q47" s="241">
        <f>'[4]прил 9'!Q506</f>
        <v>1.6</v>
      </c>
      <c r="R47" s="241">
        <f>'[4]прил 9'!R506</f>
        <v>0</v>
      </c>
      <c r="S47" s="241">
        <f>'[4]прил 9'!S506</f>
        <v>0</v>
      </c>
      <c r="T47" s="241">
        <f>'[4]прил 9'!T506</f>
        <v>0</v>
      </c>
      <c r="U47" s="241">
        <f>'[4]прил 9'!U506</f>
        <v>0</v>
      </c>
      <c r="V47" s="239">
        <f t="shared" si="4"/>
        <v>0</v>
      </c>
      <c r="W47" s="239">
        <f t="shared" si="4"/>
        <v>1.6</v>
      </c>
      <c r="X47" s="241">
        <f>'[4]прил 9'!X506</f>
        <v>0</v>
      </c>
      <c r="Y47" s="241">
        <f>'[4]прил 9'!Y506</f>
        <v>0</v>
      </c>
      <c r="Z47" s="241">
        <f>'[4]прил 9'!Z506</f>
        <v>0</v>
      </c>
      <c r="AA47" s="241">
        <f>'[4]прил 9'!AA506</f>
        <v>0</v>
      </c>
      <c r="AB47" s="241">
        <f>'[4]прил 9'!AB506</f>
        <v>0</v>
      </c>
      <c r="AC47" s="241">
        <f>'[4]прил 9'!AC506</f>
        <v>0</v>
      </c>
      <c r="AD47" s="241">
        <f>'[4]прил 9'!AD506</f>
        <v>0</v>
      </c>
      <c r="AE47" s="241">
        <f>'[4]прил 9'!AE506</f>
        <v>0</v>
      </c>
      <c r="AF47" s="239">
        <f t="shared" si="5"/>
        <v>0</v>
      </c>
      <c r="AG47" s="239">
        <f t="shared" si="5"/>
        <v>0</v>
      </c>
      <c r="AH47" s="241">
        <f>'[4]прил 9'!AH506</f>
        <v>0</v>
      </c>
      <c r="AI47" s="241">
        <f>'[4]прил 9'!AI506</f>
        <v>0</v>
      </c>
      <c r="AJ47" s="241">
        <f>'[4]прил 9'!AJ506</f>
        <v>0</v>
      </c>
      <c r="AK47" s="241">
        <f>'[4]прил 9'!AK506</f>
        <v>0</v>
      </c>
      <c r="AL47" s="241">
        <f>'[4]прил 9'!AL506</f>
        <v>0</v>
      </c>
      <c r="AM47" s="241">
        <f>'[4]прил 9'!AM506</f>
        <v>0</v>
      </c>
      <c r="AN47" s="241">
        <f>'[4]прил 9'!AN506</f>
        <v>0</v>
      </c>
      <c r="AO47" s="241">
        <f>'[4]прил 9'!AO506</f>
        <v>0</v>
      </c>
      <c r="AP47" s="239">
        <f t="shared" si="6"/>
        <v>0</v>
      </c>
      <c r="AQ47" s="239">
        <f t="shared" si="6"/>
        <v>0</v>
      </c>
    </row>
    <row r="48" spans="1:43" ht="31.5" x14ac:dyDescent="0.25">
      <c r="A48" s="157">
        <f t="shared" si="8"/>
        <v>20</v>
      </c>
      <c r="B48" s="158" t="str">
        <f>'[4]прил 9'!B507</f>
        <v>ВЛ-0,4 кВ, Ф-5, ПС "Курчалой", с. Курчалой, ТП 5-41, L-1,5 км.</v>
      </c>
      <c r="C48" s="158" t="str">
        <f>'[4]прил 9'!C507</f>
        <v>ЧЭ</v>
      </c>
      <c r="D48" s="241">
        <f>'[4]прил 9'!D507</f>
        <v>0</v>
      </c>
      <c r="E48" s="241">
        <f>'[4]прил 9'!E507</f>
        <v>0</v>
      </c>
      <c r="F48" s="241">
        <f>'[4]прил 9'!F507</f>
        <v>0</v>
      </c>
      <c r="G48" s="241">
        <f>'[4]прил 9'!G507</f>
        <v>1.5</v>
      </c>
      <c r="H48" s="241">
        <f>'[4]прил 9'!H507</f>
        <v>0</v>
      </c>
      <c r="I48" s="241">
        <f>'[4]прил 9'!I507</f>
        <v>0</v>
      </c>
      <c r="J48" s="241">
        <f>'[4]прил 9'!J507</f>
        <v>0</v>
      </c>
      <c r="K48" s="241">
        <f>'[4]прил 9'!K507</f>
        <v>0</v>
      </c>
      <c r="L48" s="239">
        <f t="shared" si="3"/>
        <v>0</v>
      </c>
      <c r="M48" s="239">
        <f t="shared" si="3"/>
        <v>1.5</v>
      </c>
      <c r="N48" s="241">
        <f>'[4]прил 9'!N507</f>
        <v>0</v>
      </c>
      <c r="O48" s="241">
        <f>'[4]прил 9'!O507</f>
        <v>0</v>
      </c>
      <c r="P48" s="241">
        <f>'[4]прил 9'!P507</f>
        <v>0</v>
      </c>
      <c r="Q48" s="241">
        <f>'[4]прил 9'!Q507</f>
        <v>1.5</v>
      </c>
      <c r="R48" s="241">
        <f>'[4]прил 9'!R507</f>
        <v>0</v>
      </c>
      <c r="S48" s="241">
        <f>'[4]прил 9'!S507</f>
        <v>0</v>
      </c>
      <c r="T48" s="241">
        <f>'[4]прил 9'!T507</f>
        <v>0</v>
      </c>
      <c r="U48" s="241">
        <f>'[4]прил 9'!U507</f>
        <v>0</v>
      </c>
      <c r="V48" s="239">
        <f t="shared" si="4"/>
        <v>0</v>
      </c>
      <c r="W48" s="239">
        <f t="shared" si="4"/>
        <v>1.5</v>
      </c>
      <c r="X48" s="241">
        <f>'[4]прил 9'!X507</f>
        <v>0</v>
      </c>
      <c r="Y48" s="241">
        <f>'[4]прил 9'!Y507</f>
        <v>0</v>
      </c>
      <c r="Z48" s="241">
        <f>'[4]прил 9'!Z507</f>
        <v>0</v>
      </c>
      <c r="AA48" s="241">
        <f>'[4]прил 9'!AA507</f>
        <v>0</v>
      </c>
      <c r="AB48" s="241">
        <f>'[4]прил 9'!AB507</f>
        <v>0</v>
      </c>
      <c r="AC48" s="241">
        <f>'[4]прил 9'!AC507</f>
        <v>0</v>
      </c>
      <c r="AD48" s="241">
        <f>'[4]прил 9'!AD507</f>
        <v>0</v>
      </c>
      <c r="AE48" s="241">
        <f>'[4]прил 9'!AE507</f>
        <v>0</v>
      </c>
      <c r="AF48" s="239">
        <f t="shared" si="5"/>
        <v>0</v>
      </c>
      <c r="AG48" s="239">
        <f t="shared" si="5"/>
        <v>0</v>
      </c>
      <c r="AH48" s="241">
        <f>'[4]прил 9'!AH507</f>
        <v>0</v>
      </c>
      <c r="AI48" s="241">
        <f>'[4]прил 9'!AI507</f>
        <v>0</v>
      </c>
      <c r="AJ48" s="241">
        <f>'[4]прил 9'!AJ507</f>
        <v>0</v>
      </c>
      <c r="AK48" s="241">
        <f>'[4]прил 9'!AK507</f>
        <v>0</v>
      </c>
      <c r="AL48" s="241">
        <f>'[4]прил 9'!AL507</f>
        <v>0</v>
      </c>
      <c r="AM48" s="241">
        <f>'[4]прил 9'!AM507</f>
        <v>0</v>
      </c>
      <c r="AN48" s="241">
        <f>'[4]прил 9'!AN507</f>
        <v>0</v>
      </c>
      <c r="AO48" s="241">
        <f>'[4]прил 9'!AO507</f>
        <v>0</v>
      </c>
      <c r="AP48" s="239">
        <f t="shared" si="6"/>
        <v>0</v>
      </c>
      <c r="AQ48" s="239">
        <f t="shared" si="6"/>
        <v>0</v>
      </c>
    </row>
    <row r="49" spans="1:43" ht="31.5" x14ac:dyDescent="0.25">
      <c r="A49" s="157">
        <f t="shared" si="8"/>
        <v>21</v>
      </c>
      <c r="B49" s="158" t="str">
        <f>'[4]прил 9'!B508</f>
        <v>ВЛ-0,4 кВ, Ф-8, ПС "Курчалой", с. Майртуп, ТП8-43,  L-0,75 км.</v>
      </c>
      <c r="C49" s="158" t="str">
        <f>'[4]прил 9'!C508</f>
        <v>ЧЭ</v>
      </c>
      <c r="D49" s="241">
        <f>'[4]прил 9'!D508</f>
        <v>0</v>
      </c>
      <c r="E49" s="241">
        <f>'[4]прил 9'!E508</f>
        <v>0</v>
      </c>
      <c r="F49" s="241">
        <f>'[4]прил 9'!F508</f>
        <v>0</v>
      </c>
      <c r="G49" s="241">
        <f>'[4]прил 9'!G508</f>
        <v>0.75</v>
      </c>
      <c r="H49" s="241">
        <f>'[4]прил 9'!H508</f>
        <v>0</v>
      </c>
      <c r="I49" s="241">
        <f>'[4]прил 9'!I508</f>
        <v>0</v>
      </c>
      <c r="J49" s="241">
        <f>'[4]прил 9'!J508</f>
        <v>0</v>
      </c>
      <c r="K49" s="241">
        <f>'[4]прил 9'!K508</f>
        <v>0</v>
      </c>
      <c r="L49" s="239">
        <f t="shared" si="3"/>
        <v>0</v>
      </c>
      <c r="M49" s="239">
        <f t="shared" si="3"/>
        <v>0.75</v>
      </c>
      <c r="N49" s="241">
        <f>'[4]прил 9'!N508</f>
        <v>0</v>
      </c>
      <c r="O49" s="241">
        <f>'[4]прил 9'!O508</f>
        <v>0</v>
      </c>
      <c r="P49" s="241">
        <f>'[4]прил 9'!P508</f>
        <v>0</v>
      </c>
      <c r="Q49" s="241">
        <f>'[4]прил 9'!Q508</f>
        <v>0.75</v>
      </c>
      <c r="R49" s="241">
        <f>'[4]прил 9'!R508</f>
        <v>0</v>
      </c>
      <c r="S49" s="241">
        <f>'[4]прил 9'!S508</f>
        <v>0</v>
      </c>
      <c r="T49" s="241">
        <f>'[4]прил 9'!T508</f>
        <v>0</v>
      </c>
      <c r="U49" s="241">
        <f>'[4]прил 9'!U508</f>
        <v>0</v>
      </c>
      <c r="V49" s="239">
        <f t="shared" si="4"/>
        <v>0</v>
      </c>
      <c r="W49" s="239">
        <f t="shared" si="4"/>
        <v>0.75</v>
      </c>
      <c r="X49" s="241">
        <f>'[4]прил 9'!X508</f>
        <v>0</v>
      </c>
      <c r="Y49" s="241">
        <f>'[4]прил 9'!Y508</f>
        <v>0</v>
      </c>
      <c r="Z49" s="241">
        <f>'[4]прил 9'!Z508</f>
        <v>0</v>
      </c>
      <c r="AA49" s="241">
        <f>'[4]прил 9'!AA508</f>
        <v>0</v>
      </c>
      <c r="AB49" s="241">
        <f>'[4]прил 9'!AB508</f>
        <v>0</v>
      </c>
      <c r="AC49" s="241">
        <f>'[4]прил 9'!AC508</f>
        <v>0</v>
      </c>
      <c r="AD49" s="241">
        <f>'[4]прил 9'!AD508</f>
        <v>0</v>
      </c>
      <c r="AE49" s="241">
        <f>'[4]прил 9'!AE508</f>
        <v>0</v>
      </c>
      <c r="AF49" s="239">
        <f t="shared" si="5"/>
        <v>0</v>
      </c>
      <c r="AG49" s="239">
        <f t="shared" si="5"/>
        <v>0</v>
      </c>
      <c r="AH49" s="241">
        <f>'[4]прил 9'!AH508</f>
        <v>0</v>
      </c>
      <c r="AI49" s="241">
        <f>'[4]прил 9'!AI508</f>
        <v>0</v>
      </c>
      <c r="AJ49" s="241">
        <f>'[4]прил 9'!AJ508</f>
        <v>0</v>
      </c>
      <c r="AK49" s="241">
        <f>'[4]прил 9'!AK508</f>
        <v>0</v>
      </c>
      <c r="AL49" s="241">
        <f>'[4]прил 9'!AL508</f>
        <v>0</v>
      </c>
      <c r="AM49" s="241">
        <f>'[4]прил 9'!AM508</f>
        <v>0</v>
      </c>
      <c r="AN49" s="241">
        <f>'[4]прил 9'!AN508</f>
        <v>0</v>
      </c>
      <c r="AO49" s="241">
        <f>'[4]прил 9'!AO508</f>
        <v>0</v>
      </c>
      <c r="AP49" s="239">
        <f t="shared" si="6"/>
        <v>0</v>
      </c>
      <c r="AQ49" s="239">
        <f t="shared" si="6"/>
        <v>0</v>
      </c>
    </row>
    <row r="50" spans="1:43" ht="31.5" x14ac:dyDescent="0.25">
      <c r="A50" s="157">
        <f t="shared" si="8"/>
        <v>22</v>
      </c>
      <c r="B50" s="158" t="str">
        <f>'[4]прил 9'!B509</f>
        <v>ВЛ-0,4 кВ, Ф-8, ПС "Курчалой", с. Майртуп, ТП 8-39, L-2,3 км.</v>
      </c>
      <c r="C50" s="158" t="str">
        <f>'[4]прил 9'!C509</f>
        <v>ЧЭ</v>
      </c>
      <c r="D50" s="241">
        <f>'[4]прил 9'!D509</f>
        <v>0</v>
      </c>
      <c r="E50" s="241">
        <f>'[4]прил 9'!E509</f>
        <v>0</v>
      </c>
      <c r="F50" s="241">
        <f>'[4]прил 9'!F509</f>
        <v>0</v>
      </c>
      <c r="G50" s="241">
        <f>'[4]прил 9'!G509</f>
        <v>2.2999999999999998</v>
      </c>
      <c r="H50" s="241">
        <f>'[4]прил 9'!H509</f>
        <v>0</v>
      </c>
      <c r="I50" s="241">
        <f>'[4]прил 9'!I509</f>
        <v>0</v>
      </c>
      <c r="J50" s="241">
        <f>'[4]прил 9'!J509</f>
        <v>0</v>
      </c>
      <c r="K50" s="241">
        <f>'[4]прил 9'!K509</f>
        <v>0</v>
      </c>
      <c r="L50" s="239">
        <f t="shared" si="3"/>
        <v>0</v>
      </c>
      <c r="M50" s="239">
        <f t="shared" si="3"/>
        <v>2.2999999999999998</v>
      </c>
      <c r="N50" s="241">
        <f>'[4]прил 9'!N509</f>
        <v>0</v>
      </c>
      <c r="O50" s="241">
        <f>'[4]прил 9'!O509</f>
        <v>0</v>
      </c>
      <c r="P50" s="241">
        <f>'[4]прил 9'!P509</f>
        <v>0</v>
      </c>
      <c r="Q50" s="241">
        <f>'[4]прил 9'!Q509</f>
        <v>2.2999999999999998</v>
      </c>
      <c r="R50" s="241">
        <f>'[4]прил 9'!R509</f>
        <v>0</v>
      </c>
      <c r="S50" s="241">
        <f>'[4]прил 9'!S509</f>
        <v>0</v>
      </c>
      <c r="T50" s="241">
        <f>'[4]прил 9'!T509</f>
        <v>0</v>
      </c>
      <c r="U50" s="241">
        <f>'[4]прил 9'!U509</f>
        <v>0</v>
      </c>
      <c r="V50" s="239">
        <f t="shared" si="4"/>
        <v>0</v>
      </c>
      <c r="W50" s="239">
        <f t="shared" si="4"/>
        <v>2.2999999999999998</v>
      </c>
      <c r="X50" s="241">
        <f>'[4]прил 9'!X509</f>
        <v>0</v>
      </c>
      <c r="Y50" s="241">
        <f>'[4]прил 9'!Y509</f>
        <v>0</v>
      </c>
      <c r="Z50" s="241">
        <f>'[4]прил 9'!Z509</f>
        <v>0</v>
      </c>
      <c r="AA50" s="241">
        <f>'[4]прил 9'!AA509</f>
        <v>0</v>
      </c>
      <c r="AB50" s="241">
        <f>'[4]прил 9'!AB509</f>
        <v>0</v>
      </c>
      <c r="AC50" s="241">
        <f>'[4]прил 9'!AC509</f>
        <v>0</v>
      </c>
      <c r="AD50" s="241">
        <f>'[4]прил 9'!AD509</f>
        <v>0</v>
      </c>
      <c r="AE50" s="241">
        <f>'[4]прил 9'!AE509</f>
        <v>0</v>
      </c>
      <c r="AF50" s="239">
        <f t="shared" si="5"/>
        <v>0</v>
      </c>
      <c r="AG50" s="239">
        <f t="shared" si="5"/>
        <v>0</v>
      </c>
      <c r="AH50" s="241">
        <f>'[4]прил 9'!AH509</f>
        <v>0</v>
      </c>
      <c r="AI50" s="241">
        <f>'[4]прил 9'!AI509</f>
        <v>0</v>
      </c>
      <c r="AJ50" s="241">
        <f>'[4]прил 9'!AJ509</f>
        <v>0</v>
      </c>
      <c r="AK50" s="241">
        <f>'[4]прил 9'!AK509</f>
        <v>0</v>
      </c>
      <c r="AL50" s="241">
        <f>'[4]прил 9'!AL509</f>
        <v>0</v>
      </c>
      <c r="AM50" s="241">
        <f>'[4]прил 9'!AM509</f>
        <v>0</v>
      </c>
      <c r="AN50" s="241">
        <f>'[4]прил 9'!AN509</f>
        <v>0</v>
      </c>
      <c r="AO50" s="241">
        <f>'[4]прил 9'!AO509</f>
        <v>0</v>
      </c>
      <c r="AP50" s="239">
        <f t="shared" si="6"/>
        <v>0</v>
      </c>
      <c r="AQ50" s="239">
        <f t="shared" si="6"/>
        <v>0</v>
      </c>
    </row>
    <row r="51" spans="1:43" ht="31.5" x14ac:dyDescent="0.25">
      <c r="A51" s="157">
        <f t="shared" si="8"/>
        <v>23</v>
      </c>
      <c r="B51" s="158" t="str">
        <f>'[4]прил 9'!B510</f>
        <v>ВЛ 0,4 кВ, Ф-1 ПС "Курчалой"  ТП 1-8 с. Иласхан-Юрт,    L-0,185 км.</v>
      </c>
      <c r="C51" s="158" t="str">
        <f>'[4]прил 9'!C510</f>
        <v>ЧЭ</v>
      </c>
      <c r="D51" s="241">
        <f>'[4]прил 9'!D510</f>
        <v>0</v>
      </c>
      <c r="E51" s="241">
        <f>'[4]прил 9'!E510</f>
        <v>0</v>
      </c>
      <c r="F51" s="241">
        <f>'[4]прил 9'!F510</f>
        <v>0</v>
      </c>
      <c r="G51" s="241">
        <f>'[4]прил 9'!G510</f>
        <v>0.185</v>
      </c>
      <c r="H51" s="241">
        <f>'[4]прил 9'!H510</f>
        <v>0</v>
      </c>
      <c r="I51" s="241">
        <f>'[4]прил 9'!I510</f>
        <v>0</v>
      </c>
      <c r="J51" s="241">
        <f>'[4]прил 9'!J510</f>
        <v>0</v>
      </c>
      <c r="K51" s="241">
        <f>'[4]прил 9'!K510</f>
        <v>0</v>
      </c>
      <c r="L51" s="239">
        <f t="shared" si="3"/>
        <v>0</v>
      </c>
      <c r="M51" s="239">
        <f t="shared" si="3"/>
        <v>0.185</v>
      </c>
      <c r="N51" s="241">
        <f>'[4]прил 9'!N510</f>
        <v>0</v>
      </c>
      <c r="O51" s="241">
        <f>'[4]прил 9'!O510</f>
        <v>0</v>
      </c>
      <c r="P51" s="241">
        <f>'[4]прил 9'!P510</f>
        <v>0</v>
      </c>
      <c r="Q51" s="241">
        <f>'[4]прил 9'!Q510</f>
        <v>0.185</v>
      </c>
      <c r="R51" s="241">
        <f>'[4]прил 9'!R510</f>
        <v>0</v>
      </c>
      <c r="S51" s="241">
        <f>'[4]прил 9'!S510</f>
        <v>0</v>
      </c>
      <c r="T51" s="241">
        <f>'[4]прил 9'!T510</f>
        <v>0</v>
      </c>
      <c r="U51" s="241">
        <f>'[4]прил 9'!U510</f>
        <v>0</v>
      </c>
      <c r="V51" s="239">
        <f t="shared" si="4"/>
        <v>0</v>
      </c>
      <c r="W51" s="239">
        <f t="shared" si="4"/>
        <v>0.185</v>
      </c>
      <c r="X51" s="241">
        <f>'[4]прил 9'!X510</f>
        <v>0</v>
      </c>
      <c r="Y51" s="241">
        <f>'[4]прил 9'!Y510</f>
        <v>0</v>
      </c>
      <c r="Z51" s="241">
        <f>'[4]прил 9'!Z510</f>
        <v>0</v>
      </c>
      <c r="AA51" s="241">
        <f>'[4]прил 9'!AA510</f>
        <v>0</v>
      </c>
      <c r="AB51" s="241">
        <f>'[4]прил 9'!AB510</f>
        <v>0</v>
      </c>
      <c r="AC51" s="241">
        <f>'[4]прил 9'!AC510</f>
        <v>0</v>
      </c>
      <c r="AD51" s="241">
        <f>'[4]прил 9'!AD510</f>
        <v>0</v>
      </c>
      <c r="AE51" s="241">
        <f>'[4]прил 9'!AE510</f>
        <v>0</v>
      </c>
      <c r="AF51" s="239">
        <f t="shared" si="5"/>
        <v>0</v>
      </c>
      <c r="AG51" s="239">
        <f t="shared" si="5"/>
        <v>0</v>
      </c>
      <c r="AH51" s="241">
        <f>'[4]прил 9'!AH510</f>
        <v>0</v>
      </c>
      <c r="AI51" s="241">
        <f>'[4]прил 9'!AI510</f>
        <v>0</v>
      </c>
      <c r="AJ51" s="241">
        <f>'[4]прил 9'!AJ510</f>
        <v>0</v>
      </c>
      <c r="AK51" s="241">
        <f>'[4]прил 9'!AK510</f>
        <v>0</v>
      </c>
      <c r="AL51" s="241">
        <f>'[4]прил 9'!AL510</f>
        <v>0</v>
      </c>
      <c r="AM51" s="241">
        <f>'[4]прил 9'!AM510</f>
        <v>0</v>
      </c>
      <c r="AN51" s="241">
        <f>'[4]прил 9'!AN510</f>
        <v>0</v>
      </c>
      <c r="AO51" s="241">
        <f>'[4]прил 9'!AO510</f>
        <v>0</v>
      </c>
      <c r="AP51" s="239">
        <f t="shared" si="6"/>
        <v>0</v>
      </c>
      <c r="AQ51" s="239">
        <f t="shared" si="6"/>
        <v>0</v>
      </c>
    </row>
    <row r="52" spans="1:43" x14ac:dyDescent="0.25">
      <c r="A52" s="157">
        <f t="shared" si="8"/>
        <v>24</v>
      </c>
      <c r="B52" s="158" t="str">
        <f>'[4]прил 9'!B511</f>
        <v>ВЛ-0,4 кВ, Ф-5, ПС "Калаус"ТП 5-5,  L-0,09 км.</v>
      </c>
      <c r="C52" s="158" t="str">
        <f>'[4]прил 9'!C511</f>
        <v>ЧЭ</v>
      </c>
      <c r="D52" s="241">
        <f>'[4]прил 9'!D511</f>
        <v>0</v>
      </c>
      <c r="E52" s="241">
        <f>'[4]прил 9'!E511</f>
        <v>0</v>
      </c>
      <c r="F52" s="241">
        <f>'[4]прил 9'!F511</f>
        <v>0</v>
      </c>
      <c r="G52" s="241">
        <f>'[4]прил 9'!G511</f>
        <v>0.09</v>
      </c>
      <c r="H52" s="241">
        <f>'[4]прил 9'!H511</f>
        <v>0</v>
      </c>
      <c r="I52" s="241">
        <f>'[4]прил 9'!I511</f>
        <v>0</v>
      </c>
      <c r="J52" s="241">
        <f>'[4]прил 9'!J511</f>
        <v>0</v>
      </c>
      <c r="K52" s="241">
        <f>'[4]прил 9'!K511</f>
        <v>0</v>
      </c>
      <c r="L52" s="239">
        <f t="shared" si="3"/>
        <v>0</v>
      </c>
      <c r="M52" s="239">
        <f t="shared" si="3"/>
        <v>0.09</v>
      </c>
      <c r="N52" s="241">
        <f>'[4]прил 9'!N511</f>
        <v>0</v>
      </c>
      <c r="O52" s="241">
        <f>'[4]прил 9'!O511</f>
        <v>0</v>
      </c>
      <c r="P52" s="241">
        <f>'[4]прил 9'!P511</f>
        <v>0</v>
      </c>
      <c r="Q52" s="241">
        <f>'[4]прил 9'!Q511</f>
        <v>0.09</v>
      </c>
      <c r="R52" s="241">
        <f>'[4]прил 9'!R511</f>
        <v>0</v>
      </c>
      <c r="S52" s="241">
        <f>'[4]прил 9'!S511</f>
        <v>0</v>
      </c>
      <c r="T52" s="241">
        <f>'[4]прил 9'!T511</f>
        <v>0</v>
      </c>
      <c r="U52" s="241">
        <f>'[4]прил 9'!U511</f>
        <v>0</v>
      </c>
      <c r="V52" s="239">
        <f t="shared" si="4"/>
        <v>0</v>
      </c>
      <c r="W52" s="239">
        <f t="shared" si="4"/>
        <v>0.09</v>
      </c>
      <c r="X52" s="241">
        <f>'[4]прил 9'!X511</f>
        <v>0</v>
      </c>
      <c r="Y52" s="241">
        <f>'[4]прил 9'!Y511</f>
        <v>0</v>
      </c>
      <c r="Z52" s="241">
        <f>'[4]прил 9'!Z511</f>
        <v>0</v>
      </c>
      <c r="AA52" s="241">
        <f>'[4]прил 9'!AA511</f>
        <v>0</v>
      </c>
      <c r="AB52" s="241">
        <f>'[4]прил 9'!AB511</f>
        <v>0</v>
      </c>
      <c r="AC52" s="241">
        <f>'[4]прил 9'!AC511</f>
        <v>0</v>
      </c>
      <c r="AD52" s="241">
        <f>'[4]прил 9'!AD511</f>
        <v>0</v>
      </c>
      <c r="AE52" s="241">
        <f>'[4]прил 9'!AE511</f>
        <v>0</v>
      </c>
      <c r="AF52" s="239">
        <f t="shared" si="5"/>
        <v>0</v>
      </c>
      <c r="AG52" s="239">
        <f t="shared" si="5"/>
        <v>0</v>
      </c>
      <c r="AH52" s="241">
        <f>'[4]прил 9'!AH511</f>
        <v>0</v>
      </c>
      <c r="AI52" s="241">
        <f>'[4]прил 9'!AI511</f>
        <v>0</v>
      </c>
      <c r="AJ52" s="241">
        <f>'[4]прил 9'!AJ511</f>
        <v>0</v>
      </c>
      <c r="AK52" s="241">
        <f>'[4]прил 9'!AK511</f>
        <v>0</v>
      </c>
      <c r="AL52" s="241">
        <f>'[4]прил 9'!AL511</f>
        <v>0</v>
      </c>
      <c r="AM52" s="241">
        <f>'[4]прил 9'!AM511</f>
        <v>0</v>
      </c>
      <c r="AN52" s="241">
        <f>'[4]прил 9'!AN511</f>
        <v>0</v>
      </c>
      <c r="AO52" s="241">
        <f>'[4]прил 9'!AO511</f>
        <v>0</v>
      </c>
      <c r="AP52" s="239">
        <f t="shared" si="6"/>
        <v>0</v>
      </c>
      <c r="AQ52" s="239">
        <f t="shared" si="6"/>
        <v>0</v>
      </c>
    </row>
    <row r="53" spans="1:43" ht="31.5" x14ac:dyDescent="0.25">
      <c r="A53" s="157">
        <f t="shared" si="8"/>
        <v>25</v>
      </c>
      <c r="B53" s="158" t="str">
        <f>'[4]прил 9'!B512</f>
        <v>ВЛ-0,4 кВ, Ф-24, ПС "Гудермес", с. Новые Шуани, ТП 24-78, L-0,078 км.</v>
      </c>
      <c r="C53" s="158" t="str">
        <f>'[4]прил 9'!C512</f>
        <v>ЧЭ</v>
      </c>
      <c r="D53" s="241">
        <f>'[4]прил 9'!D512</f>
        <v>0</v>
      </c>
      <c r="E53" s="241">
        <f>'[4]прил 9'!E512</f>
        <v>0</v>
      </c>
      <c r="F53" s="241">
        <f>'[4]прил 9'!F512</f>
        <v>0</v>
      </c>
      <c r="G53" s="241">
        <f>'[4]прил 9'!G512</f>
        <v>7.8E-2</v>
      </c>
      <c r="H53" s="241">
        <f>'[4]прил 9'!H512</f>
        <v>0</v>
      </c>
      <c r="I53" s="241">
        <f>'[4]прил 9'!I512</f>
        <v>0</v>
      </c>
      <c r="J53" s="241">
        <f>'[4]прил 9'!J512</f>
        <v>0</v>
      </c>
      <c r="K53" s="241">
        <f>'[4]прил 9'!K512</f>
        <v>0</v>
      </c>
      <c r="L53" s="239">
        <f t="shared" si="3"/>
        <v>0</v>
      </c>
      <c r="M53" s="239">
        <f t="shared" si="3"/>
        <v>7.8E-2</v>
      </c>
      <c r="N53" s="241">
        <f>'[4]прил 9'!N512</f>
        <v>0</v>
      </c>
      <c r="O53" s="241">
        <f>'[4]прил 9'!O512</f>
        <v>0</v>
      </c>
      <c r="P53" s="241">
        <f>'[4]прил 9'!P512</f>
        <v>0</v>
      </c>
      <c r="Q53" s="241">
        <f>'[4]прил 9'!Q512</f>
        <v>7.8E-2</v>
      </c>
      <c r="R53" s="241">
        <f>'[4]прил 9'!R512</f>
        <v>0</v>
      </c>
      <c r="S53" s="241">
        <f>'[4]прил 9'!S512</f>
        <v>0</v>
      </c>
      <c r="T53" s="241">
        <f>'[4]прил 9'!T512</f>
        <v>0</v>
      </c>
      <c r="U53" s="241">
        <f>'[4]прил 9'!U512</f>
        <v>0</v>
      </c>
      <c r="V53" s="239">
        <f t="shared" si="4"/>
        <v>0</v>
      </c>
      <c r="W53" s="239">
        <f t="shared" si="4"/>
        <v>7.8E-2</v>
      </c>
      <c r="X53" s="241">
        <f>'[4]прил 9'!X512</f>
        <v>0</v>
      </c>
      <c r="Y53" s="241">
        <f>'[4]прил 9'!Y512</f>
        <v>0</v>
      </c>
      <c r="Z53" s="241">
        <f>'[4]прил 9'!Z512</f>
        <v>0</v>
      </c>
      <c r="AA53" s="241">
        <f>'[4]прил 9'!AA512</f>
        <v>0</v>
      </c>
      <c r="AB53" s="241">
        <f>'[4]прил 9'!AB512</f>
        <v>0</v>
      </c>
      <c r="AC53" s="241">
        <f>'[4]прил 9'!AC512</f>
        <v>0</v>
      </c>
      <c r="AD53" s="241">
        <f>'[4]прил 9'!AD512</f>
        <v>0</v>
      </c>
      <c r="AE53" s="241">
        <f>'[4]прил 9'!AE512</f>
        <v>0</v>
      </c>
      <c r="AF53" s="239">
        <f t="shared" si="5"/>
        <v>0</v>
      </c>
      <c r="AG53" s="239">
        <f t="shared" si="5"/>
        <v>0</v>
      </c>
      <c r="AH53" s="241">
        <f>'[4]прил 9'!AH512</f>
        <v>0</v>
      </c>
      <c r="AI53" s="241">
        <f>'[4]прил 9'!AI512</f>
        <v>0</v>
      </c>
      <c r="AJ53" s="241">
        <f>'[4]прил 9'!AJ512</f>
        <v>0</v>
      </c>
      <c r="AK53" s="241">
        <f>'[4]прил 9'!AK512</f>
        <v>0</v>
      </c>
      <c r="AL53" s="241">
        <f>'[4]прил 9'!AL512</f>
        <v>0</v>
      </c>
      <c r="AM53" s="241">
        <f>'[4]прил 9'!AM512</f>
        <v>0</v>
      </c>
      <c r="AN53" s="241">
        <f>'[4]прил 9'!AN512</f>
        <v>0</v>
      </c>
      <c r="AO53" s="241">
        <f>'[4]прил 9'!AO512</f>
        <v>0</v>
      </c>
      <c r="AP53" s="239">
        <f t="shared" si="6"/>
        <v>0</v>
      </c>
      <c r="AQ53" s="239">
        <f t="shared" si="6"/>
        <v>0</v>
      </c>
    </row>
    <row r="54" spans="1:43" ht="31.5" x14ac:dyDescent="0.25">
      <c r="A54" s="157">
        <f t="shared" si="8"/>
        <v>26</v>
      </c>
      <c r="B54" s="158" t="str">
        <f>'[4]прил 9'!B513</f>
        <v>ВЛ-0,4 кВ, Ф-1, ПС «Тепличная», г. Грозный, ТП-106, L-0,13 км.</v>
      </c>
      <c r="C54" s="158" t="str">
        <f>'[4]прил 9'!C513</f>
        <v>ЧЭ</v>
      </c>
      <c r="D54" s="241">
        <f>'[4]прил 9'!D513</f>
        <v>0</v>
      </c>
      <c r="E54" s="241">
        <f>'[4]прил 9'!E513</f>
        <v>0</v>
      </c>
      <c r="F54" s="241">
        <f>'[4]прил 9'!F513</f>
        <v>0</v>
      </c>
      <c r="G54" s="241">
        <f>'[4]прил 9'!G513</f>
        <v>0.13</v>
      </c>
      <c r="H54" s="241">
        <f>'[4]прил 9'!H513</f>
        <v>0</v>
      </c>
      <c r="I54" s="241">
        <f>'[4]прил 9'!I513</f>
        <v>0</v>
      </c>
      <c r="J54" s="241">
        <f>'[4]прил 9'!J513</f>
        <v>0</v>
      </c>
      <c r="K54" s="241">
        <f>'[4]прил 9'!K513</f>
        <v>0</v>
      </c>
      <c r="L54" s="239">
        <f t="shared" si="3"/>
        <v>0</v>
      </c>
      <c r="M54" s="239">
        <f t="shared" si="3"/>
        <v>0.13</v>
      </c>
      <c r="N54" s="241">
        <f>'[4]прил 9'!N513</f>
        <v>0</v>
      </c>
      <c r="O54" s="241">
        <f>'[4]прил 9'!O513</f>
        <v>0</v>
      </c>
      <c r="P54" s="241">
        <f>'[4]прил 9'!P513</f>
        <v>0</v>
      </c>
      <c r="Q54" s="241">
        <f>'[4]прил 9'!Q513</f>
        <v>0.13</v>
      </c>
      <c r="R54" s="241">
        <f>'[4]прил 9'!R513</f>
        <v>0</v>
      </c>
      <c r="S54" s="241">
        <f>'[4]прил 9'!S513</f>
        <v>0</v>
      </c>
      <c r="T54" s="241">
        <f>'[4]прил 9'!T513</f>
        <v>0</v>
      </c>
      <c r="U54" s="241">
        <f>'[4]прил 9'!U513</f>
        <v>0</v>
      </c>
      <c r="V54" s="239">
        <f t="shared" si="4"/>
        <v>0</v>
      </c>
      <c r="W54" s="239">
        <f t="shared" si="4"/>
        <v>0.13</v>
      </c>
      <c r="X54" s="241">
        <f>'[4]прил 9'!X513</f>
        <v>0</v>
      </c>
      <c r="Y54" s="241">
        <f>'[4]прил 9'!Y513</f>
        <v>0</v>
      </c>
      <c r="Z54" s="241">
        <f>'[4]прил 9'!Z513</f>
        <v>0</v>
      </c>
      <c r="AA54" s="241">
        <f>'[4]прил 9'!AA513</f>
        <v>0</v>
      </c>
      <c r="AB54" s="241">
        <f>'[4]прил 9'!AB513</f>
        <v>0</v>
      </c>
      <c r="AC54" s="241">
        <f>'[4]прил 9'!AC513</f>
        <v>0</v>
      </c>
      <c r="AD54" s="241">
        <f>'[4]прил 9'!AD513</f>
        <v>0</v>
      </c>
      <c r="AE54" s="241">
        <f>'[4]прил 9'!AE513</f>
        <v>0</v>
      </c>
      <c r="AF54" s="239">
        <f t="shared" si="5"/>
        <v>0</v>
      </c>
      <c r="AG54" s="239">
        <f t="shared" si="5"/>
        <v>0</v>
      </c>
      <c r="AH54" s="241">
        <f>'[4]прил 9'!AH513</f>
        <v>0</v>
      </c>
      <c r="AI54" s="241">
        <f>'[4]прил 9'!AI513</f>
        <v>0</v>
      </c>
      <c r="AJ54" s="241">
        <f>'[4]прил 9'!AJ513</f>
        <v>0</v>
      </c>
      <c r="AK54" s="241">
        <f>'[4]прил 9'!AK513</f>
        <v>0</v>
      </c>
      <c r="AL54" s="241">
        <f>'[4]прил 9'!AL513</f>
        <v>0</v>
      </c>
      <c r="AM54" s="241">
        <f>'[4]прил 9'!AM513</f>
        <v>0</v>
      </c>
      <c r="AN54" s="241">
        <f>'[4]прил 9'!AN513</f>
        <v>0</v>
      </c>
      <c r="AO54" s="241">
        <f>'[4]прил 9'!AO513</f>
        <v>0</v>
      </c>
      <c r="AP54" s="239">
        <f t="shared" si="6"/>
        <v>0</v>
      </c>
      <c r="AQ54" s="239">
        <f t="shared" si="6"/>
        <v>0</v>
      </c>
    </row>
    <row r="55" spans="1:43" ht="31.5" x14ac:dyDescent="0.25">
      <c r="A55" s="157">
        <f t="shared" si="8"/>
        <v>27</v>
      </c>
      <c r="B55" s="158" t="str">
        <f>'[4]прил 9'!B514</f>
        <v>ВЛ 0,4 кВ Ф-19 ПС "Восточная г.Грозный протяжен. 0,05 км.</v>
      </c>
      <c r="C55" s="158" t="str">
        <f>'[4]прил 9'!C514</f>
        <v>ЧЭ</v>
      </c>
      <c r="D55" s="241">
        <f>'[4]прил 9'!D514</f>
        <v>0</v>
      </c>
      <c r="E55" s="241">
        <f>'[4]прил 9'!E514</f>
        <v>0</v>
      </c>
      <c r="F55" s="241">
        <f>'[4]прил 9'!F514</f>
        <v>0</v>
      </c>
      <c r="G55" s="241">
        <f>'[4]прил 9'!G514</f>
        <v>0</v>
      </c>
      <c r="H55" s="241">
        <f>'[4]прил 9'!H514</f>
        <v>0</v>
      </c>
      <c r="I55" s="241">
        <f>'[4]прил 9'!I514</f>
        <v>0</v>
      </c>
      <c r="J55" s="241">
        <f>'[4]прил 9'!J514</f>
        <v>0</v>
      </c>
      <c r="K55" s="241">
        <f>'[4]прил 9'!K514</f>
        <v>0</v>
      </c>
      <c r="L55" s="239">
        <f t="shared" si="3"/>
        <v>0</v>
      </c>
      <c r="M55" s="239">
        <f t="shared" si="3"/>
        <v>0</v>
      </c>
      <c r="N55" s="241">
        <f>'[4]прил 9'!N514</f>
        <v>0</v>
      </c>
      <c r="O55" s="241">
        <f>'[4]прил 9'!O514</f>
        <v>0</v>
      </c>
      <c r="P55" s="241">
        <f>'[4]прил 9'!P514</f>
        <v>0</v>
      </c>
      <c r="Q55" s="241">
        <f>'[4]прил 9'!Q514</f>
        <v>0</v>
      </c>
      <c r="R55" s="241">
        <f>'[4]прил 9'!R514</f>
        <v>0</v>
      </c>
      <c r="S55" s="241">
        <f>'[4]прил 9'!S514</f>
        <v>0</v>
      </c>
      <c r="T55" s="241">
        <f>'[4]прил 9'!T514</f>
        <v>0</v>
      </c>
      <c r="U55" s="241">
        <f>'[4]прил 9'!U514</f>
        <v>0.05</v>
      </c>
      <c r="V55" s="239">
        <f t="shared" si="4"/>
        <v>0</v>
      </c>
      <c r="W55" s="239">
        <f t="shared" si="4"/>
        <v>0.05</v>
      </c>
      <c r="X55" s="241">
        <f>'[4]прил 9'!X514</f>
        <v>0</v>
      </c>
      <c r="Y55" s="241">
        <f>'[4]прил 9'!Y514</f>
        <v>0</v>
      </c>
      <c r="Z55" s="241">
        <f>'[4]прил 9'!Z514</f>
        <v>0</v>
      </c>
      <c r="AA55" s="241">
        <f>'[4]прил 9'!AA514</f>
        <v>0</v>
      </c>
      <c r="AB55" s="241">
        <f>'[4]прил 9'!AB514</f>
        <v>0</v>
      </c>
      <c r="AC55" s="241">
        <f>'[4]прил 9'!AC514</f>
        <v>0</v>
      </c>
      <c r="AD55" s="241">
        <f>'[4]прил 9'!AD514</f>
        <v>0</v>
      </c>
      <c r="AE55" s="241">
        <f>'[4]прил 9'!AE514</f>
        <v>0</v>
      </c>
      <c r="AF55" s="239">
        <f t="shared" si="5"/>
        <v>0</v>
      </c>
      <c r="AG55" s="239">
        <f t="shared" si="5"/>
        <v>0</v>
      </c>
      <c r="AH55" s="241">
        <f>'[4]прил 9'!AH514</f>
        <v>0</v>
      </c>
      <c r="AI55" s="241">
        <f>'[4]прил 9'!AI514</f>
        <v>0</v>
      </c>
      <c r="AJ55" s="241">
        <f>'[4]прил 9'!AJ514</f>
        <v>0</v>
      </c>
      <c r="AK55" s="241">
        <f>'[4]прил 9'!AK514</f>
        <v>0</v>
      </c>
      <c r="AL55" s="241">
        <f>'[4]прил 9'!AL514</f>
        <v>0</v>
      </c>
      <c r="AM55" s="241">
        <f>'[4]прил 9'!AM514</f>
        <v>0</v>
      </c>
      <c r="AN55" s="241">
        <f>'[4]прил 9'!AN514</f>
        <v>0</v>
      </c>
      <c r="AO55" s="241">
        <f>'[4]прил 9'!AO514</f>
        <v>0</v>
      </c>
      <c r="AP55" s="239">
        <f t="shared" si="6"/>
        <v>0</v>
      </c>
      <c r="AQ55" s="239">
        <f t="shared" si="6"/>
        <v>0</v>
      </c>
    </row>
    <row r="56" spans="1:43" x14ac:dyDescent="0.25">
      <c r="A56" s="157">
        <f t="shared" si="8"/>
        <v>28</v>
      </c>
      <c r="B56" s="158" t="str">
        <f>'[4]прил 9'!B515</f>
        <v>ВЛ 0,4 кВ Ф-17 ПС "Катар-Юрт"</v>
      </c>
      <c r="C56" s="158" t="str">
        <f>'[4]прил 9'!C515</f>
        <v>ЧЭ</v>
      </c>
      <c r="D56" s="241">
        <f>'[4]прил 9'!D515</f>
        <v>0</v>
      </c>
      <c r="E56" s="241">
        <f>'[4]прил 9'!E515</f>
        <v>0</v>
      </c>
      <c r="F56" s="241">
        <f>'[4]прил 9'!F515</f>
        <v>0</v>
      </c>
      <c r="G56" s="241">
        <f>'[4]прил 9'!G515</f>
        <v>0</v>
      </c>
      <c r="H56" s="241">
        <f>'[4]прил 9'!H515</f>
        <v>0</v>
      </c>
      <c r="I56" s="241">
        <f>'[4]прил 9'!I515</f>
        <v>0</v>
      </c>
      <c r="J56" s="241">
        <f>'[4]прил 9'!J515</f>
        <v>0</v>
      </c>
      <c r="K56" s="241">
        <f>'[4]прил 9'!K515</f>
        <v>0</v>
      </c>
      <c r="L56" s="239">
        <f t="shared" si="3"/>
        <v>0</v>
      </c>
      <c r="M56" s="239">
        <f t="shared" si="3"/>
        <v>0</v>
      </c>
      <c r="N56" s="241">
        <f>'[4]прил 9'!N515</f>
        <v>0</v>
      </c>
      <c r="O56" s="241">
        <f>'[4]прил 9'!O515</f>
        <v>0</v>
      </c>
      <c r="P56" s="241">
        <f>'[4]прил 9'!P515</f>
        <v>0</v>
      </c>
      <c r="Q56" s="241">
        <f>'[4]прил 9'!Q515</f>
        <v>0</v>
      </c>
      <c r="R56" s="241">
        <f>'[4]прил 9'!R515</f>
        <v>0</v>
      </c>
      <c r="S56" s="241">
        <f>'[4]прил 9'!S515</f>
        <v>0</v>
      </c>
      <c r="T56" s="241">
        <f>'[4]прил 9'!T515</f>
        <v>0</v>
      </c>
      <c r="U56" s="241">
        <f>'[4]прил 9'!U515</f>
        <v>0.11</v>
      </c>
      <c r="V56" s="239">
        <f t="shared" si="4"/>
        <v>0</v>
      </c>
      <c r="W56" s="239">
        <f t="shared" si="4"/>
        <v>0.11</v>
      </c>
      <c r="X56" s="241">
        <f>'[4]прил 9'!X515</f>
        <v>0</v>
      </c>
      <c r="Y56" s="241">
        <f>'[4]прил 9'!Y515</f>
        <v>0</v>
      </c>
      <c r="Z56" s="241">
        <f>'[4]прил 9'!Z515</f>
        <v>0</v>
      </c>
      <c r="AA56" s="241">
        <f>'[4]прил 9'!AA515</f>
        <v>0</v>
      </c>
      <c r="AB56" s="241">
        <f>'[4]прил 9'!AB515</f>
        <v>0</v>
      </c>
      <c r="AC56" s="241">
        <f>'[4]прил 9'!AC515</f>
        <v>0</v>
      </c>
      <c r="AD56" s="241">
        <f>'[4]прил 9'!AD515</f>
        <v>0</v>
      </c>
      <c r="AE56" s="241">
        <f>'[4]прил 9'!AE515</f>
        <v>0</v>
      </c>
      <c r="AF56" s="239">
        <f t="shared" si="5"/>
        <v>0</v>
      </c>
      <c r="AG56" s="239">
        <f t="shared" si="5"/>
        <v>0</v>
      </c>
      <c r="AH56" s="241">
        <f>'[4]прил 9'!AH515</f>
        <v>0</v>
      </c>
      <c r="AI56" s="241">
        <f>'[4]прил 9'!AI515</f>
        <v>0</v>
      </c>
      <c r="AJ56" s="241">
        <f>'[4]прил 9'!AJ515</f>
        <v>0</v>
      </c>
      <c r="AK56" s="241">
        <f>'[4]прил 9'!AK515</f>
        <v>0</v>
      </c>
      <c r="AL56" s="241">
        <f>'[4]прил 9'!AL515</f>
        <v>0</v>
      </c>
      <c r="AM56" s="241">
        <f>'[4]прил 9'!AM515</f>
        <v>0</v>
      </c>
      <c r="AN56" s="241">
        <f>'[4]прил 9'!AN515</f>
        <v>0</v>
      </c>
      <c r="AO56" s="241">
        <f>'[4]прил 9'!AO515</f>
        <v>0</v>
      </c>
      <c r="AP56" s="239">
        <f t="shared" si="6"/>
        <v>0</v>
      </c>
      <c r="AQ56" s="239">
        <f t="shared" si="6"/>
        <v>0</v>
      </c>
    </row>
    <row r="57" spans="1:43" ht="31.5" x14ac:dyDescent="0.25">
      <c r="A57" s="157">
        <f t="shared" si="8"/>
        <v>29</v>
      </c>
      <c r="B57" s="158" t="str">
        <f>'[4]прил 9'!B516</f>
        <v>ВЛ 0,4 кВ Ф-5 ПС "Горская-3" кошара протяжен. 0,1 км.</v>
      </c>
      <c r="C57" s="158" t="str">
        <f>'[4]прил 9'!C516</f>
        <v>ЧЭ</v>
      </c>
      <c r="D57" s="241">
        <f>'[4]прил 9'!D516</f>
        <v>0</v>
      </c>
      <c r="E57" s="241">
        <f>'[4]прил 9'!E516</f>
        <v>0</v>
      </c>
      <c r="F57" s="241">
        <f>'[4]прил 9'!F516</f>
        <v>0</v>
      </c>
      <c r="G57" s="241">
        <f>'[4]прил 9'!G516</f>
        <v>0</v>
      </c>
      <c r="H57" s="241">
        <f>'[4]прил 9'!H516</f>
        <v>0</v>
      </c>
      <c r="I57" s="241">
        <f>'[4]прил 9'!I516</f>
        <v>0</v>
      </c>
      <c r="J57" s="241">
        <f>'[4]прил 9'!J516</f>
        <v>0</v>
      </c>
      <c r="K57" s="241">
        <f>'[4]прил 9'!K516</f>
        <v>0</v>
      </c>
      <c r="L57" s="239">
        <f t="shared" si="3"/>
        <v>0</v>
      </c>
      <c r="M57" s="239">
        <f t="shared" si="3"/>
        <v>0</v>
      </c>
      <c r="N57" s="241">
        <f>'[4]прил 9'!N516</f>
        <v>0</v>
      </c>
      <c r="O57" s="241">
        <f>'[4]прил 9'!O516</f>
        <v>0</v>
      </c>
      <c r="P57" s="241">
        <f>'[4]прил 9'!P516</f>
        <v>0</v>
      </c>
      <c r="Q57" s="241">
        <f>'[4]прил 9'!Q516</f>
        <v>0</v>
      </c>
      <c r="R57" s="241">
        <f>'[4]прил 9'!R516</f>
        <v>0</v>
      </c>
      <c r="S57" s="241">
        <f>'[4]прил 9'!S516</f>
        <v>0</v>
      </c>
      <c r="T57" s="241">
        <f>'[4]прил 9'!T516</f>
        <v>0</v>
      </c>
      <c r="U57" s="241">
        <f>'[4]прил 9'!U516</f>
        <v>0.1</v>
      </c>
      <c r="V57" s="239">
        <f t="shared" si="4"/>
        <v>0</v>
      </c>
      <c r="W57" s="239">
        <f t="shared" si="4"/>
        <v>0.1</v>
      </c>
      <c r="X57" s="241">
        <f>'[4]прил 9'!X516</f>
        <v>0</v>
      </c>
      <c r="Y57" s="241">
        <f>'[4]прил 9'!Y516</f>
        <v>0</v>
      </c>
      <c r="Z57" s="241">
        <f>'[4]прил 9'!Z516</f>
        <v>0</v>
      </c>
      <c r="AA57" s="241">
        <f>'[4]прил 9'!AA516</f>
        <v>0</v>
      </c>
      <c r="AB57" s="241">
        <f>'[4]прил 9'!AB516</f>
        <v>0</v>
      </c>
      <c r="AC57" s="241">
        <f>'[4]прил 9'!AC516</f>
        <v>0</v>
      </c>
      <c r="AD57" s="241">
        <f>'[4]прил 9'!AD516</f>
        <v>0</v>
      </c>
      <c r="AE57" s="241">
        <f>'[4]прил 9'!AE516</f>
        <v>0</v>
      </c>
      <c r="AF57" s="239">
        <f t="shared" si="5"/>
        <v>0</v>
      </c>
      <c r="AG57" s="239">
        <f t="shared" si="5"/>
        <v>0</v>
      </c>
      <c r="AH57" s="241">
        <f>'[4]прил 9'!AH516</f>
        <v>0</v>
      </c>
      <c r="AI57" s="241">
        <f>'[4]прил 9'!AI516</f>
        <v>0</v>
      </c>
      <c r="AJ57" s="241">
        <f>'[4]прил 9'!AJ516</f>
        <v>0</v>
      </c>
      <c r="AK57" s="241">
        <f>'[4]прил 9'!AK516</f>
        <v>0</v>
      </c>
      <c r="AL57" s="241">
        <f>'[4]прил 9'!AL516</f>
        <v>0</v>
      </c>
      <c r="AM57" s="241">
        <f>'[4]прил 9'!AM516</f>
        <v>0</v>
      </c>
      <c r="AN57" s="241">
        <f>'[4]прил 9'!AN516</f>
        <v>0</v>
      </c>
      <c r="AO57" s="241">
        <f>'[4]прил 9'!AO516</f>
        <v>0</v>
      </c>
      <c r="AP57" s="239">
        <f t="shared" si="6"/>
        <v>0</v>
      </c>
      <c r="AQ57" s="239">
        <f t="shared" si="6"/>
        <v>0</v>
      </c>
    </row>
    <row r="58" spans="1:43" ht="31.5" x14ac:dyDescent="0.25">
      <c r="A58" s="157">
        <f t="shared" si="8"/>
        <v>30</v>
      </c>
      <c r="B58" s="158" t="str">
        <f>'[4]прил 9'!B517</f>
        <v>ВЛ 0,4 кВ Ф-2 ТП 2-29 ПС "Бачи-Юрт" с. Бачи-Юрт протяжен. 0,027 км.</v>
      </c>
      <c r="C58" s="158" t="str">
        <f>'[4]прил 9'!C517</f>
        <v>ЧЭ</v>
      </c>
      <c r="D58" s="241">
        <f>'[4]прил 9'!D517</f>
        <v>0</v>
      </c>
      <c r="E58" s="241">
        <f>'[4]прил 9'!E517</f>
        <v>0</v>
      </c>
      <c r="F58" s="241">
        <f>'[4]прил 9'!F517</f>
        <v>0</v>
      </c>
      <c r="G58" s="241">
        <f>'[4]прил 9'!G517</f>
        <v>0</v>
      </c>
      <c r="H58" s="241">
        <f>'[4]прил 9'!H517</f>
        <v>0</v>
      </c>
      <c r="I58" s="241">
        <f>'[4]прил 9'!I517</f>
        <v>0</v>
      </c>
      <c r="J58" s="241">
        <f>'[4]прил 9'!J517</f>
        <v>0</v>
      </c>
      <c r="K58" s="241">
        <f>'[4]прил 9'!K517</f>
        <v>0</v>
      </c>
      <c r="L58" s="239">
        <f t="shared" si="3"/>
        <v>0</v>
      </c>
      <c r="M58" s="239">
        <f t="shared" si="3"/>
        <v>0</v>
      </c>
      <c r="N58" s="241">
        <f>'[4]прил 9'!N517</f>
        <v>0</v>
      </c>
      <c r="O58" s="241">
        <f>'[4]прил 9'!O517</f>
        <v>0</v>
      </c>
      <c r="P58" s="241">
        <f>'[4]прил 9'!P517</f>
        <v>0</v>
      </c>
      <c r="Q58" s="241">
        <f>'[4]прил 9'!Q517</f>
        <v>0</v>
      </c>
      <c r="R58" s="241">
        <f>'[4]прил 9'!R517</f>
        <v>0</v>
      </c>
      <c r="S58" s="241">
        <f>'[4]прил 9'!S517</f>
        <v>0</v>
      </c>
      <c r="T58" s="241">
        <f>'[4]прил 9'!T517</f>
        <v>0</v>
      </c>
      <c r="U58" s="241">
        <f>'[4]прил 9'!U517</f>
        <v>2.7E-2</v>
      </c>
      <c r="V58" s="239">
        <f t="shared" si="4"/>
        <v>0</v>
      </c>
      <c r="W58" s="239">
        <f t="shared" si="4"/>
        <v>2.7E-2</v>
      </c>
      <c r="X58" s="241">
        <f>'[4]прил 9'!X517</f>
        <v>0</v>
      </c>
      <c r="Y58" s="241">
        <f>'[4]прил 9'!Y517</f>
        <v>0</v>
      </c>
      <c r="Z58" s="241">
        <f>'[4]прил 9'!Z517</f>
        <v>0</v>
      </c>
      <c r="AA58" s="241">
        <f>'[4]прил 9'!AA517</f>
        <v>0</v>
      </c>
      <c r="AB58" s="241">
        <f>'[4]прил 9'!AB517</f>
        <v>0</v>
      </c>
      <c r="AC58" s="241">
        <f>'[4]прил 9'!AC517</f>
        <v>0</v>
      </c>
      <c r="AD58" s="241">
        <f>'[4]прил 9'!AD517</f>
        <v>0</v>
      </c>
      <c r="AE58" s="241">
        <f>'[4]прил 9'!AE517</f>
        <v>0</v>
      </c>
      <c r="AF58" s="239">
        <f t="shared" si="5"/>
        <v>0</v>
      </c>
      <c r="AG58" s="239">
        <f t="shared" si="5"/>
        <v>0</v>
      </c>
      <c r="AH58" s="241">
        <f>'[4]прил 9'!AH517</f>
        <v>0</v>
      </c>
      <c r="AI58" s="241">
        <f>'[4]прил 9'!AI517</f>
        <v>0</v>
      </c>
      <c r="AJ58" s="241">
        <f>'[4]прил 9'!AJ517</f>
        <v>0</v>
      </c>
      <c r="AK58" s="241">
        <f>'[4]прил 9'!AK517</f>
        <v>0</v>
      </c>
      <c r="AL58" s="241">
        <f>'[4]прил 9'!AL517</f>
        <v>0</v>
      </c>
      <c r="AM58" s="241">
        <f>'[4]прил 9'!AM517</f>
        <v>0</v>
      </c>
      <c r="AN58" s="241">
        <f>'[4]прил 9'!AN517</f>
        <v>0</v>
      </c>
      <c r="AO58" s="241">
        <f>'[4]прил 9'!AO517</f>
        <v>0</v>
      </c>
      <c r="AP58" s="239">
        <f t="shared" si="6"/>
        <v>0</v>
      </c>
      <c r="AQ58" s="239">
        <f t="shared" si="6"/>
        <v>0</v>
      </c>
    </row>
    <row r="59" spans="1:43" x14ac:dyDescent="0.25">
      <c r="A59" s="157">
        <f t="shared" si="8"/>
        <v>31</v>
      </c>
      <c r="B59" s="158" t="str">
        <f>'[4]прил 9'!B527</f>
        <v>Ф-8 ПС №84 пос. Долинский  ЗТП 8-20</v>
      </c>
      <c r="C59" s="158" t="str">
        <f>'[4]прил 9'!C527</f>
        <v>ЧЭ</v>
      </c>
      <c r="D59" s="241">
        <f>'[4]прил 9'!D527</f>
        <v>0</v>
      </c>
      <c r="E59" s="241">
        <f>'[4]прил 9'!E527</f>
        <v>0</v>
      </c>
      <c r="F59" s="241">
        <f>'[4]прил 9'!F527</f>
        <v>0</v>
      </c>
      <c r="G59" s="241">
        <f>'[4]прил 9'!G527</f>
        <v>0</v>
      </c>
      <c r="H59" s="241">
        <f>'[4]прил 9'!H527</f>
        <v>0</v>
      </c>
      <c r="I59" s="241">
        <f>'[4]прил 9'!I527</f>
        <v>0</v>
      </c>
      <c r="J59" s="241">
        <f>'[4]прил 9'!J527</f>
        <v>0</v>
      </c>
      <c r="K59" s="241">
        <f>'[4]прил 9'!K527</f>
        <v>0</v>
      </c>
      <c r="L59" s="239">
        <f t="shared" si="3"/>
        <v>0</v>
      </c>
      <c r="M59" s="239">
        <f t="shared" si="3"/>
        <v>0</v>
      </c>
      <c r="N59" s="241">
        <f>'[4]прил 9'!N527</f>
        <v>0</v>
      </c>
      <c r="O59" s="241">
        <f>'[4]прил 9'!O527</f>
        <v>0</v>
      </c>
      <c r="P59" s="241">
        <f>'[4]прил 9'!P527</f>
        <v>0</v>
      </c>
      <c r="Q59" s="241">
        <f>'[4]прил 9'!Q527</f>
        <v>0</v>
      </c>
      <c r="R59" s="241">
        <f>'[4]прил 9'!R527</f>
        <v>0</v>
      </c>
      <c r="S59" s="241">
        <f>'[4]прил 9'!S527</f>
        <v>0</v>
      </c>
      <c r="T59" s="241">
        <f>'[4]прил 9'!T527</f>
        <v>0</v>
      </c>
      <c r="U59" s="241">
        <f>'[4]прил 9'!U527</f>
        <v>0</v>
      </c>
      <c r="V59" s="239">
        <f t="shared" si="4"/>
        <v>0</v>
      </c>
      <c r="W59" s="239">
        <f t="shared" si="4"/>
        <v>0</v>
      </c>
      <c r="X59" s="241">
        <f>'[4]прил 9'!X527</f>
        <v>0</v>
      </c>
      <c r="Y59" s="241">
        <f>'[4]прил 9'!Y527</f>
        <v>0</v>
      </c>
      <c r="Z59" s="241">
        <f>'[4]прил 9'!Z527</f>
        <v>0</v>
      </c>
      <c r="AA59" s="241">
        <f>'[4]прил 9'!AA527</f>
        <v>0</v>
      </c>
      <c r="AB59" s="241">
        <f>'[4]прил 9'!AB527</f>
        <v>0</v>
      </c>
      <c r="AC59" s="241">
        <f>'[4]прил 9'!AC527</f>
        <v>0</v>
      </c>
      <c r="AD59" s="241">
        <f>'[4]прил 9'!AD527</f>
        <v>0</v>
      </c>
      <c r="AE59" s="241">
        <f>'[4]прил 9'!AE527</f>
        <v>0</v>
      </c>
      <c r="AF59" s="239">
        <f t="shared" si="5"/>
        <v>0</v>
      </c>
      <c r="AG59" s="239">
        <f t="shared" si="5"/>
        <v>0</v>
      </c>
      <c r="AH59" s="241">
        <f>'[4]прил 9'!AH527</f>
        <v>0</v>
      </c>
      <c r="AI59" s="241">
        <f>'[4]прил 9'!AI527</f>
        <v>0</v>
      </c>
      <c r="AJ59" s="241">
        <f>'[4]прил 9'!AJ527</f>
        <v>0</v>
      </c>
      <c r="AK59" s="241">
        <f>'[4]прил 9'!AK527</f>
        <v>0</v>
      </c>
      <c r="AL59" s="241">
        <f>'[4]прил 9'!AL527</f>
        <v>0</v>
      </c>
      <c r="AM59" s="241">
        <f>'[4]прил 9'!AM527</f>
        <v>0</v>
      </c>
      <c r="AN59" s="241">
        <f>'[4]прил 9'!AN527</f>
        <v>0</v>
      </c>
      <c r="AO59" s="241">
        <f>'[4]прил 9'!AO527</f>
        <v>0</v>
      </c>
      <c r="AP59" s="239">
        <f t="shared" si="6"/>
        <v>0</v>
      </c>
      <c r="AQ59" s="239">
        <f t="shared" si="6"/>
        <v>0</v>
      </c>
    </row>
    <row r="60" spans="1:43" x14ac:dyDescent="0.25">
      <c r="A60" s="157">
        <f t="shared" si="8"/>
        <v>32</v>
      </c>
      <c r="B60" s="158" t="str">
        <f>'[4]прил 9'!B528</f>
        <v>ТМ 250 кВа Ф-5 ПС "Шатой" с.Шатой ТП 5-4</v>
      </c>
      <c r="C60" s="158" t="str">
        <f>'[4]прил 9'!C528</f>
        <v>ЧЭ</v>
      </c>
      <c r="D60" s="241">
        <f>'[4]прил 9'!D528</f>
        <v>0</v>
      </c>
      <c r="E60" s="241">
        <f>'[4]прил 9'!E528</f>
        <v>0</v>
      </c>
      <c r="F60" s="241">
        <f>'[4]прил 9'!F528</f>
        <v>0</v>
      </c>
      <c r="G60" s="241">
        <f>'[4]прил 9'!G528</f>
        <v>0</v>
      </c>
      <c r="H60" s="241">
        <f>'[4]прил 9'!H528</f>
        <v>0</v>
      </c>
      <c r="I60" s="241">
        <f>'[4]прил 9'!I528</f>
        <v>0</v>
      </c>
      <c r="J60" s="241">
        <f>'[4]прил 9'!J528</f>
        <v>0.25</v>
      </c>
      <c r="K60" s="241">
        <f>'[4]прил 9'!K528</f>
        <v>0</v>
      </c>
      <c r="L60" s="239">
        <f t="shared" si="3"/>
        <v>0.25</v>
      </c>
      <c r="M60" s="239">
        <f t="shared" si="3"/>
        <v>0</v>
      </c>
      <c r="N60" s="241">
        <f>'[4]прил 9'!N528</f>
        <v>0</v>
      </c>
      <c r="O60" s="241">
        <f>'[4]прил 9'!O528</f>
        <v>0</v>
      </c>
      <c r="P60" s="241">
        <f>'[4]прил 9'!P528</f>
        <v>0</v>
      </c>
      <c r="Q60" s="241">
        <f>'[4]прил 9'!Q528</f>
        <v>0</v>
      </c>
      <c r="R60" s="241">
        <f>'[4]прил 9'!R528</f>
        <v>0</v>
      </c>
      <c r="S60" s="241">
        <f>'[4]прил 9'!S528</f>
        <v>0</v>
      </c>
      <c r="T60" s="241">
        <f>'[4]прил 9'!T528</f>
        <v>0.25</v>
      </c>
      <c r="U60" s="241">
        <f>'[4]прил 9'!U528</f>
        <v>0</v>
      </c>
      <c r="V60" s="239">
        <f t="shared" si="4"/>
        <v>0.25</v>
      </c>
      <c r="W60" s="239">
        <f t="shared" si="4"/>
        <v>0</v>
      </c>
      <c r="X60" s="241">
        <f>'[4]прил 9'!X528</f>
        <v>0</v>
      </c>
      <c r="Y60" s="241">
        <f>'[4]прил 9'!Y528</f>
        <v>0</v>
      </c>
      <c r="Z60" s="241">
        <f>'[4]прил 9'!Z528</f>
        <v>0</v>
      </c>
      <c r="AA60" s="241">
        <f>'[4]прил 9'!AA528</f>
        <v>0</v>
      </c>
      <c r="AB60" s="241">
        <f>'[4]прил 9'!AB528</f>
        <v>0</v>
      </c>
      <c r="AC60" s="241">
        <f>'[4]прил 9'!AC528</f>
        <v>0</v>
      </c>
      <c r="AD60" s="241">
        <f>'[4]прил 9'!AD528</f>
        <v>0</v>
      </c>
      <c r="AE60" s="241">
        <f>'[4]прил 9'!AE528</f>
        <v>0</v>
      </c>
      <c r="AF60" s="239">
        <f t="shared" si="5"/>
        <v>0</v>
      </c>
      <c r="AG60" s="239">
        <f t="shared" si="5"/>
        <v>0</v>
      </c>
      <c r="AH60" s="241">
        <f>'[4]прил 9'!AH528</f>
        <v>0</v>
      </c>
      <c r="AI60" s="241">
        <f>'[4]прил 9'!AI528</f>
        <v>0</v>
      </c>
      <c r="AJ60" s="241">
        <f>'[4]прил 9'!AJ528</f>
        <v>0</v>
      </c>
      <c r="AK60" s="241">
        <f>'[4]прил 9'!AK528</f>
        <v>0</v>
      </c>
      <c r="AL60" s="241">
        <f>'[4]прил 9'!AL528</f>
        <v>0</v>
      </c>
      <c r="AM60" s="241">
        <f>'[4]прил 9'!AM528</f>
        <v>0</v>
      </c>
      <c r="AN60" s="241">
        <f>'[4]прил 9'!AN528</f>
        <v>0</v>
      </c>
      <c r="AO60" s="241">
        <f>'[4]прил 9'!AO528</f>
        <v>0</v>
      </c>
      <c r="AP60" s="239">
        <f t="shared" si="6"/>
        <v>0</v>
      </c>
      <c r="AQ60" s="239">
        <f t="shared" si="6"/>
        <v>0</v>
      </c>
    </row>
    <row r="61" spans="1:43" x14ac:dyDescent="0.25">
      <c r="A61" s="157">
        <f t="shared" si="8"/>
        <v>33</v>
      </c>
      <c r="B61" s="158" t="str">
        <f>'[4]прил 9'!B529</f>
        <v>ТМ 630 кВа Ф-14 ПС "Трансмаш" г.Грозный ТП 303</v>
      </c>
      <c r="C61" s="158" t="str">
        <f>'[4]прил 9'!C529</f>
        <v>ЧЭ</v>
      </c>
      <c r="D61" s="241">
        <f>'[4]прил 9'!D529</f>
        <v>0</v>
      </c>
      <c r="E61" s="241">
        <f>'[4]прил 9'!E529</f>
        <v>0</v>
      </c>
      <c r="F61" s="241">
        <f>'[4]прил 9'!F529</f>
        <v>0</v>
      </c>
      <c r="G61" s="241">
        <f>'[4]прил 9'!G529</f>
        <v>0</v>
      </c>
      <c r="H61" s="241">
        <f>'[4]прил 9'!H529</f>
        <v>0</v>
      </c>
      <c r="I61" s="241">
        <f>'[4]прил 9'!I529</f>
        <v>0</v>
      </c>
      <c r="J61" s="241">
        <f>'[4]прил 9'!J529</f>
        <v>0.63</v>
      </c>
      <c r="K61" s="241">
        <f>'[4]прил 9'!K529</f>
        <v>0</v>
      </c>
      <c r="L61" s="239">
        <f t="shared" si="3"/>
        <v>0.63</v>
      </c>
      <c r="M61" s="239">
        <f t="shared" si="3"/>
        <v>0</v>
      </c>
      <c r="N61" s="241">
        <f>'[4]прил 9'!N529</f>
        <v>0</v>
      </c>
      <c r="O61" s="241">
        <f>'[4]прил 9'!O529</f>
        <v>0</v>
      </c>
      <c r="P61" s="241">
        <f>'[4]прил 9'!P529</f>
        <v>0</v>
      </c>
      <c r="Q61" s="241">
        <f>'[4]прил 9'!Q529</f>
        <v>0</v>
      </c>
      <c r="R61" s="241">
        <f>'[4]прил 9'!R529</f>
        <v>0</v>
      </c>
      <c r="S61" s="241">
        <f>'[4]прил 9'!S529</f>
        <v>0</v>
      </c>
      <c r="T61" s="241">
        <f>'[4]прил 9'!T529</f>
        <v>0.63</v>
      </c>
      <c r="U61" s="241">
        <f>'[4]прил 9'!U529</f>
        <v>0</v>
      </c>
      <c r="V61" s="239">
        <f t="shared" si="4"/>
        <v>0.63</v>
      </c>
      <c r="W61" s="239">
        <f t="shared" si="4"/>
        <v>0</v>
      </c>
      <c r="X61" s="241">
        <f>'[4]прил 9'!X529</f>
        <v>0</v>
      </c>
      <c r="Y61" s="241">
        <f>'[4]прил 9'!Y529</f>
        <v>0</v>
      </c>
      <c r="Z61" s="241">
        <f>'[4]прил 9'!Z529</f>
        <v>0</v>
      </c>
      <c r="AA61" s="241">
        <f>'[4]прил 9'!AA529</f>
        <v>0</v>
      </c>
      <c r="AB61" s="241">
        <f>'[4]прил 9'!AB529</f>
        <v>0</v>
      </c>
      <c r="AC61" s="241">
        <f>'[4]прил 9'!AC529</f>
        <v>0</v>
      </c>
      <c r="AD61" s="241">
        <f>'[4]прил 9'!AD529</f>
        <v>0</v>
      </c>
      <c r="AE61" s="241">
        <f>'[4]прил 9'!AE529</f>
        <v>0</v>
      </c>
      <c r="AF61" s="239">
        <f t="shared" si="5"/>
        <v>0</v>
      </c>
      <c r="AG61" s="239">
        <f t="shared" si="5"/>
        <v>0</v>
      </c>
      <c r="AH61" s="241">
        <f>'[4]прил 9'!AH529</f>
        <v>0</v>
      </c>
      <c r="AI61" s="241">
        <f>'[4]прил 9'!AI529</f>
        <v>0</v>
      </c>
      <c r="AJ61" s="241">
        <f>'[4]прил 9'!AJ529</f>
        <v>0</v>
      </c>
      <c r="AK61" s="241">
        <f>'[4]прил 9'!AK529</f>
        <v>0</v>
      </c>
      <c r="AL61" s="241">
        <f>'[4]прил 9'!AL529</f>
        <v>0</v>
      </c>
      <c r="AM61" s="241">
        <f>'[4]прил 9'!AM529</f>
        <v>0</v>
      </c>
      <c r="AN61" s="241">
        <f>'[4]прил 9'!AN529</f>
        <v>0</v>
      </c>
      <c r="AO61" s="241">
        <f>'[4]прил 9'!AO529</f>
        <v>0</v>
      </c>
      <c r="AP61" s="239">
        <f t="shared" si="6"/>
        <v>0</v>
      </c>
      <c r="AQ61" s="239">
        <f t="shared" si="6"/>
        <v>0</v>
      </c>
    </row>
    <row r="62" spans="1:43" x14ac:dyDescent="0.25">
      <c r="A62" s="157">
        <f t="shared" si="8"/>
        <v>34</v>
      </c>
      <c r="B62" s="158" t="str">
        <f>'[4]прил 9'!B530</f>
        <v>КТП-100 Ф-2 ПС "Итум-Кали с.Бугарой ТП 2-11</v>
      </c>
      <c r="C62" s="158" t="str">
        <f>'[4]прил 9'!C530</f>
        <v>ЧЭ</v>
      </c>
      <c r="D62" s="241">
        <f>'[4]прил 9'!D530</f>
        <v>0</v>
      </c>
      <c r="E62" s="241">
        <f>'[4]прил 9'!E530</f>
        <v>0</v>
      </c>
      <c r="F62" s="241">
        <f>'[4]прил 9'!F530</f>
        <v>0</v>
      </c>
      <c r="G62" s="241">
        <f>'[4]прил 9'!G530</f>
        <v>0</v>
      </c>
      <c r="H62" s="241">
        <f>'[4]прил 9'!H530</f>
        <v>0</v>
      </c>
      <c r="I62" s="241">
        <f>'[4]прил 9'!I530</f>
        <v>0</v>
      </c>
      <c r="J62" s="241">
        <f>'[4]прил 9'!J530</f>
        <v>0.1</v>
      </c>
      <c r="K62" s="241">
        <f>'[4]прил 9'!K530</f>
        <v>0</v>
      </c>
      <c r="L62" s="239">
        <f t="shared" si="3"/>
        <v>0.1</v>
      </c>
      <c r="M62" s="239">
        <f t="shared" si="3"/>
        <v>0</v>
      </c>
      <c r="N62" s="241">
        <f>'[4]прил 9'!N530</f>
        <v>0</v>
      </c>
      <c r="O62" s="241">
        <f>'[4]прил 9'!O530</f>
        <v>0</v>
      </c>
      <c r="P62" s="241">
        <f>'[4]прил 9'!P530</f>
        <v>0</v>
      </c>
      <c r="Q62" s="241">
        <f>'[4]прил 9'!Q530</f>
        <v>0</v>
      </c>
      <c r="R62" s="241">
        <f>'[4]прил 9'!R530</f>
        <v>0</v>
      </c>
      <c r="S62" s="241">
        <f>'[4]прил 9'!S530</f>
        <v>0</v>
      </c>
      <c r="T62" s="241">
        <f>'[4]прил 9'!T530</f>
        <v>0</v>
      </c>
      <c r="U62" s="241">
        <f>'[4]прил 9'!U530</f>
        <v>0</v>
      </c>
      <c r="V62" s="239">
        <f t="shared" si="4"/>
        <v>0</v>
      </c>
      <c r="W62" s="239">
        <f t="shared" si="4"/>
        <v>0</v>
      </c>
      <c r="X62" s="241">
        <f>'[4]прил 9'!X530</f>
        <v>0</v>
      </c>
      <c r="Y62" s="241">
        <f>'[4]прил 9'!Y530</f>
        <v>0</v>
      </c>
      <c r="Z62" s="241">
        <f>'[4]прил 9'!Z530</f>
        <v>0</v>
      </c>
      <c r="AA62" s="241">
        <f>'[4]прил 9'!AA530</f>
        <v>0</v>
      </c>
      <c r="AB62" s="241">
        <f>'[4]прил 9'!AB530</f>
        <v>0</v>
      </c>
      <c r="AC62" s="241">
        <f>'[4]прил 9'!AC530</f>
        <v>0</v>
      </c>
      <c r="AD62" s="241">
        <f>'[4]прил 9'!AD530</f>
        <v>0</v>
      </c>
      <c r="AE62" s="241">
        <f>'[4]прил 9'!AE530</f>
        <v>0</v>
      </c>
      <c r="AF62" s="239">
        <f t="shared" si="5"/>
        <v>0</v>
      </c>
      <c r="AG62" s="239">
        <f t="shared" si="5"/>
        <v>0</v>
      </c>
      <c r="AH62" s="241">
        <f>'[4]прил 9'!AH530</f>
        <v>0</v>
      </c>
      <c r="AI62" s="241">
        <f>'[4]прил 9'!AI530</f>
        <v>0</v>
      </c>
      <c r="AJ62" s="241">
        <f>'[4]прил 9'!AJ530</f>
        <v>0</v>
      </c>
      <c r="AK62" s="241">
        <f>'[4]прил 9'!AK530</f>
        <v>0</v>
      </c>
      <c r="AL62" s="241">
        <f>'[4]прил 9'!AL530</f>
        <v>0</v>
      </c>
      <c r="AM62" s="241">
        <f>'[4]прил 9'!AM530</f>
        <v>0</v>
      </c>
      <c r="AN62" s="241">
        <f>'[4]прил 9'!AN530</f>
        <v>0</v>
      </c>
      <c r="AO62" s="241">
        <f>'[4]прил 9'!AO530</f>
        <v>0</v>
      </c>
      <c r="AP62" s="239">
        <f t="shared" si="6"/>
        <v>0</v>
      </c>
      <c r="AQ62" s="239">
        <f t="shared" si="6"/>
        <v>0</v>
      </c>
    </row>
    <row r="63" spans="1:43" ht="31.5" x14ac:dyDescent="0.25">
      <c r="A63" s="157">
        <f t="shared" si="8"/>
        <v>35</v>
      </c>
      <c r="B63" s="158" t="str">
        <f>'[4]прил 9'!B531</f>
        <v>КТП с ТМ 63 кВа Ф-3 ПС "Итум-Кали" с.Ведучи ТП 3-14</v>
      </c>
      <c r="C63" s="158" t="str">
        <f>'[4]прил 9'!C531</f>
        <v>ЧЭ</v>
      </c>
      <c r="D63" s="241">
        <f>'[4]прил 9'!D531</f>
        <v>0</v>
      </c>
      <c r="E63" s="241">
        <f>'[4]прил 9'!E531</f>
        <v>0</v>
      </c>
      <c r="F63" s="241">
        <f>'[4]прил 9'!F531</f>
        <v>0</v>
      </c>
      <c r="G63" s="241">
        <f>'[4]прил 9'!G531</f>
        <v>0</v>
      </c>
      <c r="H63" s="241">
        <f>'[4]прил 9'!H531</f>
        <v>0</v>
      </c>
      <c r="I63" s="241">
        <f>'[4]прил 9'!I531</f>
        <v>0</v>
      </c>
      <c r="J63" s="241">
        <f>'[4]прил 9'!J531</f>
        <v>6.3E-2</v>
      </c>
      <c r="K63" s="241">
        <f>'[4]прил 9'!K531</f>
        <v>0</v>
      </c>
      <c r="L63" s="239">
        <f t="shared" si="3"/>
        <v>6.3E-2</v>
      </c>
      <c r="M63" s="239">
        <f t="shared" si="3"/>
        <v>0</v>
      </c>
      <c r="N63" s="241">
        <f>'[4]прил 9'!N531</f>
        <v>0</v>
      </c>
      <c r="O63" s="241">
        <f>'[4]прил 9'!O531</f>
        <v>0</v>
      </c>
      <c r="P63" s="241">
        <f>'[4]прил 9'!P531</f>
        <v>0</v>
      </c>
      <c r="Q63" s="241">
        <f>'[4]прил 9'!Q531</f>
        <v>0</v>
      </c>
      <c r="R63" s="241">
        <f>'[4]прил 9'!R531</f>
        <v>0</v>
      </c>
      <c r="S63" s="241">
        <f>'[4]прил 9'!S531</f>
        <v>0</v>
      </c>
      <c r="T63" s="241">
        <f>'[4]прил 9'!T531</f>
        <v>6.3E-2</v>
      </c>
      <c r="U63" s="241">
        <f>'[4]прил 9'!U531</f>
        <v>0</v>
      </c>
      <c r="V63" s="239">
        <f t="shared" si="4"/>
        <v>6.3E-2</v>
      </c>
      <c r="W63" s="239">
        <f t="shared" si="4"/>
        <v>0</v>
      </c>
      <c r="X63" s="241">
        <f>'[4]прил 9'!X531</f>
        <v>0</v>
      </c>
      <c r="Y63" s="241">
        <f>'[4]прил 9'!Y531</f>
        <v>0</v>
      </c>
      <c r="Z63" s="241">
        <f>'[4]прил 9'!Z531</f>
        <v>0</v>
      </c>
      <c r="AA63" s="241">
        <f>'[4]прил 9'!AA531</f>
        <v>0</v>
      </c>
      <c r="AB63" s="241">
        <f>'[4]прил 9'!AB531</f>
        <v>0</v>
      </c>
      <c r="AC63" s="241">
        <f>'[4]прил 9'!AC531</f>
        <v>0</v>
      </c>
      <c r="AD63" s="241">
        <f>'[4]прил 9'!AD531</f>
        <v>0</v>
      </c>
      <c r="AE63" s="241">
        <f>'[4]прил 9'!AE531</f>
        <v>0</v>
      </c>
      <c r="AF63" s="239">
        <f t="shared" si="5"/>
        <v>0</v>
      </c>
      <c r="AG63" s="239">
        <f t="shared" si="5"/>
        <v>0</v>
      </c>
      <c r="AH63" s="241">
        <f>'[4]прил 9'!AH531</f>
        <v>0</v>
      </c>
      <c r="AI63" s="241">
        <f>'[4]прил 9'!AI531</f>
        <v>0</v>
      </c>
      <c r="AJ63" s="241">
        <f>'[4]прил 9'!AJ531</f>
        <v>0</v>
      </c>
      <c r="AK63" s="241">
        <f>'[4]прил 9'!AK531</f>
        <v>0</v>
      </c>
      <c r="AL63" s="241">
        <f>'[4]прил 9'!AL531</f>
        <v>0</v>
      </c>
      <c r="AM63" s="241">
        <f>'[4]прил 9'!AM531</f>
        <v>0</v>
      </c>
      <c r="AN63" s="241">
        <f>'[4]прил 9'!AN531</f>
        <v>0</v>
      </c>
      <c r="AO63" s="241">
        <f>'[4]прил 9'!AO531</f>
        <v>0</v>
      </c>
      <c r="AP63" s="239">
        <f t="shared" si="6"/>
        <v>0</v>
      </c>
      <c r="AQ63" s="239">
        <f t="shared" si="6"/>
        <v>0</v>
      </c>
    </row>
    <row r="64" spans="1:43" x14ac:dyDescent="0.25">
      <c r="A64" s="157">
        <f t="shared" si="8"/>
        <v>36</v>
      </c>
      <c r="B64" s="158" t="str">
        <f>'[4]прил 9'!B532</f>
        <v>ТМ-250 кВа Ф-9 ПС "Гойт-Корт" с.Белгатой ТП 9-8</v>
      </c>
      <c r="C64" s="158" t="str">
        <f>'[4]прил 9'!C532</f>
        <v>ЧЭ</v>
      </c>
      <c r="D64" s="241">
        <f>'[4]прил 9'!D532</f>
        <v>0</v>
      </c>
      <c r="E64" s="241">
        <f>'[4]прил 9'!E532</f>
        <v>0</v>
      </c>
      <c r="F64" s="241">
        <f>'[4]прил 9'!F532</f>
        <v>0</v>
      </c>
      <c r="G64" s="241">
        <f>'[4]прил 9'!G532</f>
        <v>0</v>
      </c>
      <c r="H64" s="241">
        <f>'[4]прил 9'!H532</f>
        <v>0</v>
      </c>
      <c r="I64" s="241">
        <f>'[4]прил 9'!I532</f>
        <v>0</v>
      </c>
      <c r="J64" s="241">
        <f>'[4]прил 9'!J532</f>
        <v>0.25</v>
      </c>
      <c r="K64" s="241">
        <f>'[4]прил 9'!K532</f>
        <v>0</v>
      </c>
      <c r="L64" s="239">
        <f t="shared" si="3"/>
        <v>0.25</v>
      </c>
      <c r="M64" s="239">
        <f t="shared" si="3"/>
        <v>0</v>
      </c>
      <c r="N64" s="241">
        <f>'[4]прил 9'!N532</f>
        <v>0</v>
      </c>
      <c r="O64" s="241">
        <f>'[4]прил 9'!O532</f>
        <v>0</v>
      </c>
      <c r="P64" s="241">
        <f>'[4]прил 9'!P532</f>
        <v>0</v>
      </c>
      <c r="Q64" s="241">
        <f>'[4]прил 9'!Q532</f>
        <v>0</v>
      </c>
      <c r="R64" s="241">
        <f>'[4]прил 9'!R532</f>
        <v>0</v>
      </c>
      <c r="S64" s="241">
        <f>'[4]прил 9'!S532</f>
        <v>0</v>
      </c>
      <c r="T64" s="241">
        <f>'[4]прил 9'!T532</f>
        <v>0.25</v>
      </c>
      <c r="U64" s="241">
        <f>'[4]прил 9'!U532</f>
        <v>0</v>
      </c>
      <c r="V64" s="239">
        <f t="shared" si="4"/>
        <v>0.25</v>
      </c>
      <c r="W64" s="239">
        <f t="shared" si="4"/>
        <v>0</v>
      </c>
      <c r="X64" s="241">
        <f>'[4]прил 9'!X532</f>
        <v>0</v>
      </c>
      <c r="Y64" s="241">
        <f>'[4]прил 9'!Y532</f>
        <v>0</v>
      </c>
      <c r="Z64" s="241">
        <f>'[4]прил 9'!Z532</f>
        <v>0</v>
      </c>
      <c r="AA64" s="241">
        <f>'[4]прил 9'!AA532</f>
        <v>0</v>
      </c>
      <c r="AB64" s="241">
        <f>'[4]прил 9'!AB532</f>
        <v>0</v>
      </c>
      <c r="AC64" s="241">
        <f>'[4]прил 9'!AC532</f>
        <v>0</v>
      </c>
      <c r="AD64" s="241">
        <f>'[4]прил 9'!AD532</f>
        <v>0</v>
      </c>
      <c r="AE64" s="241">
        <f>'[4]прил 9'!AE532</f>
        <v>0</v>
      </c>
      <c r="AF64" s="239">
        <f t="shared" si="5"/>
        <v>0</v>
      </c>
      <c r="AG64" s="239">
        <f t="shared" si="5"/>
        <v>0</v>
      </c>
      <c r="AH64" s="241">
        <f>'[4]прил 9'!AH532</f>
        <v>0</v>
      </c>
      <c r="AI64" s="241">
        <f>'[4]прил 9'!AI532</f>
        <v>0</v>
      </c>
      <c r="AJ64" s="241">
        <f>'[4]прил 9'!AJ532</f>
        <v>0</v>
      </c>
      <c r="AK64" s="241">
        <f>'[4]прил 9'!AK532</f>
        <v>0</v>
      </c>
      <c r="AL64" s="241">
        <f>'[4]прил 9'!AL532</f>
        <v>0</v>
      </c>
      <c r="AM64" s="241">
        <f>'[4]прил 9'!AM532</f>
        <v>0</v>
      </c>
      <c r="AN64" s="241">
        <f>'[4]прил 9'!AN532</f>
        <v>0</v>
      </c>
      <c r="AO64" s="241">
        <f>'[4]прил 9'!AO532</f>
        <v>0</v>
      </c>
      <c r="AP64" s="239">
        <f t="shared" si="6"/>
        <v>0</v>
      </c>
      <c r="AQ64" s="239">
        <f t="shared" si="6"/>
        <v>0</v>
      </c>
    </row>
    <row r="65" spans="1:43" x14ac:dyDescent="0.25">
      <c r="A65" s="157">
        <f t="shared" si="8"/>
        <v>37</v>
      </c>
      <c r="B65" s="158" t="str">
        <f>'[4]прил 9'!B533</f>
        <v>ТМ-250 кВа Ф-4 ПС "Шали" с.Автуры ТП 4-42</v>
      </c>
      <c r="C65" s="158" t="str">
        <f>'[4]прил 9'!C533</f>
        <v>ЧЭ</v>
      </c>
      <c r="D65" s="241">
        <f>'[4]прил 9'!D533</f>
        <v>0</v>
      </c>
      <c r="E65" s="241">
        <f>'[4]прил 9'!E533</f>
        <v>0</v>
      </c>
      <c r="F65" s="241">
        <f>'[4]прил 9'!F533</f>
        <v>0</v>
      </c>
      <c r="G65" s="241">
        <f>'[4]прил 9'!G533</f>
        <v>0</v>
      </c>
      <c r="H65" s="241">
        <f>'[4]прил 9'!H533</f>
        <v>0</v>
      </c>
      <c r="I65" s="241">
        <f>'[4]прил 9'!I533</f>
        <v>0</v>
      </c>
      <c r="J65" s="241">
        <f>'[4]прил 9'!J533</f>
        <v>0.25</v>
      </c>
      <c r="K65" s="241">
        <f>'[4]прил 9'!K533</f>
        <v>0</v>
      </c>
      <c r="L65" s="239">
        <f t="shared" si="3"/>
        <v>0.25</v>
      </c>
      <c r="M65" s="239">
        <f t="shared" si="3"/>
        <v>0</v>
      </c>
      <c r="N65" s="241">
        <f>'[4]прил 9'!N533</f>
        <v>0</v>
      </c>
      <c r="O65" s="241">
        <f>'[4]прил 9'!O533</f>
        <v>0</v>
      </c>
      <c r="P65" s="241">
        <f>'[4]прил 9'!P533</f>
        <v>0</v>
      </c>
      <c r="Q65" s="241">
        <f>'[4]прил 9'!Q533</f>
        <v>0</v>
      </c>
      <c r="R65" s="241">
        <f>'[4]прил 9'!R533</f>
        <v>0</v>
      </c>
      <c r="S65" s="241">
        <f>'[4]прил 9'!S533</f>
        <v>0</v>
      </c>
      <c r="T65" s="241">
        <f>'[4]прил 9'!T533</f>
        <v>0.25</v>
      </c>
      <c r="U65" s="241">
        <f>'[4]прил 9'!U533</f>
        <v>0</v>
      </c>
      <c r="V65" s="239">
        <f t="shared" si="4"/>
        <v>0.25</v>
      </c>
      <c r="W65" s="239">
        <f t="shared" si="4"/>
        <v>0</v>
      </c>
      <c r="X65" s="241">
        <f>'[4]прил 9'!X533</f>
        <v>0</v>
      </c>
      <c r="Y65" s="241">
        <f>'[4]прил 9'!Y533</f>
        <v>0</v>
      </c>
      <c r="Z65" s="241">
        <f>'[4]прил 9'!Z533</f>
        <v>0</v>
      </c>
      <c r="AA65" s="241">
        <f>'[4]прил 9'!AA533</f>
        <v>0</v>
      </c>
      <c r="AB65" s="241">
        <f>'[4]прил 9'!AB533</f>
        <v>0</v>
      </c>
      <c r="AC65" s="241">
        <f>'[4]прил 9'!AC533</f>
        <v>0</v>
      </c>
      <c r="AD65" s="241">
        <f>'[4]прил 9'!AD533</f>
        <v>0</v>
      </c>
      <c r="AE65" s="241">
        <f>'[4]прил 9'!AE533</f>
        <v>0</v>
      </c>
      <c r="AF65" s="239">
        <f t="shared" si="5"/>
        <v>0</v>
      </c>
      <c r="AG65" s="239">
        <f t="shared" si="5"/>
        <v>0</v>
      </c>
      <c r="AH65" s="241">
        <f>'[4]прил 9'!AH533</f>
        <v>0</v>
      </c>
      <c r="AI65" s="241">
        <f>'[4]прил 9'!AI533</f>
        <v>0</v>
      </c>
      <c r="AJ65" s="241">
        <f>'[4]прил 9'!AJ533</f>
        <v>0</v>
      </c>
      <c r="AK65" s="241">
        <f>'[4]прил 9'!AK533</f>
        <v>0</v>
      </c>
      <c r="AL65" s="241">
        <f>'[4]прил 9'!AL533</f>
        <v>0</v>
      </c>
      <c r="AM65" s="241">
        <f>'[4]прил 9'!AM533</f>
        <v>0</v>
      </c>
      <c r="AN65" s="241">
        <f>'[4]прил 9'!AN533</f>
        <v>0</v>
      </c>
      <c r="AO65" s="241">
        <f>'[4]прил 9'!AO533</f>
        <v>0</v>
      </c>
      <c r="AP65" s="239">
        <f t="shared" si="6"/>
        <v>0</v>
      </c>
      <c r="AQ65" s="239">
        <f t="shared" si="6"/>
        <v>0</v>
      </c>
    </row>
    <row r="66" spans="1:43" ht="31.5" x14ac:dyDescent="0.25">
      <c r="A66" s="157">
        <f t="shared" si="8"/>
        <v>38</v>
      </c>
      <c r="B66" s="158" t="str">
        <f>'[4]прил 9'!B534</f>
        <v>ТМ-400 Ф-2 ПС "Сержень-Юрт" с.Сержень-Юрт ТП 2-5</v>
      </c>
      <c r="C66" s="158" t="str">
        <f>'[4]прил 9'!C534</f>
        <v>ЧЭ</v>
      </c>
      <c r="D66" s="241">
        <f>'[4]прил 9'!D534</f>
        <v>0</v>
      </c>
      <c r="E66" s="241">
        <f>'[4]прил 9'!E534</f>
        <v>0</v>
      </c>
      <c r="F66" s="241">
        <f>'[4]прил 9'!F534</f>
        <v>0</v>
      </c>
      <c r="G66" s="241">
        <f>'[4]прил 9'!G534</f>
        <v>0</v>
      </c>
      <c r="H66" s="241">
        <f>'[4]прил 9'!H534</f>
        <v>0</v>
      </c>
      <c r="I66" s="241">
        <f>'[4]прил 9'!I534</f>
        <v>0</v>
      </c>
      <c r="J66" s="241">
        <f>'[4]прил 9'!J534</f>
        <v>0.4</v>
      </c>
      <c r="K66" s="241">
        <f>'[4]прил 9'!K534</f>
        <v>0</v>
      </c>
      <c r="L66" s="239">
        <f t="shared" si="3"/>
        <v>0.4</v>
      </c>
      <c r="M66" s="239">
        <f t="shared" si="3"/>
        <v>0</v>
      </c>
      <c r="N66" s="241">
        <f>'[4]прил 9'!N534</f>
        <v>0</v>
      </c>
      <c r="O66" s="241">
        <f>'[4]прил 9'!O534</f>
        <v>0</v>
      </c>
      <c r="P66" s="241">
        <f>'[4]прил 9'!P534</f>
        <v>0</v>
      </c>
      <c r="Q66" s="241">
        <f>'[4]прил 9'!Q534</f>
        <v>0</v>
      </c>
      <c r="R66" s="241">
        <f>'[4]прил 9'!R534</f>
        <v>0</v>
      </c>
      <c r="S66" s="241">
        <f>'[4]прил 9'!S534</f>
        <v>0</v>
      </c>
      <c r="T66" s="241">
        <f>'[4]прил 9'!T534</f>
        <v>0.4</v>
      </c>
      <c r="U66" s="241">
        <f>'[4]прил 9'!U534</f>
        <v>0</v>
      </c>
      <c r="V66" s="239">
        <f t="shared" si="4"/>
        <v>0.4</v>
      </c>
      <c r="W66" s="239">
        <f t="shared" si="4"/>
        <v>0</v>
      </c>
      <c r="X66" s="241">
        <f>'[4]прил 9'!X534</f>
        <v>0</v>
      </c>
      <c r="Y66" s="241">
        <f>'[4]прил 9'!Y534</f>
        <v>0</v>
      </c>
      <c r="Z66" s="241">
        <f>'[4]прил 9'!Z534</f>
        <v>0</v>
      </c>
      <c r="AA66" s="241">
        <f>'[4]прил 9'!AA534</f>
        <v>0</v>
      </c>
      <c r="AB66" s="241">
        <f>'[4]прил 9'!AB534</f>
        <v>0</v>
      </c>
      <c r="AC66" s="241">
        <f>'[4]прил 9'!AC534</f>
        <v>0</v>
      </c>
      <c r="AD66" s="241">
        <f>'[4]прил 9'!AD534</f>
        <v>0</v>
      </c>
      <c r="AE66" s="241">
        <f>'[4]прил 9'!AE534</f>
        <v>0</v>
      </c>
      <c r="AF66" s="239">
        <f t="shared" si="5"/>
        <v>0</v>
      </c>
      <c r="AG66" s="239">
        <f t="shared" si="5"/>
        <v>0</v>
      </c>
      <c r="AH66" s="241">
        <f>'[4]прил 9'!AH534</f>
        <v>0</v>
      </c>
      <c r="AI66" s="241">
        <f>'[4]прил 9'!AI534</f>
        <v>0</v>
      </c>
      <c r="AJ66" s="241">
        <f>'[4]прил 9'!AJ534</f>
        <v>0</v>
      </c>
      <c r="AK66" s="241">
        <f>'[4]прил 9'!AK534</f>
        <v>0</v>
      </c>
      <c r="AL66" s="241">
        <f>'[4]прил 9'!AL534</f>
        <v>0</v>
      </c>
      <c r="AM66" s="241">
        <f>'[4]прил 9'!AM534</f>
        <v>0</v>
      </c>
      <c r="AN66" s="241">
        <f>'[4]прил 9'!AN534</f>
        <v>0</v>
      </c>
      <c r="AO66" s="241">
        <f>'[4]прил 9'!AO534</f>
        <v>0</v>
      </c>
      <c r="AP66" s="239">
        <f t="shared" si="6"/>
        <v>0</v>
      </c>
      <c r="AQ66" s="239">
        <f t="shared" si="6"/>
        <v>0</v>
      </c>
    </row>
    <row r="67" spans="1:43" x14ac:dyDescent="0.25">
      <c r="A67" s="157">
        <f t="shared" si="8"/>
        <v>39</v>
      </c>
      <c r="B67" s="158" t="str">
        <f>'[4]прил 9'!B535</f>
        <v>ТМГ-160 Ф-5 ПС "Шали" с.Герменчук ТП 5-45</v>
      </c>
      <c r="C67" s="158" t="str">
        <f>'[4]прил 9'!C535</f>
        <v>ЧЭ</v>
      </c>
      <c r="D67" s="241">
        <f>'[4]прил 9'!D535</f>
        <v>0</v>
      </c>
      <c r="E67" s="241">
        <f>'[4]прил 9'!E535</f>
        <v>0</v>
      </c>
      <c r="F67" s="241">
        <f>'[4]прил 9'!F535</f>
        <v>0</v>
      </c>
      <c r="G67" s="241">
        <f>'[4]прил 9'!G535</f>
        <v>0</v>
      </c>
      <c r="H67" s="241">
        <f>'[4]прил 9'!H535</f>
        <v>0</v>
      </c>
      <c r="I67" s="241">
        <f>'[4]прил 9'!I535</f>
        <v>0</v>
      </c>
      <c r="J67" s="241">
        <f>'[4]прил 9'!J535</f>
        <v>0.16</v>
      </c>
      <c r="K67" s="241">
        <f>'[4]прил 9'!K535</f>
        <v>0</v>
      </c>
      <c r="L67" s="239">
        <f t="shared" si="3"/>
        <v>0.16</v>
      </c>
      <c r="M67" s="239">
        <f t="shared" si="3"/>
        <v>0</v>
      </c>
      <c r="N67" s="241">
        <f>'[4]прил 9'!N535</f>
        <v>0</v>
      </c>
      <c r="O67" s="241">
        <f>'[4]прил 9'!O535</f>
        <v>0</v>
      </c>
      <c r="P67" s="241">
        <f>'[4]прил 9'!P535</f>
        <v>0</v>
      </c>
      <c r="Q67" s="241">
        <f>'[4]прил 9'!Q535</f>
        <v>0</v>
      </c>
      <c r="R67" s="241">
        <f>'[4]прил 9'!R535</f>
        <v>0</v>
      </c>
      <c r="S67" s="241">
        <f>'[4]прил 9'!S535</f>
        <v>0</v>
      </c>
      <c r="T67" s="241">
        <f>'[4]прил 9'!T535</f>
        <v>0.16</v>
      </c>
      <c r="U67" s="241">
        <f>'[4]прил 9'!U535</f>
        <v>0</v>
      </c>
      <c r="V67" s="239">
        <f t="shared" si="4"/>
        <v>0.16</v>
      </c>
      <c r="W67" s="239">
        <f t="shared" si="4"/>
        <v>0</v>
      </c>
      <c r="X67" s="241">
        <f>'[4]прил 9'!X535</f>
        <v>0</v>
      </c>
      <c r="Y67" s="241">
        <f>'[4]прил 9'!Y535</f>
        <v>0</v>
      </c>
      <c r="Z67" s="241">
        <f>'[4]прил 9'!Z535</f>
        <v>0</v>
      </c>
      <c r="AA67" s="241">
        <f>'[4]прил 9'!AA535</f>
        <v>0</v>
      </c>
      <c r="AB67" s="241">
        <f>'[4]прил 9'!AB535</f>
        <v>0</v>
      </c>
      <c r="AC67" s="241">
        <f>'[4]прил 9'!AC535</f>
        <v>0</v>
      </c>
      <c r="AD67" s="241">
        <f>'[4]прил 9'!AD535</f>
        <v>0</v>
      </c>
      <c r="AE67" s="241">
        <f>'[4]прил 9'!AE535</f>
        <v>0</v>
      </c>
      <c r="AF67" s="239">
        <f t="shared" si="5"/>
        <v>0</v>
      </c>
      <c r="AG67" s="239">
        <f t="shared" si="5"/>
        <v>0</v>
      </c>
      <c r="AH67" s="241">
        <f>'[4]прил 9'!AH535</f>
        <v>0</v>
      </c>
      <c r="AI67" s="241">
        <f>'[4]прил 9'!AI535</f>
        <v>0</v>
      </c>
      <c r="AJ67" s="241">
        <f>'[4]прил 9'!AJ535</f>
        <v>0</v>
      </c>
      <c r="AK67" s="241">
        <f>'[4]прил 9'!AK535</f>
        <v>0</v>
      </c>
      <c r="AL67" s="241">
        <f>'[4]прил 9'!AL535</f>
        <v>0</v>
      </c>
      <c r="AM67" s="241">
        <f>'[4]прил 9'!AM535</f>
        <v>0</v>
      </c>
      <c r="AN67" s="241">
        <f>'[4]прил 9'!AN535</f>
        <v>0</v>
      </c>
      <c r="AO67" s="241">
        <f>'[4]прил 9'!AO535</f>
        <v>0</v>
      </c>
      <c r="AP67" s="239">
        <f t="shared" si="6"/>
        <v>0</v>
      </c>
      <c r="AQ67" s="239">
        <f t="shared" si="6"/>
        <v>0</v>
      </c>
    </row>
    <row r="68" spans="1:43" ht="31.5" x14ac:dyDescent="0.25">
      <c r="A68" s="157">
        <f t="shared" si="8"/>
        <v>40</v>
      </c>
      <c r="B68" s="158" t="str">
        <f>'[4]прил 9'!B536</f>
        <v>ТМГ11-250 кВа Ф-20 ПС "АТЭЦ" с.Мескер-Юрт ТП 20-11</v>
      </c>
      <c r="C68" s="158" t="str">
        <f>'[4]прил 9'!C536</f>
        <v>ЧЭ</v>
      </c>
      <c r="D68" s="241">
        <f>'[4]прил 9'!D536</f>
        <v>0</v>
      </c>
      <c r="E68" s="241">
        <f>'[4]прил 9'!E536</f>
        <v>0</v>
      </c>
      <c r="F68" s="241">
        <f>'[4]прил 9'!F536</f>
        <v>0</v>
      </c>
      <c r="G68" s="241">
        <f>'[4]прил 9'!G536</f>
        <v>0</v>
      </c>
      <c r="H68" s="241">
        <f>'[4]прил 9'!H536</f>
        <v>0</v>
      </c>
      <c r="I68" s="241">
        <f>'[4]прил 9'!I536</f>
        <v>0</v>
      </c>
      <c r="J68" s="241">
        <f>'[4]прил 9'!J536</f>
        <v>0.25</v>
      </c>
      <c r="K68" s="241">
        <f>'[4]прил 9'!K536</f>
        <v>0</v>
      </c>
      <c r="L68" s="239">
        <f t="shared" si="3"/>
        <v>0.25</v>
      </c>
      <c r="M68" s="239">
        <f t="shared" si="3"/>
        <v>0</v>
      </c>
      <c r="N68" s="241">
        <f>'[4]прил 9'!N536</f>
        <v>0</v>
      </c>
      <c r="O68" s="241">
        <f>'[4]прил 9'!O536</f>
        <v>0</v>
      </c>
      <c r="P68" s="241">
        <f>'[4]прил 9'!P536</f>
        <v>0</v>
      </c>
      <c r="Q68" s="241">
        <f>'[4]прил 9'!Q536</f>
        <v>0</v>
      </c>
      <c r="R68" s="241">
        <f>'[4]прил 9'!R536</f>
        <v>0</v>
      </c>
      <c r="S68" s="241">
        <f>'[4]прил 9'!S536</f>
        <v>0</v>
      </c>
      <c r="T68" s="241">
        <f>'[4]прил 9'!T536</f>
        <v>0.25</v>
      </c>
      <c r="U68" s="241">
        <f>'[4]прил 9'!U536</f>
        <v>0</v>
      </c>
      <c r="V68" s="239">
        <f t="shared" si="4"/>
        <v>0.25</v>
      </c>
      <c r="W68" s="239">
        <f t="shared" si="4"/>
        <v>0</v>
      </c>
      <c r="X68" s="241">
        <f>'[4]прил 9'!X536</f>
        <v>0</v>
      </c>
      <c r="Y68" s="241">
        <f>'[4]прил 9'!Y536</f>
        <v>0</v>
      </c>
      <c r="Z68" s="241">
        <f>'[4]прил 9'!Z536</f>
        <v>0</v>
      </c>
      <c r="AA68" s="241">
        <f>'[4]прил 9'!AA536</f>
        <v>0</v>
      </c>
      <c r="AB68" s="241">
        <f>'[4]прил 9'!AB536</f>
        <v>0</v>
      </c>
      <c r="AC68" s="241">
        <f>'[4]прил 9'!AC536</f>
        <v>0</v>
      </c>
      <c r="AD68" s="241">
        <f>'[4]прил 9'!AD536</f>
        <v>0</v>
      </c>
      <c r="AE68" s="241">
        <f>'[4]прил 9'!AE536</f>
        <v>0</v>
      </c>
      <c r="AF68" s="239">
        <f t="shared" si="5"/>
        <v>0</v>
      </c>
      <c r="AG68" s="239">
        <f t="shared" si="5"/>
        <v>0</v>
      </c>
      <c r="AH68" s="241">
        <f>'[4]прил 9'!AH536</f>
        <v>0</v>
      </c>
      <c r="AI68" s="241">
        <f>'[4]прил 9'!AI536</f>
        <v>0</v>
      </c>
      <c r="AJ68" s="241">
        <f>'[4]прил 9'!AJ536</f>
        <v>0</v>
      </c>
      <c r="AK68" s="241">
        <f>'[4]прил 9'!AK536</f>
        <v>0</v>
      </c>
      <c r="AL68" s="241">
        <f>'[4]прил 9'!AL536</f>
        <v>0</v>
      </c>
      <c r="AM68" s="241">
        <f>'[4]прил 9'!AM536</f>
        <v>0</v>
      </c>
      <c r="AN68" s="241">
        <f>'[4]прил 9'!AN536</f>
        <v>0</v>
      </c>
      <c r="AO68" s="241">
        <f>'[4]прил 9'!AO536</f>
        <v>0</v>
      </c>
      <c r="AP68" s="239">
        <f t="shared" si="6"/>
        <v>0</v>
      </c>
      <c r="AQ68" s="239">
        <f t="shared" si="6"/>
        <v>0</v>
      </c>
    </row>
    <row r="69" spans="1:43" s="138" customFormat="1" x14ac:dyDescent="0.25">
      <c r="A69" s="148" t="s">
        <v>287</v>
      </c>
      <c r="B69" s="202" t="s">
        <v>288</v>
      </c>
      <c r="C69" s="202"/>
      <c r="D69" s="150">
        <f>D70+D72</f>
        <v>0</v>
      </c>
      <c r="E69" s="150">
        <f t="shared" ref="E69:AQ69" si="9">E70+E72</f>
        <v>0</v>
      </c>
      <c r="F69" s="150">
        <f t="shared" si="9"/>
        <v>0</v>
      </c>
      <c r="G69" s="150">
        <f t="shared" si="9"/>
        <v>0</v>
      </c>
      <c r="H69" s="150">
        <f t="shared" si="9"/>
        <v>0</v>
      </c>
      <c r="I69" s="150">
        <f t="shared" si="9"/>
        <v>0</v>
      </c>
      <c r="J69" s="150">
        <f t="shared" si="9"/>
        <v>12.826000000000001</v>
      </c>
      <c r="K69" s="150">
        <f t="shared" si="9"/>
        <v>33.613999999999997</v>
      </c>
      <c r="L69" s="150">
        <f t="shared" si="9"/>
        <v>12.826000000000001</v>
      </c>
      <c r="M69" s="150">
        <f t="shared" si="9"/>
        <v>33.613999999999997</v>
      </c>
      <c r="N69" s="150">
        <f t="shared" si="9"/>
        <v>0</v>
      </c>
      <c r="O69" s="150">
        <f t="shared" si="9"/>
        <v>0</v>
      </c>
      <c r="P69" s="150">
        <f t="shared" si="9"/>
        <v>0</v>
      </c>
      <c r="Q69" s="150">
        <f t="shared" si="9"/>
        <v>0</v>
      </c>
      <c r="R69" s="150">
        <f t="shared" si="9"/>
        <v>0</v>
      </c>
      <c r="S69" s="150">
        <f t="shared" si="9"/>
        <v>0</v>
      </c>
      <c r="T69" s="150">
        <f t="shared" si="9"/>
        <v>12.926</v>
      </c>
      <c r="U69" s="150">
        <f t="shared" si="9"/>
        <v>36.733000000000011</v>
      </c>
      <c r="V69" s="150">
        <f t="shared" si="9"/>
        <v>12.926</v>
      </c>
      <c r="W69" s="150">
        <f t="shared" si="9"/>
        <v>36.733000000000011</v>
      </c>
      <c r="X69" s="150">
        <f t="shared" si="9"/>
        <v>0</v>
      </c>
      <c r="Y69" s="150">
        <f t="shared" si="9"/>
        <v>0</v>
      </c>
      <c r="Z69" s="150">
        <f t="shared" si="9"/>
        <v>0</v>
      </c>
      <c r="AA69" s="150">
        <f t="shared" si="9"/>
        <v>0</v>
      </c>
      <c r="AB69" s="150">
        <f t="shared" si="9"/>
        <v>0</v>
      </c>
      <c r="AC69" s="150">
        <f t="shared" si="9"/>
        <v>0</v>
      </c>
      <c r="AD69" s="150">
        <f t="shared" si="9"/>
        <v>0</v>
      </c>
      <c r="AE69" s="150">
        <f t="shared" si="9"/>
        <v>0</v>
      </c>
      <c r="AF69" s="150">
        <f t="shared" si="9"/>
        <v>0</v>
      </c>
      <c r="AG69" s="150">
        <f t="shared" si="9"/>
        <v>0</v>
      </c>
      <c r="AH69" s="150">
        <f t="shared" si="9"/>
        <v>0</v>
      </c>
      <c r="AI69" s="150">
        <f t="shared" si="9"/>
        <v>0</v>
      </c>
      <c r="AJ69" s="150">
        <f t="shared" si="9"/>
        <v>0</v>
      </c>
      <c r="AK69" s="150">
        <f t="shared" si="9"/>
        <v>0</v>
      </c>
      <c r="AL69" s="150">
        <f t="shared" si="9"/>
        <v>0</v>
      </c>
      <c r="AM69" s="150">
        <f t="shared" si="9"/>
        <v>0</v>
      </c>
      <c r="AN69" s="150">
        <f t="shared" si="9"/>
        <v>0</v>
      </c>
      <c r="AO69" s="150">
        <f t="shared" si="9"/>
        <v>0</v>
      </c>
      <c r="AP69" s="150">
        <f t="shared" si="9"/>
        <v>0</v>
      </c>
      <c r="AQ69" s="150">
        <f t="shared" si="9"/>
        <v>0</v>
      </c>
    </row>
    <row r="70" spans="1:43" s="138" customFormat="1" ht="31.5" x14ac:dyDescent="0.25">
      <c r="A70" s="148" t="s">
        <v>132</v>
      </c>
      <c r="B70" s="202" t="s">
        <v>227</v>
      </c>
      <c r="C70" s="202"/>
      <c r="D70" s="150">
        <f>D71</f>
        <v>0</v>
      </c>
      <c r="E70" s="150">
        <f t="shared" ref="E70:AQ70" si="10">E71</f>
        <v>0</v>
      </c>
      <c r="F70" s="150">
        <f t="shared" si="10"/>
        <v>0</v>
      </c>
      <c r="G70" s="150">
        <f t="shared" si="10"/>
        <v>0</v>
      </c>
      <c r="H70" s="150">
        <f t="shared" si="10"/>
        <v>0</v>
      </c>
      <c r="I70" s="150">
        <f t="shared" si="10"/>
        <v>0</v>
      </c>
      <c r="J70" s="150">
        <f t="shared" si="10"/>
        <v>0</v>
      </c>
      <c r="K70" s="150">
        <f t="shared" si="10"/>
        <v>0</v>
      </c>
      <c r="L70" s="150">
        <f t="shared" si="10"/>
        <v>0</v>
      </c>
      <c r="M70" s="150">
        <f t="shared" si="10"/>
        <v>0</v>
      </c>
      <c r="N70" s="150">
        <f t="shared" si="10"/>
        <v>0</v>
      </c>
      <c r="O70" s="150">
        <f t="shared" si="10"/>
        <v>0</v>
      </c>
      <c r="P70" s="150">
        <f t="shared" si="10"/>
        <v>0</v>
      </c>
      <c r="Q70" s="150">
        <f t="shared" si="10"/>
        <v>0</v>
      </c>
      <c r="R70" s="150">
        <f t="shared" si="10"/>
        <v>0</v>
      </c>
      <c r="S70" s="150">
        <f t="shared" si="10"/>
        <v>0</v>
      </c>
      <c r="T70" s="150">
        <f t="shared" si="10"/>
        <v>0</v>
      </c>
      <c r="U70" s="150">
        <f t="shared" si="10"/>
        <v>0</v>
      </c>
      <c r="V70" s="150">
        <f t="shared" si="10"/>
        <v>0</v>
      </c>
      <c r="W70" s="150">
        <f t="shared" si="10"/>
        <v>0</v>
      </c>
      <c r="X70" s="150">
        <f t="shared" si="10"/>
        <v>0</v>
      </c>
      <c r="Y70" s="150">
        <f t="shared" si="10"/>
        <v>0</v>
      </c>
      <c r="Z70" s="150">
        <f t="shared" si="10"/>
        <v>0</v>
      </c>
      <c r="AA70" s="150">
        <f t="shared" si="10"/>
        <v>0</v>
      </c>
      <c r="AB70" s="150">
        <f t="shared" si="10"/>
        <v>0</v>
      </c>
      <c r="AC70" s="150">
        <f t="shared" si="10"/>
        <v>0</v>
      </c>
      <c r="AD70" s="150">
        <f t="shared" si="10"/>
        <v>0</v>
      </c>
      <c r="AE70" s="150">
        <f t="shared" si="10"/>
        <v>0</v>
      </c>
      <c r="AF70" s="150">
        <f t="shared" si="10"/>
        <v>0</v>
      </c>
      <c r="AG70" s="150">
        <f t="shared" si="10"/>
        <v>0</v>
      </c>
      <c r="AH70" s="150">
        <f t="shared" si="10"/>
        <v>0</v>
      </c>
      <c r="AI70" s="150">
        <f t="shared" si="10"/>
        <v>0</v>
      </c>
      <c r="AJ70" s="150">
        <f t="shared" si="10"/>
        <v>0</v>
      </c>
      <c r="AK70" s="150">
        <f t="shared" si="10"/>
        <v>0</v>
      </c>
      <c r="AL70" s="150">
        <f t="shared" si="10"/>
        <v>0</v>
      </c>
      <c r="AM70" s="150">
        <f t="shared" si="10"/>
        <v>0</v>
      </c>
      <c r="AN70" s="150">
        <f t="shared" si="10"/>
        <v>0</v>
      </c>
      <c r="AO70" s="150">
        <f t="shared" si="10"/>
        <v>0</v>
      </c>
      <c r="AP70" s="150">
        <f t="shared" si="10"/>
        <v>0</v>
      </c>
      <c r="AQ70" s="150">
        <f t="shared" si="10"/>
        <v>0</v>
      </c>
    </row>
    <row r="71" spans="1:43" s="138" customFormat="1" x14ac:dyDescent="0.25">
      <c r="A71" s="148"/>
      <c r="B71" s="202"/>
      <c r="C71" s="202"/>
      <c r="D71" s="155"/>
      <c r="E71" s="155"/>
      <c r="F71" s="155"/>
      <c r="G71" s="155"/>
      <c r="H71" s="155"/>
      <c r="I71" s="155"/>
      <c r="J71" s="155"/>
      <c r="K71" s="155"/>
      <c r="L71" s="239"/>
      <c r="M71" s="239"/>
      <c r="N71" s="155"/>
      <c r="O71" s="155"/>
      <c r="P71" s="155"/>
      <c r="Q71" s="155"/>
      <c r="R71" s="155"/>
      <c r="S71" s="155"/>
      <c r="T71" s="155"/>
      <c r="U71" s="155"/>
      <c r="V71" s="239"/>
      <c r="W71" s="239"/>
      <c r="X71" s="155"/>
      <c r="Y71" s="155"/>
      <c r="Z71" s="155"/>
      <c r="AA71" s="155"/>
      <c r="AB71" s="155"/>
      <c r="AC71" s="155"/>
      <c r="AD71" s="155"/>
      <c r="AE71" s="155"/>
      <c r="AF71" s="239"/>
      <c r="AG71" s="239"/>
      <c r="AH71" s="155"/>
      <c r="AI71" s="155"/>
      <c r="AJ71" s="155"/>
      <c r="AK71" s="155"/>
      <c r="AL71" s="150"/>
      <c r="AM71" s="150"/>
      <c r="AN71" s="150"/>
      <c r="AO71" s="150"/>
      <c r="AP71" s="239"/>
      <c r="AQ71" s="239"/>
    </row>
    <row r="72" spans="1:43" s="138" customFormat="1" x14ac:dyDescent="0.25">
      <c r="A72" s="148" t="s">
        <v>134</v>
      </c>
      <c r="B72" s="202" t="s">
        <v>290</v>
      </c>
      <c r="C72" s="202"/>
      <c r="D72" s="150">
        <f>SUM(D73:D208)</f>
        <v>0</v>
      </c>
      <c r="E72" s="150">
        <f t="shared" ref="E72:AQ72" si="11">SUM(E73:E208)</f>
        <v>0</v>
      </c>
      <c r="F72" s="150">
        <f t="shared" si="11"/>
        <v>0</v>
      </c>
      <c r="G72" s="150">
        <f t="shared" si="11"/>
        <v>0</v>
      </c>
      <c r="H72" s="150">
        <f t="shared" si="11"/>
        <v>0</v>
      </c>
      <c r="I72" s="150">
        <f t="shared" si="11"/>
        <v>0</v>
      </c>
      <c r="J72" s="150">
        <f t="shared" si="11"/>
        <v>12.826000000000001</v>
      </c>
      <c r="K72" s="150">
        <f t="shared" si="11"/>
        <v>33.613999999999997</v>
      </c>
      <c r="L72" s="150">
        <f t="shared" si="11"/>
        <v>12.826000000000001</v>
      </c>
      <c r="M72" s="150">
        <f t="shared" si="11"/>
        <v>33.613999999999997</v>
      </c>
      <c r="N72" s="150">
        <f t="shared" si="11"/>
        <v>0</v>
      </c>
      <c r="O72" s="150">
        <f t="shared" si="11"/>
        <v>0</v>
      </c>
      <c r="P72" s="150">
        <f t="shared" si="11"/>
        <v>0</v>
      </c>
      <c r="Q72" s="150">
        <f t="shared" si="11"/>
        <v>0</v>
      </c>
      <c r="R72" s="150">
        <f t="shared" si="11"/>
        <v>0</v>
      </c>
      <c r="S72" s="150">
        <f t="shared" si="11"/>
        <v>0</v>
      </c>
      <c r="T72" s="150">
        <f t="shared" si="11"/>
        <v>12.926</v>
      </c>
      <c r="U72" s="150">
        <f t="shared" si="11"/>
        <v>36.733000000000011</v>
      </c>
      <c r="V72" s="150">
        <f t="shared" si="11"/>
        <v>12.926</v>
      </c>
      <c r="W72" s="150">
        <f t="shared" si="11"/>
        <v>36.733000000000011</v>
      </c>
      <c r="X72" s="150">
        <f t="shared" si="11"/>
        <v>0</v>
      </c>
      <c r="Y72" s="150">
        <f t="shared" si="11"/>
        <v>0</v>
      </c>
      <c r="Z72" s="150">
        <f t="shared" si="11"/>
        <v>0</v>
      </c>
      <c r="AA72" s="150">
        <f t="shared" si="11"/>
        <v>0</v>
      </c>
      <c r="AB72" s="150">
        <f t="shared" si="11"/>
        <v>0</v>
      </c>
      <c r="AC72" s="150">
        <f t="shared" si="11"/>
        <v>0</v>
      </c>
      <c r="AD72" s="150">
        <f t="shared" si="11"/>
        <v>0</v>
      </c>
      <c r="AE72" s="150">
        <f t="shared" si="11"/>
        <v>0</v>
      </c>
      <c r="AF72" s="150">
        <f t="shared" si="11"/>
        <v>0</v>
      </c>
      <c r="AG72" s="150">
        <f t="shared" si="11"/>
        <v>0</v>
      </c>
      <c r="AH72" s="150">
        <f t="shared" si="11"/>
        <v>0</v>
      </c>
      <c r="AI72" s="150">
        <f t="shared" si="11"/>
        <v>0</v>
      </c>
      <c r="AJ72" s="150">
        <f t="shared" si="11"/>
        <v>0</v>
      </c>
      <c r="AK72" s="150">
        <f t="shared" si="11"/>
        <v>0</v>
      </c>
      <c r="AL72" s="150">
        <f t="shared" si="11"/>
        <v>0</v>
      </c>
      <c r="AM72" s="150">
        <f t="shared" si="11"/>
        <v>0</v>
      </c>
      <c r="AN72" s="150">
        <f t="shared" si="11"/>
        <v>0</v>
      </c>
      <c r="AO72" s="150">
        <f t="shared" si="11"/>
        <v>0</v>
      </c>
      <c r="AP72" s="150">
        <f t="shared" si="11"/>
        <v>0</v>
      </c>
      <c r="AQ72" s="150">
        <f t="shared" si="11"/>
        <v>0</v>
      </c>
    </row>
    <row r="73" spans="1:43" ht="31.5" x14ac:dyDescent="0.25">
      <c r="A73" s="157">
        <v>1</v>
      </c>
      <c r="B73" s="158" t="str">
        <f>'[4]прил 9'!B539</f>
        <v xml:space="preserve">ВЛ-6 кВ, Ф-6 ПС "Червленная"  ст.Червленная , L- 0,13 км. </v>
      </c>
      <c r="C73" s="158" t="str">
        <f>'[4]прил 9'!C539</f>
        <v>ЧЭ</v>
      </c>
      <c r="D73" s="241">
        <f>'[4]прил 9'!D539</f>
        <v>0</v>
      </c>
      <c r="E73" s="241">
        <f>'[4]прил 9'!E539</f>
        <v>0</v>
      </c>
      <c r="F73" s="241">
        <f>'[4]прил 9'!F539</f>
        <v>0</v>
      </c>
      <c r="G73" s="241">
        <f>'[4]прил 9'!G539</f>
        <v>0</v>
      </c>
      <c r="H73" s="241">
        <f>'[4]прил 9'!H539</f>
        <v>0</v>
      </c>
      <c r="I73" s="241">
        <f>'[4]прил 9'!I539</f>
        <v>0</v>
      </c>
      <c r="J73" s="241">
        <f>'[4]прил 9'!J539</f>
        <v>0</v>
      </c>
      <c r="K73" s="241">
        <f>'[4]прил 9'!K539</f>
        <v>0</v>
      </c>
      <c r="L73" s="239">
        <f t="shared" si="3"/>
        <v>0</v>
      </c>
      <c r="M73" s="239">
        <f t="shared" si="3"/>
        <v>0</v>
      </c>
      <c r="N73" s="241">
        <f>'[4]прил 9'!N539</f>
        <v>0</v>
      </c>
      <c r="O73" s="241">
        <f>'[4]прил 9'!O539</f>
        <v>0</v>
      </c>
      <c r="P73" s="241">
        <f>'[4]прил 9'!P539</f>
        <v>0</v>
      </c>
      <c r="Q73" s="241">
        <f>'[4]прил 9'!Q539</f>
        <v>0</v>
      </c>
      <c r="R73" s="241">
        <f>'[4]прил 9'!R539</f>
        <v>0</v>
      </c>
      <c r="S73" s="241">
        <f>'[4]прил 9'!S539</f>
        <v>0</v>
      </c>
      <c r="T73" s="241">
        <f>'[4]прил 9'!T539</f>
        <v>0</v>
      </c>
      <c r="U73" s="241">
        <f>'[4]прил 9'!U539</f>
        <v>0</v>
      </c>
      <c r="V73" s="239">
        <f t="shared" si="4"/>
        <v>0</v>
      </c>
      <c r="W73" s="239">
        <f t="shared" si="4"/>
        <v>0</v>
      </c>
      <c r="X73" s="241">
        <f>'[4]прил 9'!X539</f>
        <v>0</v>
      </c>
      <c r="Y73" s="241">
        <f>'[4]прил 9'!Y539</f>
        <v>0</v>
      </c>
      <c r="Z73" s="241">
        <f>'[4]прил 9'!Z539</f>
        <v>0</v>
      </c>
      <c r="AA73" s="241">
        <f>'[4]прил 9'!AA539</f>
        <v>0</v>
      </c>
      <c r="AB73" s="241">
        <f>'[4]прил 9'!AB539</f>
        <v>0</v>
      </c>
      <c r="AC73" s="241">
        <f>'[4]прил 9'!AC539</f>
        <v>0</v>
      </c>
      <c r="AD73" s="241">
        <f>'[4]прил 9'!AD539</f>
        <v>0</v>
      </c>
      <c r="AE73" s="241">
        <f>'[4]прил 9'!AE539</f>
        <v>0</v>
      </c>
      <c r="AF73" s="239">
        <f t="shared" si="5"/>
        <v>0</v>
      </c>
      <c r="AG73" s="239">
        <f t="shared" si="5"/>
        <v>0</v>
      </c>
      <c r="AH73" s="241">
        <f>'[4]прил 9'!AH539</f>
        <v>0</v>
      </c>
      <c r="AI73" s="241">
        <f>'[4]прил 9'!AI539</f>
        <v>0</v>
      </c>
      <c r="AJ73" s="241">
        <f>'[4]прил 9'!AJ539</f>
        <v>0</v>
      </c>
      <c r="AK73" s="241">
        <f>'[4]прил 9'!AK539</f>
        <v>0</v>
      </c>
      <c r="AL73" s="241">
        <f>'[4]прил 9'!AL539</f>
        <v>0</v>
      </c>
      <c r="AM73" s="241">
        <f>'[4]прил 9'!AM539</f>
        <v>0</v>
      </c>
      <c r="AN73" s="241">
        <f>'[4]прил 9'!AN539</f>
        <v>0</v>
      </c>
      <c r="AO73" s="241">
        <f>'[4]прил 9'!AO539</f>
        <v>0</v>
      </c>
      <c r="AP73" s="239">
        <f t="shared" si="6"/>
        <v>0</v>
      </c>
      <c r="AQ73" s="239">
        <f t="shared" si="6"/>
        <v>0</v>
      </c>
    </row>
    <row r="74" spans="1:43" x14ac:dyDescent="0.25">
      <c r="A74" s="157">
        <f>A73+1</f>
        <v>2</v>
      </c>
      <c r="B74" s="158" t="str">
        <f>'[4]прил 9'!B540</f>
        <v>ВЛ-10 кВ Ф-9 ПС Катыр-Юрт, с. Валерик</v>
      </c>
      <c r="C74" s="158" t="str">
        <f>'[4]прил 9'!C540</f>
        <v>ЧЭ</v>
      </c>
      <c r="D74" s="241">
        <f>'[4]прил 9'!D540</f>
        <v>0</v>
      </c>
      <c r="E74" s="241">
        <f>'[4]прил 9'!E540</f>
        <v>0</v>
      </c>
      <c r="F74" s="241">
        <f>'[4]прил 9'!F540</f>
        <v>0</v>
      </c>
      <c r="G74" s="241">
        <f>'[4]прил 9'!G540</f>
        <v>0</v>
      </c>
      <c r="H74" s="241">
        <f>'[4]прил 9'!H540</f>
        <v>0</v>
      </c>
      <c r="I74" s="241">
        <f>'[4]прил 9'!I540</f>
        <v>0</v>
      </c>
      <c r="J74" s="241">
        <f>'[4]прил 9'!J540</f>
        <v>0</v>
      </c>
      <c r="K74" s="241">
        <f>'[4]прил 9'!K540</f>
        <v>0.63100000000000001</v>
      </c>
      <c r="L74" s="239">
        <f t="shared" si="3"/>
        <v>0</v>
      </c>
      <c r="M74" s="239">
        <f t="shared" si="3"/>
        <v>0.63100000000000001</v>
      </c>
      <c r="N74" s="241">
        <f>'[4]прил 9'!N540</f>
        <v>0</v>
      </c>
      <c r="O74" s="241">
        <f>'[4]прил 9'!O540</f>
        <v>0</v>
      </c>
      <c r="P74" s="241">
        <f>'[4]прил 9'!P540</f>
        <v>0</v>
      </c>
      <c r="Q74" s="241">
        <f>'[4]прил 9'!Q540</f>
        <v>0</v>
      </c>
      <c r="R74" s="241">
        <f>'[4]прил 9'!R540</f>
        <v>0</v>
      </c>
      <c r="S74" s="241">
        <f>'[4]прил 9'!S540</f>
        <v>0</v>
      </c>
      <c r="T74" s="241">
        <f>'[4]прил 9'!T540</f>
        <v>0</v>
      </c>
      <c r="U74" s="241">
        <f>'[4]прил 9'!U540</f>
        <v>0.63100000000000001</v>
      </c>
      <c r="V74" s="239">
        <f t="shared" si="4"/>
        <v>0</v>
      </c>
      <c r="W74" s="239">
        <f t="shared" si="4"/>
        <v>0.63100000000000001</v>
      </c>
      <c r="X74" s="241">
        <f>'[4]прил 9'!X540</f>
        <v>0</v>
      </c>
      <c r="Y74" s="241">
        <f>'[4]прил 9'!Y540</f>
        <v>0</v>
      </c>
      <c r="Z74" s="241">
        <f>'[4]прил 9'!Z540</f>
        <v>0</v>
      </c>
      <c r="AA74" s="241">
        <f>'[4]прил 9'!AA540</f>
        <v>0</v>
      </c>
      <c r="AB74" s="241">
        <f>'[4]прил 9'!AB540</f>
        <v>0</v>
      </c>
      <c r="AC74" s="241">
        <f>'[4]прил 9'!AC540</f>
        <v>0</v>
      </c>
      <c r="AD74" s="241">
        <f>'[4]прил 9'!AD540</f>
        <v>0</v>
      </c>
      <c r="AE74" s="241">
        <f>'[4]прил 9'!AE540</f>
        <v>0</v>
      </c>
      <c r="AF74" s="239">
        <f t="shared" si="5"/>
        <v>0</v>
      </c>
      <c r="AG74" s="239">
        <f t="shared" si="5"/>
        <v>0</v>
      </c>
      <c r="AH74" s="241">
        <f>'[4]прил 9'!AH540</f>
        <v>0</v>
      </c>
      <c r="AI74" s="241">
        <f>'[4]прил 9'!AI540</f>
        <v>0</v>
      </c>
      <c r="AJ74" s="241">
        <f>'[4]прил 9'!AJ540</f>
        <v>0</v>
      </c>
      <c r="AK74" s="241">
        <f>'[4]прил 9'!AK540</f>
        <v>0</v>
      </c>
      <c r="AL74" s="241">
        <f>'[4]прил 9'!AL540</f>
        <v>0</v>
      </c>
      <c r="AM74" s="241">
        <f>'[4]прил 9'!AM540</f>
        <v>0</v>
      </c>
      <c r="AN74" s="241">
        <f>'[4]прил 9'!AN540</f>
        <v>0</v>
      </c>
      <c r="AO74" s="241">
        <f>'[4]прил 9'!AO540</f>
        <v>0</v>
      </c>
      <c r="AP74" s="239">
        <f t="shared" si="6"/>
        <v>0</v>
      </c>
      <c r="AQ74" s="239">
        <f t="shared" si="6"/>
        <v>0</v>
      </c>
    </row>
    <row r="75" spans="1:43" ht="31.5" x14ac:dyDescent="0.25">
      <c r="A75" s="157">
        <f t="shared" ref="A75:A138" si="12">A74+1</f>
        <v>3</v>
      </c>
      <c r="B75" s="158" t="str">
        <f>'[4]прил 9'!B541</f>
        <v>ВЛ-6 кВ, Ф-3 ПС "Октябрьская"  с.Чечен-Аул  L= 0,5 км</v>
      </c>
      <c r="C75" s="158" t="str">
        <f>'[4]прил 9'!C541</f>
        <v>ЧЭ</v>
      </c>
      <c r="D75" s="241">
        <f>'[4]прил 9'!D541</f>
        <v>0</v>
      </c>
      <c r="E75" s="241">
        <f>'[4]прил 9'!E541</f>
        <v>0</v>
      </c>
      <c r="F75" s="241">
        <f>'[4]прил 9'!F541</f>
        <v>0</v>
      </c>
      <c r="G75" s="241">
        <f>'[4]прил 9'!G541</f>
        <v>0</v>
      </c>
      <c r="H75" s="241">
        <f>'[4]прил 9'!H541</f>
        <v>0</v>
      </c>
      <c r="I75" s="241">
        <f>'[4]прил 9'!I541</f>
        <v>0</v>
      </c>
      <c r="J75" s="241">
        <f>'[4]прил 9'!J541</f>
        <v>0</v>
      </c>
      <c r="K75" s="241">
        <f>'[4]прил 9'!K541</f>
        <v>0</v>
      </c>
      <c r="L75" s="239">
        <f t="shared" si="3"/>
        <v>0</v>
      </c>
      <c r="M75" s="239">
        <f t="shared" si="3"/>
        <v>0</v>
      </c>
      <c r="N75" s="241">
        <f>'[4]прил 9'!N541</f>
        <v>0</v>
      </c>
      <c r="O75" s="241">
        <f>'[4]прил 9'!O541</f>
        <v>0</v>
      </c>
      <c r="P75" s="241">
        <f>'[4]прил 9'!P541</f>
        <v>0</v>
      </c>
      <c r="Q75" s="241">
        <f>'[4]прил 9'!Q541</f>
        <v>0</v>
      </c>
      <c r="R75" s="241">
        <f>'[4]прил 9'!R541</f>
        <v>0</v>
      </c>
      <c r="S75" s="241">
        <f>'[4]прил 9'!S541</f>
        <v>0</v>
      </c>
      <c r="T75" s="241">
        <f>'[4]прил 9'!T541</f>
        <v>0</v>
      </c>
      <c r="U75" s="241">
        <f>'[4]прил 9'!U541</f>
        <v>0.42299999999999999</v>
      </c>
      <c r="V75" s="239">
        <f t="shared" si="4"/>
        <v>0</v>
      </c>
      <c r="W75" s="239">
        <f t="shared" si="4"/>
        <v>0.42299999999999999</v>
      </c>
      <c r="X75" s="241">
        <f>'[4]прил 9'!X541</f>
        <v>0</v>
      </c>
      <c r="Y75" s="241">
        <f>'[4]прил 9'!Y541</f>
        <v>0</v>
      </c>
      <c r="Z75" s="241">
        <f>'[4]прил 9'!Z541</f>
        <v>0</v>
      </c>
      <c r="AA75" s="241">
        <f>'[4]прил 9'!AA541</f>
        <v>0</v>
      </c>
      <c r="AB75" s="241">
        <f>'[4]прил 9'!AB541</f>
        <v>0</v>
      </c>
      <c r="AC75" s="241">
        <f>'[4]прил 9'!AC541</f>
        <v>0</v>
      </c>
      <c r="AD75" s="241">
        <f>'[4]прил 9'!AD541</f>
        <v>0</v>
      </c>
      <c r="AE75" s="241">
        <f>'[4]прил 9'!AE541</f>
        <v>0</v>
      </c>
      <c r="AF75" s="239">
        <f t="shared" si="5"/>
        <v>0</v>
      </c>
      <c r="AG75" s="239">
        <f t="shared" si="5"/>
        <v>0</v>
      </c>
      <c r="AH75" s="241">
        <f>'[4]прил 9'!AH541</f>
        <v>0</v>
      </c>
      <c r="AI75" s="241">
        <f>'[4]прил 9'!AI541</f>
        <v>0</v>
      </c>
      <c r="AJ75" s="241">
        <f>'[4]прил 9'!AJ541</f>
        <v>0</v>
      </c>
      <c r="AK75" s="241">
        <f>'[4]прил 9'!AK541</f>
        <v>0</v>
      </c>
      <c r="AL75" s="241">
        <f>'[4]прил 9'!AL541</f>
        <v>0</v>
      </c>
      <c r="AM75" s="241">
        <f>'[4]прил 9'!AM541</f>
        <v>0</v>
      </c>
      <c r="AN75" s="241">
        <f>'[4]прил 9'!AN541</f>
        <v>0</v>
      </c>
      <c r="AO75" s="241">
        <f>'[4]прил 9'!AO541</f>
        <v>0</v>
      </c>
      <c r="AP75" s="239">
        <f t="shared" si="6"/>
        <v>0</v>
      </c>
      <c r="AQ75" s="239">
        <f t="shared" si="6"/>
        <v>0</v>
      </c>
    </row>
    <row r="76" spans="1:43" x14ac:dyDescent="0.25">
      <c r="A76" s="157">
        <f t="shared" si="12"/>
        <v>4</v>
      </c>
      <c r="B76" s="158" t="str">
        <f>'[4]прил 9'!B542</f>
        <v>ВЛ-10 кВ Ф-3 ПС "Итум-Кали", х. Уми-Чу</v>
      </c>
      <c r="C76" s="158" t="str">
        <f>'[4]прил 9'!C542</f>
        <v>ЧЭ</v>
      </c>
      <c r="D76" s="241">
        <f>'[4]прил 9'!D542</f>
        <v>0</v>
      </c>
      <c r="E76" s="241">
        <f>'[4]прил 9'!E542</f>
        <v>0</v>
      </c>
      <c r="F76" s="241">
        <f>'[4]прил 9'!F542</f>
        <v>0</v>
      </c>
      <c r="G76" s="241">
        <f>'[4]прил 9'!G542</f>
        <v>0</v>
      </c>
      <c r="H76" s="241">
        <f>'[4]прил 9'!H542</f>
        <v>0</v>
      </c>
      <c r="I76" s="241">
        <f>'[4]прил 9'!I542</f>
        <v>0</v>
      </c>
      <c r="J76" s="241">
        <f>'[4]прил 9'!J542</f>
        <v>0</v>
      </c>
      <c r="K76" s="241">
        <f>'[4]прил 9'!K542</f>
        <v>1.55</v>
      </c>
      <c r="L76" s="239">
        <f t="shared" si="3"/>
        <v>0</v>
      </c>
      <c r="M76" s="239">
        <f t="shared" si="3"/>
        <v>1.55</v>
      </c>
      <c r="N76" s="241">
        <f>'[4]прил 9'!N542</f>
        <v>0</v>
      </c>
      <c r="O76" s="241">
        <f>'[4]прил 9'!O542</f>
        <v>0</v>
      </c>
      <c r="P76" s="241">
        <f>'[4]прил 9'!P542</f>
        <v>0</v>
      </c>
      <c r="Q76" s="241">
        <f>'[4]прил 9'!Q542</f>
        <v>0</v>
      </c>
      <c r="R76" s="241">
        <f>'[4]прил 9'!R542</f>
        <v>0</v>
      </c>
      <c r="S76" s="241">
        <f>'[4]прил 9'!S542</f>
        <v>0</v>
      </c>
      <c r="T76" s="241">
        <f>'[4]прил 9'!T542</f>
        <v>0</v>
      </c>
      <c r="U76" s="241">
        <f>'[4]прил 9'!U542</f>
        <v>1.55</v>
      </c>
      <c r="V76" s="239">
        <f t="shared" si="4"/>
        <v>0</v>
      </c>
      <c r="W76" s="239">
        <f t="shared" si="4"/>
        <v>1.55</v>
      </c>
      <c r="X76" s="241">
        <f>'[4]прил 9'!X542</f>
        <v>0</v>
      </c>
      <c r="Y76" s="241">
        <f>'[4]прил 9'!Y542</f>
        <v>0</v>
      </c>
      <c r="Z76" s="241">
        <f>'[4]прил 9'!Z542</f>
        <v>0</v>
      </c>
      <c r="AA76" s="241">
        <f>'[4]прил 9'!AA542</f>
        <v>0</v>
      </c>
      <c r="AB76" s="241">
        <f>'[4]прил 9'!AB542</f>
        <v>0</v>
      </c>
      <c r="AC76" s="241">
        <f>'[4]прил 9'!AC542</f>
        <v>0</v>
      </c>
      <c r="AD76" s="241">
        <f>'[4]прил 9'!AD542</f>
        <v>0</v>
      </c>
      <c r="AE76" s="241">
        <f>'[4]прил 9'!AE542</f>
        <v>0</v>
      </c>
      <c r="AF76" s="239">
        <f t="shared" si="5"/>
        <v>0</v>
      </c>
      <c r="AG76" s="239">
        <f t="shared" si="5"/>
        <v>0</v>
      </c>
      <c r="AH76" s="241">
        <f>'[4]прил 9'!AH542</f>
        <v>0</v>
      </c>
      <c r="AI76" s="241">
        <f>'[4]прил 9'!AI542</f>
        <v>0</v>
      </c>
      <c r="AJ76" s="241">
        <f>'[4]прил 9'!AJ542</f>
        <v>0</v>
      </c>
      <c r="AK76" s="241">
        <f>'[4]прил 9'!AK542</f>
        <v>0</v>
      </c>
      <c r="AL76" s="241">
        <f>'[4]прил 9'!AL542</f>
        <v>0</v>
      </c>
      <c r="AM76" s="241">
        <f>'[4]прил 9'!AM542</f>
        <v>0</v>
      </c>
      <c r="AN76" s="241">
        <f>'[4]прил 9'!AN542</f>
        <v>0</v>
      </c>
      <c r="AO76" s="241">
        <f>'[4]прил 9'!AO542</f>
        <v>0</v>
      </c>
      <c r="AP76" s="239">
        <f t="shared" si="6"/>
        <v>0</v>
      </c>
      <c r="AQ76" s="239">
        <f t="shared" si="6"/>
        <v>0</v>
      </c>
    </row>
    <row r="77" spans="1:43" x14ac:dyDescent="0.25">
      <c r="A77" s="157">
        <f t="shared" si="12"/>
        <v>5</v>
      </c>
      <c r="B77" s="158" t="str">
        <f>'[4]прил 9'!B543</f>
        <v>ВЛ-6кВ Ф-8 ПС №84 пос.Долинский   L-0,292км</v>
      </c>
      <c r="C77" s="158" t="str">
        <f>'[4]прил 9'!C543</f>
        <v>ЧЭ</v>
      </c>
      <c r="D77" s="241">
        <f>'[4]прил 9'!D543</f>
        <v>0</v>
      </c>
      <c r="E77" s="241">
        <f>'[4]прил 9'!E543</f>
        <v>0</v>
      </c>
      <c r="F77" s="241">
        <f>'[4]прил 9'!F543</f>
        <v>0</v>
      </c>
      <c r="G77" s="241">
        <f>'[4]прил 9'!G543</f>
        <v>0</v>
      </c>
      <c r="H77" s="241">
        <f>'[4]прил 9'!H543</f>
        <v>0</v>
      </c>
      <c r="I77" s="241">
        <f>'[4]прил 9'!I543</f>
        <v>0</v>
      </c>
      <c r="J77" s="241">
        <f>'[4]прил 9'!J543</f>
        <v>0</v>
      </c>
      <c r="K77" s="241">
        <f>'[4]прил 9'!K543</f>
        <v>0.29199999999999998</v>
      </c>
      <c r="L77" s="239">
        <f t="shared" si="3"/>
        <v>0</v>
      </c>
      <c r="M77" s="239">
        <f t="shared" si="3"/>
        <v>0.29199999999999998</v>
      </c>
      <c r="N77" s="241">
        <f>'[4]прил 9'!N543</f>
        <v>0</v>
      </c>
      <c r="O77" s="241">
        <f>'[4]прил 9'!O543</f>
        <v>0</v>
      </c>
      <c r="P77" s="241">
        <f>'[4]прил 9'!P543</f>
        <v>0</v>
      </c>
      <c r="Q77" s="241">
        <f>'[4]прил 9'!Q543</f>
        <v>0</v>
      </c>
      <c r="R77" s="241">
        <f>'[4]прил 9'!R543</f>
        <v>0</v>
      </c>
      <c r="S77" s="241">
        <f>'[4]прил 9'!S543</f>
        <v>0</v>
      </c>
      <c r="T77" s="241">
        <f>'[4]прил 9'!T543</f>
        <v>0</v>
      </c>
      <c r="U77" s="241">
        <f>'[4]прил 9'!U543</f>
        <v>0.29199999999999998</v>
      </c>
      <c r="V77" s="239">
        <f t="shared" si="4"/>
        <v>0</v>
      </c>
      <c r="W77" s="239">
        <f t="shared" si="4"/>
        <v>0.29199999999999998</v>
      </c>
      <c r="X77" s="241">
        <f>'[4]прил 9'!X543</f>
        <v>0</v>
      </c>
      <c r="Y77" s="241">
        <f>'[4]прил 9'!Y543</f>
        <v>0</v>
      </c>
      <c r="Z77" s="241">
        <f>'[4]прил 9'!Z543</f>
        <v>0</v>
      </c>
      <c r="AA77" s="241">
        <f>'[4]прил 9'!AA543</f>
        <v>0</v>
      </c>
      <c r="AB77" s="241">
        <f>'[4]прил 9'!AB543</f>
        <v>0</v>
      </c>
      <c r="AC77" s="241">
        <f>'[4]прил 9'!AC543</f>
        <v>0</v>
      </c>
      <c r="AD77" s="241">
        <f>'[4]прил 9'!AD543</f>
        <v>0</v>
      </c>
      <c r="AE77" s="241">
        <f>'[4]прил 9'!AE543</f>
        <v>0</v>
      </c>
      <c r="AF77" s="239">
        <f t="shared" si="5"/>
        <v>0</v>
      </c>
      <c r="AG77" s="239">
        <f t="shared" si="5"/>
        <v>0</v>
      </c>
      <c r="AH77" s="241">
        <f>'[4]прил 9'!AH543</f>
        <v>0</v>
      </c>
      <c r="AI77" s="241">
        <f>'[4]прил 9'!AI543</f>
        <v>0</v>
      </c>
      <c r="AJ77" s="241">
        <f>'[4]прил 9'!AJ543</f>
        <v>0</v>
      </c>
      <c r="AK77" s="241">
        <f>'[4]прил 9'!AK543</f>
        <v>0</v>
      </c>
      <c r="AL77" s="241">
        <f>'[4]прил 9'!AL543</f>
        <v>0</v>
      </c>
      <c r="AM77" s="241">
        <f>'[4]прил 9'!AM543</f>
        <v>0</v>
      </c>
      <c r="AN77" s="241">
        <f>'[4]прил 9'!AN543</f>
        <v>0</v>
      </c>
      <c r="AO77" s="241">
        <f>'[4]прил 9'!AO543</f>
        <v>0</v>
      </c>
      <c r="AP77" s="239">
        <f t="shared" si="6"/>
        <v>0</v>
      </c>
      <c r="AQ77" s="239">
        <f t="shared" si="6"/>
        <v>0</v>
      </c>
    </row>
    <row r="78" spans="1:43" x14ac:dyDescent="0.25">
      <c r="A78" s="157">
        <f t="shared" si="12"/>
        <v>6</v>
      </c>
      <c r="B78" s="158" t="str">
        <f>'[4]прил 9'!B544</f>
        <v>ВЛ-6кВ Ф-8 ПС №84 пос.Долинский   L-0,618км</v>
      </c>
      <c r="C78" s="158" t="str">
        <f>'[4]прил 9'!C544</f>
        <v>ЧЭ</v>
      </c>
      <c r="D78" s="241">
        <f>'[4]прил 9'!D544</f>
        <v>0</v>
      </c>
      <c r="E78" s="241">
        <f>'[4]прил 9'!E544</f>
        <v>0</v>
      </c>
      <c r="F78" s="241">
        <f>'[4]прил 9'!F544</f>
        <v>0</v>
      </c>
      <c r="G78" s="241">
        <f>'[4]прил 9'!G544</f>
        <v>0</v>
      </c>
      <c r="H78" s="241">
        <f>'[4]прил 9'!H544</f>
        <v>0</v>
      </c>
      <c r="I78" s="241">
        <f>'[4]прил 9'!I544</f>
        <v>0</v>
      </c>
      <c r="J78" s="241">
        <f>'[4]прил 9'!J544</f>
        <v>0</v>
      </c>
      <c r="K78" s="241">
        <f>'[4]прил 9'!K544</f>
        <v>0.61799999999999999</v>
      </c>
      <c r="L78" s="239">
        <f t="shared" si="3"/>
        <v>0</v>
      </c>
      <c r="M78" s="239">
        <f t="shared" si="3"/>
        <v>0.61799999999999999</v>
      </c>
      <c r="N78" s="241">
        <f>'[4]прил 9'!N544</f>
        <v>0</v>
      </c>
      <c r="O78" s="241">
        <f>'[4]прил 9'!O544</f>
        <v>0</v>
      </c>
      <c r="P78" s="241">
        <f>'[4]прил 9'!P544</f>
        <v>0</v>
      </c>
      <c r="Q78" s="241">
        <f>'[4]прил 9'!Q544</f>
        <v>0</v>
      </c>
      <c r="R78" s="241">
        <f>'[4]прил 9'!R544</f>
        <v>0</v>
      </c>
      <c r="S78" s="241">
        <f>'[4]прил 9'!S544</f>
        <v>0</v>
      </c>
      <c r="T78" s="241">
        <f>'[4]прил 9'!T544</f>
        <v>0</v>
      </c>
      <c r="U78" s="241">
        <f>'[4]прил 9'!U544</f>
        <v>0.61799999999999999</v>
      </c>
      <c r="V78" s="239">
        <f t="shared" si="4"/>
        <v>0</v>
      </c>
      <c r="W78" s="239">
        <f t="shared" si="4"/>
        <v>0.61799999999999999</v>
      </c>
      <c r="X78" s="241">
        <f>'[4]прил 9'!X544</f>
        <v>0</v>
      </c>
      <c r="Y78" s="241">
        <f>'[4]прил 9'!Y544</f>
        <v>0</v>
      </c>
      <c r="Z78" s="241">
        <f>'[4]прил 9'!Z544</f>
        <v>0</v>
      </c>
      <c r="AA78" s="241">
        <f>'[4]прил 9'!AA544</f>
        <v>0</v>
      </c>
      <c r="AB78" s="241">
        <f>'[4]прил 9'!AB544</f>
        <v>0</v>
      </c>
      <c r="AC78" s="241">
        <f>'[4]прил 9'!AC544</f>
        <v>0</v>
      </c>
      <c r="AD78" s="241">
        <f>'[4]прил 9'!AD544</f>
        <v>0</v>
      </c>
      <c r="AE78" s="241">
        <f>'[4]прил 9'!AE544</f>
        <v>0</v>
      </c>
      <c r="AF78" s="239">
        <f t="shared" si="5"/>
        <v>0</v>
      </c>
      <c r="AG78" s="239">
        <f t="shared" si="5"/>
        <v>0</v>
      </c>
      <c r="AH78" s="241">
        <f>'[4]прил 9'!AH544</f>
        <v>0</v>
      </c>
      <c r="AI78" s="241">
        <f>'[4]прил 9'!AI544</f>
        <v>0</v>
      </c>
      <c r="AJ78" s="241">
        <f>'[4]прил 9'!AJ544</f>
        <v>0</v>
      </c>
      <c r="AK78" s="241">
        <f>'[4]прил 9'!AK544</f>
        <v>0</v>
      </c>
      <c r="AL78" s="241">
        <f>'[4]прил 9'!AL544</f>
        <v>0</v>
      </c>
      <c r="AM78" s="241">
        <f>'[4]прил 9'!AM544</f>
        <v>0</v>
      </c>
      <c r="AN78" s="241">
        <f>'[4]прил 9'!AN544</f>
        <v>0</v>
      </c>
      <c r="AO78" s="241">
        <f>'[4]прил 9'!AO544</f>
        <v>0</v>
      </c>
      <c r="AP78" s="239">
        <f t="shared" si="6"/>
        <v>0</v>
      </c>
      <c r="AQ78" s="239">
        <f t="shared" si="6"/>
        <v>0</v>
      </c>
    </row>
    <row r="79" spans="1:43" x14ac:dyDescent="0.25">
      <c r="A79" s="157">
        <f t="shared" si="12"/>
        <v>7</v>
      </c>
      <c r="B79" s="158" t="str">
        <f>'[4]прил 9'!B545</f>
        <v>ВЛ-6кВ Ф-3 ПС Гудермес-Город  с.Шуани  L-5,68км</v>
      </c>
      <c r="C79" s="158" t="str">
        <f>'[4]прил 9'!C545</f>
        <v>ЧЭ</v>
      </c>
      <c r="D79" s="241">
        <f>'[4]прил 9'!D545</f>
        <v>0</v>
      </c>
      <c r="E79" s="241">
        <f>'[4]прил 9'!E545</f>
        <v>0</v>
      </c>
      <c r="F79" s="241">
        <f>'[4]прил 9'!F545</f>
        <v>0</v>
      </c>
      <c r="G79" s="241">
        <f>'[4]прил 9'!G545</f>
        <v>0</v>
      </c>
      <c r="H79" s="241">
        <f>'[4]прил 9'!H545</f>
        <v>0</v>
      </c>
      <c r="I79" s="241">
        <f>'[4]прил 9'!I545</f>
        <v>0</v>
      </c>
      <c r="J79" s="241">
        <f>'[4]прил 9'!J545</f>
        <v>0</v>
      </c>
      <c r="K79" s="241">
        <f>'[4]прил 9'!K545</f>
        <v>5.68</v>
      </c>
      <c r="L79" s="239">
        <f t="shared" si="3"/>
        <v>0</v>
      </c>
      <c r="M79" s="239">
        <f t="shared" si="3"/>
        <v>5.68</v>
      </c>
      <c r="N79" s="241">
        <f>'[4]прил 9'!N545</f>
        <v>0</v>
      </c>
      <c r="O79" s="241">
        <f>'[4]прил 9'!O545</f>
        <v>0</v>
      </c>
      <c r="P79" s="241">
        <f>'[4]прил 9'!P545</f>
        <v>0</v>
      </c>
      <c r="Q79" s="241">
        <f>'[4]прил 9'!Q545</f>
        <v>0</v>
      </c>
      <c r="R79" s="241">
        <f>'[4]прил 9'!R545</f>
        <v>0</v>
      </c>
      <c r="S79" s="241">
        <f>'[4]прил 9'!S545</f>
        <v>0</v>
      </c>
      <c r="T79" s="241">
        <f>'[4]прил 9'!T545</f>
        <v>0</v>
      </c>
      <c r="U79" s="241">
        <f>'[4]прил 9'!U545</f>
        <v>0</v>
      </c>
      <c r="V79" s="239">
        <f t="shared" si="4"/>
        <v>0</v>
      </c>
      <c r="W79" s="239">
        <f t="shared" si="4"/>
        <v>0</v>
      </c>
      <c r="X79" s="241">
        <f>'[4]прил 9'!X545</f>
        <v>0</v>
      </c>
      <c r="Y79" s="241">
        <f>'[4]прил 9'!Y545</f>
        <v>0</v>
      </c>
      <c r="Z79" s="241">
        <f>'[4]прил 9'!Z545</f>
        <v>0</v>
      </c>
      <c r="AA79" s="241">
        <f>'[4]прил 9'!AA545</f>
        <v>0</v>
      </c>
      <c r="AB79" s="241">
        <f>'[4]прил 9'!AB545</f>
        <v>0</v>
      </c>
      <c r="AC79" s="241">
        <f>'[4]прил 9'!AC545</f>
        <v>0</v>
      </c>
      <c r="AD79" s="241">
        <f>'[4]прил 9'!AD545</f>
        <v>0</v>
      </c>
      <c r="AE79" s="241">
        <f>'[4]прил 9'!AE545</f>
        <v>0</v>
      </c>
      <c r="AF79" s="239">
        <f t="shared" si="5"/>
        <v>0</v>
      </c>
      <c r="AG79" s="239">
        <f t="shared" si="5"/>
        <v>0</v>
      </c>
      <c r="AH79" s="241">
        <f>'[4]прил 9'!AH545</f>
        <v>0</v>
      </c>
      <c r="AI79" s="241">
        <f>'[4]прил 9'!AI545</f>
        <v>0</v>
      </c>
      <c r="AJ79" s="241">
        <f>'[4]прил 9'!AJ545</f>
        <v>0</v>
      </c>
      <c r="AK79" s="241">
        <f>'[4]прил 9'!AK545</f>
        <v>0</v>
      </c>
      <c r="AL79" s="241">
        <f>'[4]прил 9'!AL545</f>
        <v>0</v>
      </c>
      <c r="AM79" s="241">
        <f>'[4]прил 9'!AM545</f>
        <v>0</v>
      </c>
      <c r="AN79" s="241">
        <f>'[4]прил 9'!AN545</f>
        <v>0</v>
      </c>
      <c r="AO79" s="241">
        <f>'[4]прил 9'!AO545</f>
        <v>0</v>
      </c>
      <c r="AP79" s="239">
        <f t="shared" si="6"/>
        <v>0</v>
      </c>
      <c r="AQ79" s="239">
        <f t="shared" si="6"/>
        <v>0</v>
      </c>
    </row>
    <row r="80" spans="1:43" x14ac:dyDescent="0.25">
      <c r="A80" s="157">
        <f t="shared" si="12"/>
        <v>8</v>
      </c>
      <c r="B80" s="158" t="str">
        <f>'[4]прил 9'!B546</f>
        <v xml:space="preserve">ВЛ-10кВ Ф-2 ПС Энгель-Юрт с.Кади-Юрт  L-2,769 </v>
      </c>
      <c r="C80" s="158" t="str">
        <f>'[4]прил 9'!C546</f>
        <v>ЧЭ</v>
      </c>
      <c r="D80" s="241">
        <f>'[4]прил 9'!D546</f>
        <v>0</v>
      </c>
      <c r="E80" s="241">
        <f>'[4]прил 9'!E546</f>
        <v>0</v>
      </c>
      <c r="F80" s="241">
        <f>'[4]прил 9'!F546</f>
        <v>0</v>
      </c>
      <c r="G80" s="241">
        <f>'[4]прил 9'!G546</f>
        <v>0</v>
      </c>
      <c r="H80" s="241">
        <f>'[4]прил 9'!H546</f>
        <v>0</v>
      </c>
      <c r="I80" s="241">
        <f>'[4]прил 9'!I546</f>
        <v>0</v>
      </c>
      <c r="J80" s="241">
        <f>'[4]прил 9'!J546</f>
        <v>0</v>
      </c>
      <c r="K80" s="241">
        <f>'[4]прил 9'!K546</f>
        <v>2.7690000000000001</v>
      </c>
      <c r="L80" s="239">
        <f t="shared" si="3"/>
        <v>0</v>
      </c>
      <c r="M80" s="239">
        <f t="shared" si="3"/>
        <v>2.7690000000000001</v>
      </c>
      <c r="N80" s="241">
        <f>'[4]прил 9'!N546</f>
        <v>0</v>
      </c>
      <c r="O80" s="241">
        <f>'[4]прил 9'!O546</f>
        <v>0</v>
      </c>
      <c r="P80" s="241">
        <f>'[4]прил 9'!P546</f>
        <v>0</v>
      </c>
      <c r="Q80" s="241">
        <f>'[4]прил 9'!Q546</f>
        <v>0</v>
      </c>
      <c r="R80" s="241">
        <f>'[4]прил 9'!R546</f>
        <v>0</v>
      </c>
      <c r="S80" s="241">
        <f>'[4]прил 9'!S546</f>
        <v>0</v>
      </c>
      <c r="T80" s="241">
        <f>'[4]прил 9'!T546</f>
        <v>0</v>
      </c>
      <c r="U80" s="241">
        <f>'[4]прил 9'!U546</f>
        <v>2.7690000000000001</v>
      </c>
      <c r="V80" s="239">
        <f t="shared" si="4"/>
        <v>0</v>
      </c>
      <c r="W80" s="239">
        <f t="shared" si="4"/>
        <v>2.7690000000000001</v>
      </c>
      <c r="X80" s="241">
        <f>'[4]прил 9'!X546</f>
        <v>0</v>
      </c>
      <c r="Y80" s="241">
        <f>'[4]прил 9'!Y546</f>
        <v>0</v>
      </c>
      <c r="Z80" s="241">
        <f>'[4]прил 9'!Z546</f>
        <v>0</v>
      </c>
      <c r="AA80" s="241">
        <f>'[4]прил 9'!AA546</f>
        <v>0</v>
      </c>
      <c r="AB80" s="241">
        <f>'[4]прил 9'!AB546</f>
        <v>0</v>
      </c>
      <c r="AC80" s="241">
        <f>'[4]прил 9'!AC546</f>
        <v>0</v>
      </c>
      <c r="AD80" s="241">
        <f>'[4]прил 9'!AD546</f>
        <v>0</v>
      </c>
      <c r="AE80" s="241">
        <f>'[4]прил 9'!AE546</f>
        <v>0</v>
      </c>
      <c r="AF80" s="239">
        <f t="shared" si="5"/>
        <v>0</v>
      </c>
      <c r="AG80" s="239">
        <f t="shared" si="5"/>
        <v>0</v>
      </c>
      <c r="AH80" s="241">
        <f>'[4]прил 9'!AH546</f>
        <v>0</v>
      </c>
      <c r="AI80" s="241">
        <f>'[4]прил 9'!AI546</f>
        <v>0</v>
      </c>
      <c r="AJ80" s="241">
        <f>'[4]прил 9'!AJ546</f>
        <v>0</v>
      </c>
      <c r="AK80" s="241">
        <f>'[4]прил 9'!AK546</f>
        <v>0</v>
      </c>
      <c r="AL80" s="241">
        <f>'[4]прил 9'!AL546</f>
        <v>0</v>
      </c>
      <c r="AM80" s="241">
        <f>'[4]прил 9'!AM546</f>
        <v>0</v>
      </c>
      <c r="AN80" s="241">
        <f>'[4]прил 9'!AN546</f>
        <v>0</v>
      </c>
      <c r="AO80" s="241">
        <f>'[4]прил 9'!AO546</f>
        <v>0</v>
      </c>
      <c r="AP80" s="239">
        <f t="shared" si="6"/>
        <v>0</v>
      </c>
      <c r="AQ80" s="239">
        <f t="shared" si="6"/>
        <v>0</v>
      </c>
    </row>
    <row r="81" spans="1:43" x14ac:dyDescent="0.25">
      <c r="A81" s="157">
        <f t="shared" si="12"/>
        <v>9</v>
      </c>
      <c r="B81" s="158" t="str">
        <f>'[4]прил 9'!B547</f>
        <v>ВЛ-6кВ Ф-8 ПС 84 с.Радужное   L-0,852км</v>
      </c>
      <c r="C81" s="158" t="str">
        <f>'[4]прил 9'!C547</f>
        <v>ЧЭ</v>
      </c>
      <c r="D81" s="241">
        <f>'[4]прил 9'!D547</f>
        <v>0</v>
      </c>
      <c r="E81" s="241">
        <f>'[4]прил 9'!E547</f>
        <v>0</v>
      </c>
      <c r="F81" s="241">
        <f>'[4]прил 9'!F547</f>
        <v>0</v>
      </c>
      <c r="G81" s="241">
        <f>'[4]прил 9'!G547</f>
        <v>0</v>
      </c>
      <c r="H81" s="241">
        <f>'[4]прил 9'!H547</f>
        <v>0</v>
      </c>
      <c r="I81" s="241">
        <f>'[4]прил 9'!I547</f>
        <v>0</v>
      </c>
      <c r="J81" s="241">
        <f>'[4]прил 9'!J547</f>
        <v>0</v>
      </c>
      <c r="K81" s="241">
        <f>'[4]прил 9'!K547</f>
        <v>0.85199999999999998</v>
      </c>
      <c r="L81" s="239">
        <f t="shared" si="3"/>
        <v>0</v>
      </c>
      <c r="M81" s="239">
        <f t="shared" si="3"/>
        <v>0.85199999999999998</v>
      </c>
      <c r="N81" s="241">
        <f>'[4]прил 9'!N547</f>
        <v>0</v>
      </c>
      <c r="O81" s="241">
        <f>'[4]прил 9'!O547</f>
        <v>0</v>
      </c>
      <c r="P81" s="241">
        <f>'[4]прил 9'!P547</f>
        <v>0</v>
      </c>
      <c r="Q81" s="241">
        <f>'[4]прил 9'!Q547</f>
        <v>0</v>
      </c>
      <c r="R81" s="241">
        <f>'[4]прил 9'!R547</f>
        <v>0</v>
      </c>
      <c r="S81" s="241">
        <f>'[4]прил 9'!S547</f>
        <v>0</v>
      </c>
      <c r="T81" s="241">
        <f>'[4]прил 9'!T547</f>
        <v>0</v>
      </c>
      <c r="U81" s="241">
        <f>'[4]прил 9'!U547</f>
        <v>0.85199999999999998</v>
      </c>
      <c r="V81" s="239">
        <f t="shared" si="4"/>
        <v>0</v>
      </c>
      <c r="W81" s="239">
        <f t="shared" si="4"/>
        <v>0.85199999999999998</v>
      </c>
      <c r="X81" s="241">
        <f>'[4]прил 9'!X547</f>
        <v>0</v>
      </c>
      <c r="Y81" s="241">
        <f>'[4]прил 9'!Y547</f>
        <v>0</v>
      </c>
      <c r="Z81" s="241">
        <f>'[4]прил 9'!Z547</f>
        <v>0</v>
      </c>
      <c r="AA81" s="241">
        <f>'[4]прил 9'!AA547</f>
        <v>0</v>
      </c>
      <c r="AB81" s="241">
        <f>'[4]прил 9'!AB547</f>
        <v>0</v>
      </c>
      <c r="AC81" s="241">
        <f>'[4]прил 9'!AC547</f>
        <v>0</v>
      </c>
      <c r="AD81" s="241">
        <f>'[4]прил 9'!AD547</f>
        <v>0</v>
      </c>
      <c r="AE81" s="241">
        <f>'[4]прил 9'!AE547</f>
        <v>0</v>
      </c>
      <c r="AF81" s="239">
        <f t="shared" si="5"/>
        <v>0</v>
      </c>
      <c r="AG81" s="239">
        <f t="shared" si="5"/>
        <v>0</v>
      </c>
      <c r="AH81" s="241">
        <f>'[4]прил 9'!AH547</f>
        <v>0</v>
      </c>
      <c r="AI81" s="241">
        <f>'[4]прил 9'!AI547</f>
        <v>0</v>
      </c>
      <c r="AJ81" s="241">
        <f>'[4]прил 9'!AJ547</f>
        <v>0</v>
      </c>
      <c r="AK81" s="241">
        <f>'[4]прил 9'!AK547</f>
        <v>0</v>
      </c>
      <c r="AL81" s="241">
        <f>'[4]прил 9'!AL547</f>
        <v>0</v>
      </c>
      <c r="AM81" s="241">
        <f>'[4]прил 9'!AM547</f>
        <v>0</v>
      </c>
      <c r="AN81" s="241">
        <f>'[4]прил 9'!AN547</f>
        <v>0</v>
      </c>
      <c r="AO81" s="241">
        <f>'[4]прил 9'!AO547</f>
        <v>0</v>
      </c>
      <c r="AP81" s="239">
        <f t="shared" si="6"/>
        <v>0</v>
      </c>
      <c r="AQ81" s="239">
        <f t="shared" si="6"/>
        <v>0</v>
      </c>
    </row>
    <row r="82" spans="1:43" ht="31.5" x14ac:dyDescent="0.25">
      <c r="A82" s="157">
        <f t="shared" si="12"/>
        <v>10</v>
      </c>
      <c r="B82" s="158" t="str">
        <f>'[4]прил 9'!B548</f>
        <v>Строительство ВЛ 6 кВ Ф-17 ПС "Ойсунгур" с.Ойсунгур                                  протяжен. 6,5 км.</v>
      </c>
      <c r="C82" s="158" t="str">
        <f>'[4]прил 9'!C548</f>
        <v>ЧЭ</v>
      </c>
      <c r="D82" s="241">
        <f>'[4]прил 9'!D548</f>
        <v>0</v>
      </c>
      <c r="E82" s="241">
        <f>'[4]прил 9'!E548</f>
        <v>0</v>
      </c>
      <c r="F82" s="241">
        <f>'[4]прил 9'!F548</f>
        <v>0</v>
      </c>
      <c r="G82" s="241">
        <f>'[4]прил 9'!G548</f>
        <v>0</v>
      </c>
      <c r="H82" s="241">
        <f>'[4]прил 9'!H548</f>
        <v>0</v>
      </c>
      <c r="I82" s="241">
        <f>'[4]прил 9'!I548</f>
        <v>0</v>
      </c>
      <c r="J82" s="241">
        <f>'[4]прил 9'!J548</f>
        <v>0</v>
      </c>
      <c r="K82" s="241">
        <f>'[4]прил 9'!K548</f>
        <v>0</v>
      </c>
      <c r="L82" s="239">
        <f t="shared" si="3"/>
        <v>0</v>
      </c>
      <c r="M82" s="239">
        <f t="shared" si="3"/>
        <v>0</v>
      </c>
      <c r="N82" s="241">
        <f>'[4]прил 9'!N548</f>
        <v>0</v>
      </c>
      <c r="O82" s="241">
        <f>'[4]прил 9'!O548</f>
        <v>0</v>
      </c>
      <c r="P82" s="241">
        <f>'[4]прил 9'!P548</f>
        <v>0</v>
      </c>
      <c r="Q82" s="241">
        <f>'[4]прил 9'!Q548</f>
        <v>0</v>
      </c>
      <c r="R82" s="241">
        <f>'[4]прил 9'!R548</f>
        <v>0</v>
      </c>
      <c r="S82" s="241">
        <f>'[4]прил 9'!S548</f>
        <v>0</v>
      </c>
      <c r="T82" s="241">
        <f>'[4]прил 9'!T548</f>
        <v>0</v>
      </c>
      <c r="U82" s="241">
        <f>'[4]прил 9'!U548</f>
        <v>6.5</v>
      </c>
      <c r="V82" s="239">
        <f t="shared" si="4"/>
        <v>0</v>
      </c>
      <c r="W82" s="239">
        <f t="shared" si="4"/>
        <v>6.5</v>
      </c>
      <c r="X82" s="241">
        <f>'[4]прил 9'!X548</f>
        <v>0</v>
      </c>
      <c r="Y82" s="241">
        <f>'[4]прил 9'!Y548</f>
        <v>0</v>
      </c>
      <c r="Z82" s="241">
        <f>'[4]прил 9'!Z548</f>
        <v>0</v>
      </c>
      <c r="AA82" s="241">
        <f>'[4]прил 9'!AA548</f>
        <v>0</v>
      </c>
      <c r="AB82" s="241">
        <f>'[4]прил 9'!AB548</f>
        <v>0</v>
      </c>
      <c r="AC82" s="241">
        <f>'[4]прил 9'!AC548</f>
        <v>0</v>
      </c>
      <c r="AD82" s="241">
        <f>'[4]прил 9'!AD548</f>
        <v>0</v>
      </c>
      <c r="AE82" s="241">
        <f>'[4]прил 9'!AE548</f>
        <v>0</v>
      </c>
      <c r="AF82" s="239">
        <f t="shared" si="5"/>
        <v>0</v>
      </c>
      <c r="AG82" s="239">
        <f t="shared" si="5"/>
        <v>0</v>
      </c>
      <c r="AH82" s="241">
        <f>'[4]прил 9'!AH548</f>
        <v>0</v>
      </c>
      <c r="AI82" s="241">
        <f>'[4]прил 9'!AI548</f>
        <v>0</v>
      </c>
      <c r="AJ82" s="241">
        <f>'[4]прил 9'!AJ548</f>
        <v>0</v>
      </c>
      <c r="AK82" s="241">
        <f>'[4]прил 9'!AK548</f>
        <v>0</v>
      </c>
      <c r="AL82" s="241">
        <f>'[4]прил 9'!AL548</f>
        <v>0</v>
      </c>
      <c r="AM82" s="241">
        <f>'[4]прил 9'!AM548</f>
        <v>0</v>
      </c>
      <c r="AN82" s="241">
        <f>'[4]прил 9'!AN548</f>
        <v>0</v>
      </c>
      <c r="AO82" s="241">
        <f>'[4]прил 9'!AO548</f>
        <v>0</v>
      </c>
      <c r="AP82" s="239">
        <f t="shared" si="6"/>
        <v>0</v>
      </c>
      <c r="AQ82" s="239">
        <f t="shared" si="6"/>
        <v>0</v>
      </c>
    </row>
    <row r="83" spans="1:43" x14ac:dyDescent="0.25">
      <c r="A83" s="157">
        <f t="shared" si="12"/>
        <v>11</v>
      </c>
      <c r="B83" s="158" t="str">
        <f>'[4]прил 9'!B550</f>
        <v>Строительство ВЛ 0,4-10 кВ и ТП</v>
      </c>
      <c r="C83" s="158" t="str">
        <f>'[4]прил 9'!C550</f>
        <v>ЧЭ</v>
      </c>
      <c r="D83" s="241">
        <f>'[4]прил 9'!D550</f>
        <v>0</v>
      </c>
      <c r="E83" s="241">
        <f>'[4]прил 9'!E550</f>
        <v>0</v>
      </c>
      <c r="F83" s="241">
        <f>'[4]прил 9'!F550</f>
        <v>0</v>
      </c>
      <c r="G83" s="241">
        <f>'[4]прил 9'!G550</f>
        <v>0</v>
      </c>
      <c r="H83" s="241">
        <f>'[4]прил 9'!H550</f>
        <v>0</v>
      </c>
      <c r="I83" s="241">
        <f>'[4]прил 9'!I550</f>
        <v>0</v>
      </c>
      <c r="J83" s="241">
        <f>'[4]прил 9'!J550</f>
        <v>0</v>
      </c>
      <c r="K83" s="241">
        <f>'[4]прил 9'!K550</f>
        <v>0</v>
      </c>
      <c r="L83" s="239">
        <f t="shared" si="3"/>
        <v>0</v>
      </c>
      <c r="M83" s="239">
        <f t="shared" si="3"/>
        <v>0</v>
      </c>
      <c r="N83" s="241">
        <f>'[4]прил 9'!N550</f>
        <v>0</v>
      </c>
      <c r="O83" s="241">
        <f>'[4]прил 9'!O550</f>
        <v>0</v>
      </c>
      <c r="P83" s="241">
        <f>'[4]прил 9'!P550</f>
        <v>0</v>
      </c>
      <c r="Q83" s="241">
        <f>'[4]прил 9'!Q550</f>
        <v>0</v>
      </c>
      <c r="R83" s="241">
        <f>'[4]прил 9'!R550</f>
        <v>0</v>
      </c>
      <c r="S83" s="241">
        <f>'[4]прил 9'!S550</f>
        <v>0</v>
      </c>
      <c r="T83" s="241">
        <f>'[4]прил 9'!T550</f>
        <v>0</v>
      </c>
      <c r="U83" s="241">
        <f>'[4]прил 9'!U550</f>
        <v>0</v>
      </c>
      <c r="V83" s="239">
        <f t="shared" si="4"/>
        <v>0</v>
      </c>
      <c r="W83" s="239">
        <f t="shared" si="4"/>
        <v>0</v>
      </c>
      <c r="X83" s="241">
        <f>'[4]прил 9'!X550</f>
        <v>0</v>
      </c>
      <c r="Y83" s="241">
        <f>'[4]прил 9'!Y550</f>
        <v>0</v>
      </c>
      <c r="Z83" s="241">
        <f>'[4]прил 9'!Z550</f>
        <v>0</v>
      </c>
      <c r="AA83" s="241">
        <f>'[4]прил 9'!AA550</f>
        <v>0</v>
      </c>
      <c r="AB83" s="241">
        <f>'[4]прил 9'!AB550</f>
        <v>0</v>
      </c>
      <c r="AC83" s="241">
        <f>'[4]прил 9'!AC550</f>
        <v>0</v>
      </c>
      <c r="AD83" s="241">
        <f>'[4]прил 9'!AD550</f>
        <v>0</v>
      </c>
      <c r="AE83" s="241">
        <f>'[4]прил 9'!AE550</f>
        <v>0</v>
      </c>
      <c r="AF83" s="239">
        <f t="shared" si="5"/>
        <v>0</v>
      </c>
      <c r="AG83" s="239">
        <f t="shared" si="5"/>
        <v>0</v>
      </c>
      <c r="AH83" s="241">
        <f>'[4]прил 9'!AH550</f>
        <v>0</v>
      </c>
      <c r="AI83" s="241">
        <f>'[4]прил 9'!AI550</f>
        <v>0</v>
      </c>
      <c r="AJ83" s="241">
        <f>'[4]прил 9'!AJ550</f>
        <v>0</v>
      </c>
      <c r="AK83" s="241">
        <f>'[4]прил 9'!AK550</f>
        <v>0</v>
      </c>
      <c r="AL83" s="241">
        <f>'[4]прил 9'!AL550</f>
        <v>0</v>
      </c>
      <c r="AM83" s="241">
        <f>'[4]прил 9'!AM550</f>
        <v>0</v>
      </c>
      <c r="AN83" s="241">
        <f>'[4]прил 9'!AN550</f>
        <v>0</v>
      </c>
      <c r="AO83" s="241">
        <f>'[4]прил 9'!AO550</f>
        <v>0</v>
      </c>
      <c r="AP83" s="239">
        <f t="shared" si="6"/>
        <v>0</v>
      </c>
      <c r="AQ83" s="239">
        <f t="shared" si="6"/>
        <v>0</v>
      </c>
    </row>
    <row r="84" spans="1:43" ht="31.5" x14ac:dyDescent="0.25">
      <c r="A84" s="157">
        <f t="shared" si="12"/>
        <v>12</v>
      </c>
      <c r="B84" s="158" t="str">
        <f>'[4]прил 9'!B551</f>
        <v>ВЛ-0,4 кВ, Ф-1, ПС "Красноармейская", с. Хамби-Ирзи, ТП 1- , L=0,640км.</v>
      </c>
      <c r="C84" s="158" t="str">
        <f>'[4]прил 9'!C551</f>
        <v>ЧЭ</v>
      </c>
      <c r="D84" s="241">
        <f>'[4]прил 9'!D551</f>
        <v>0</v>
      </c>
      <c r="E84" s="241">
        <f>'[4]прил 9'!E551</f>
        <v>0</v>
      </c>
      <c r="F84" s="241">
        <f>'[4]прил 9'!F551</f>
        <v>0</v>
      </c>
      <c r="G84" s="241">
        <f>'[4]прил 9'!G551</f>
        <v>0</v>
      </c>
      <c r="H84" s="241">
        <f>'[4]прил 9'!H551</f>
        <v>0</v>
      </c>
      <c r="I84" s="241">
        <f>'[4]прил 9'!I551</f>
        <v>0</v>
      </c>
      <c r="J84" s="241">
        <f>'[4]прил 9'!J551</f>
        <v>0</v>
      </c>
      <c r="K84" s="241">
        <f>'[4]прил 9'!K551</f>
        <v>0.64</v>
      </c>
      <c r="L84" s="239">
        <f t="shared" si="3"/>
        <v>0</v>
      </c>
      <c r="M84" s="239">
        <f t="shared" si="3"/>
        <v>0.64</v>
      </c>
      <c r="N84" s="241">
        <f>'[4]прил 9'!N551</f>
        <v>0</v>
      </c>
      <c r="O84" s="241">
        <f>'[4]прил 9'!O551</f>
        <v>0</v>
      </c>
      <c r="P84" s="241">
        <f>'[4]прил 9'!P551</f>
        <v>0</v>
      </c>
      <c r="Q84" s="241">
        <f>'[4]прил 9'!Q551</f>
        <v>0</v>
      </c>
      <c r="R84" s="241">
        <f>'[4]прил 9'!R551</f>
        <v>0</v>
      </c>
      <c r="S84" s="241">
        <f>'[4]прил 9'!S551</f>
        <v>0</v>
      </c>
      <c r="T84" s="241">
        <f>'[4]прил 9'!T551</f>
        <v>0</v>
      </c>
      <c r="U84" s="241">
        <f>'[4]прил 9'!U551</f>
        <v>0.64</v>
      </c>
      <c r="V84" s="239">
        <f t="shared" ref="V84:W147" si="13">N84+P84+R84+T84</f>
        <v>0</v>
      </c>
      <c r="W84" s="239">
        <f t="shared" si="13"/>
        <v>0.64</v>
      </c>
      <c r="X84" s="241">
        <f>'[4]прил 9'!X551</f>
        <v>0</v>
      </c>
      <c r="Y84" s="241">
        <f>'[4]прил 9'!Y551</f>
        <v>0</v>
      </c>
      <c r="Z84" s="241">
        <f>'[4]прил 9'!Z551</f>
        <v>0</v>
      </c>
      <c r="AA84" s="241">
        <f>'[4]прил 9'!AA551</f>
        <v>0</v>
      </c>
      <c r="AB84" s="241">
        <f>'[4]прил 9'!AB551</f>
        <v>0</v>
      </c>
      <c r="AC84" s="241">
        <f>'[4]прил 9'!AC551</f>
        <v>0</v>
      </c>
      <c r="AD84" s="241">
        <f>'[4]прил 9'!AD551</f>
        <v>0</v>
      </c>
      <c r="AE84" s="241">
        <f>'[4]прил 9'!AE551</f>
        <v>0</v>
      </c>
      <c r="AF84" s="239">
        <f t="shared" si="5"/>
        <v>0</v>
      </c>
      <c r="AG84" s="239">
        <f t="shared" si="5"/>
        <v>0</v>
      </c>
      <c r="AH84" s="241">
        <f>'[4]прил 9'!AH551</f>
        <v>0</v>
      </c>
      <c r="AI84" s="241">
        <f>'[4]прил 9'!AI551</f>
        <v>0</v>
      </c>
      <c r="AJ84" s="241">
        <f>'[4]прил 9'!AJ551</f>
        <v>0</v>
      </c>
      <c r="AK84" s="241">
        <f>'[4]прил 9'!AK551</f>
        <v>0</v>
      </c>
      <c r="AL84" s="241">
        <f>'[4]прил 9'!AL551</f>
        <v>0</v>
      </c>
      <c r="AM84" s="241">
        <f>'[4]прил 9'!AM551</f>
        <v>0</v>
      </c>
      <c r="AN84" s="241">
        <f>'[4]прил 9'!AN551</f>
        <v>0</v>
      </c>
      <c r="AO84" s="241">
        <f>'[4]прил 9'!AO551</f>
        <v>0</v>
      </c>
      <c r="AP84" s="239">
        <f t="shared" si="6"/>
        <v>0</v>
      </c>
      <c r="AQ84" s="239">
        <f t="shared" si="6"/>
        <v>0</v>
      </c>
    </row>
    <row r="85" spans="1:43" ht="31.5" x14ac:dyDescent="0.25">
      <c r="A85" s="157">
        <f t="shared" si="12"/>
        <v>13</v>
      </c>
      <c r="B85" s="158" t="str">
        <f>'[4]прил 9'!B552</f>
        <v>ВЛ-0,4 кВ ТП 3-    Ф-3 ПС "Итум-Кали", х. Уми-Чу,  L- 0,370 км.</v>
      </c>
      <c r="C85" s="158" t="str">
        <f>'[4]прил 9'!C552</f>
        <v>ЧЭ</v>
      </c>
      <c r="D85" s="241">
        <f>'[4]прил 9'!D552</f>
        <v>0</v>
      </c>
      <c r="E85" s="241">
        <f>'[4]прил 9'!E552</f>
        <v>0</v>
      </c>
      <c r="F85" s="241">
        <f>'[4]прил 9'!F552</f>
        <v>0</v>
      </c>
      <c r="G85" s="241">
        <f>'[4]прил 9'!G552</f>
        <v>0</v>
      </c>
      <c r="H85" s="241">
        <f>'[4]прил 9'!H552</f>
        <v>0</v>
      </c>
      <c r="I85" s="241">
        <f>'[4]прил 9'!I552</f>
        <v>0</v>
      </c>
      <c r="J85" s="241">
        <f>'[4]прил 9'!J552</f>
        <v>0</v>
      </c>
      <c r="K85" s="241">
        <f>'[4]прил 9'!K552</f>
        <v>0.16400000000000001</v>
      </c>
      <c r="L85" s="239">
        <f t="shared" si="3"/>
        <v>0</v>
      </c>
      <c r="M85" s="239">
        <f t="shared" si="3"/>
        <v>0.16400000000000001</v>
      </c>
      <c r="N85" s="241">
        <f>'[4]прил 9'!N552</f>
        <v>0</v>
      </c>
      <c r="O85" s="241">
        <f>'[4]прил 9'!O552</f>
        <v>0</v>
      </c>
      <c r="P85" s="241">
        <f>'[4]прил 9'!P552</f>
        <v>0</v>
      </c>
      <c r="Q85" s="241">
        <f>'[4]прил 9'!Q552</f>
        <v>0</v>
      </c>
      <c r="R85" s="241">
        <f>'[4]прил 9'!R552</f>
        <v>0</v>
      </c>
      <c r="S85" s="241">
        <f>'[4]прил 9'!S552</f>
        <v>0</v>
      </c>
      <c r="T85" s="241">
        <f>'[4]прил 9'!T552</f>
        <v>0</v>
      </c>
      <c r="U85" s="241">
        <f>'[4]прил 9'!U552</f>
        <v>0.16400000000000001</v>
      </c>
      <c r="V85" s="239">
        <f t="shared" si="13"/>
        <v>0</v>
      </c>
      <c r="W85" s="239">
        <f t="shared" si="13"/>
        <v>0.16400000000000001</v>
      </c>
      <c r="X85" s="241">
        <f>'[4]прил 9'!X552</f>
        <v>0</v>
      </c>
      <c r="Y85" s="241">
        <f>'[4]прил 9'!Y552</f>
        <v>0</v>
      </c>
      <c r="Z85" s="241">
        <f>'[4]прил 9'!Z552</f>
        <v>0</v>
      </c>
      <c r="AA85" s="241">
        <f>'[4]прил 9'!AA552</f>
        <v>0</v>
      </c>
      <c r="AB85" s="241">
        <f>'[4]прил 9'!AB552</f>
        <v>0</v>
      </c>
      <c r="AC85" s="241">
        <f>'[4]прил 9'!AC552</f>
        <v>0</v>
      </c>
      <c r="AD85" s="241">
        <f>'[4]прил 9'!AD552</f>
        <v>0</v>
      </c>
      <c r="AE85" s="241">
        <f>'[4]прил 9'!AE552</f>
        <v>0</v>
      </c>
      <c r="AF85" s="239">
        <f t="shared" si="5"/>
        <v>0</v>
      </c>
      <c r="AG85" s="239">
        <f t="shared" si="5"/>
        <v>0</v>
      </c>
      <c r="AH85" s="241">
        <f>'[4]прил 9'!AH552</f>
        <v>0</v>
      </c>
      <c r="AI85" s="241">
        <f>'[4]прил 9'!AI552</f>
        <v>0</v>
      </c>
      <c r="AJ85" s="241">
        <f>'[4]прил 9'!AJ552</f>
        <v>0</v>
      </c>
      <c r="AK85" s="241">
        <f>'[4]прил 9'!AK552</f>
        <v>0</v>
      </c>
      <c r="AL85" s="241">
        <f>'[4]прил 9'!AL552</f>
        <v>0</v>
      </c>
      <c r="AM85" s="241">
        <f>'[4]прил 9'!AM552</f>
        <v>0</v>
      </c>
      <c r="AN85" s="241">
        <f>'[4]прил 9'!AN552</f>
        <v>0</v>
      </c>
      <c r="AO85" s="241">
        <f>'[4]прил 9'!AO552</f>
        <v>0</v>
      </c>
      <c r="AP85" s="239">
        <f t="shared" ref="AP85:AQ148" si="14">AH85+AJ85+AL85+AN85</f>
        <v>0</v>
      </c>
      <c r="AQ85" s="239">
        <f t="shared" si="14"/>
        <v>0</v>
      </c>
    </row>
    <row r="86" spans="1:43" ht="31.5" x14ac:dyDescent="0.25">
      <c r="A86" s="157">
        <f t="shared" si="12"/>
        <v>14</v>
      </c>
      <c r="B86" s="158" t="str">
        <f>'[4]прил 9'!B553</f>
        <v>ВЛ - 0,4 кВ, Ф-8 ПС "Курчалой"  с Майртуп ТП 8-49, L- 0,41 км.</v>
      </c>
      <c r="C86" s="158" t="str">
        <f>'[4]прил 9'!C553</f>
        <v>ЧЭ</v>
      </c>
      <c r="D86" s="241">
        <f>'[4]прил 9'!D553</f>
        <v>0</v>
      </c>
      <c r="E86" s="241">
        <f>'[4]прил 9'!E553</f>
        <v>0</v>
      </c>
      <c r="F86" s="241">
        <f>'[4]прил 9'!F553</f>
        <v>0</v>
      </c>
      <c r="G86" s="241">
        <f>'[4]прил 9'!G553</f>
        <v>0</v>
      </c>
      <c r="H86" s="241">
        <f>'[4]прил 9'!H553</f>
        <v>0</v>
      </c>
      <c r="I86" s="241">
        <f>'[4]прил 9'!I553</f>
        <v>0</v>
      </c>
      <c r="J86" s="241">
        <f>'[4]прил 9'!J553</f>
        <v>0</v>
      </c>
      <c r="K86" s="241">
        <f>'[4]прил 9'!K553</f>
        <v>0.51800000000000002</v>
      </c>
      <c r="L86" s="239">
        <f t="shared" ref="L86:M149" si="15">D86+F86+H86+J86</f>
        <v>0</v>
      </c>
      <c r="M86" s="239">
        <f t="shared" si="15"/>
        <v>0.51800000000000002</v>
      </c>
      <c r="N86" s="241">
        <f>'[4]прил 9'!N553</f>
        <v>0</v>
      </c>
      <c r="O86" s="241">
        <f>'[4]прил 9'!O553</f>
        <v>0</v>
      </c>
      <c r="P86" s="241">
        <f>'[4]прил 9'!P553</f>
        <v>0</v>
      </c>
      <c r="Q86" s="241">
        <f>'[4]прил 9'!Q553</f>
        <v>0</v>
      </c>
      <c r="R86" s="241">
        <f>'[4]прил 9'!R553</f>
        <v>0</v>
      </c>
      <c r="S86" s="241">
        <f>'[4]прил 9'!S553</f>
        <v>0</v>
      </c>
      <c r="T86" s="241">
        <f>'[4]прил 9'!T553</f>
        <v>0</v>
      </c>
      <c r="U86" s="241">
        <f>'[4]прил 9'!U553</f>
        <v>0.51800000000000002</v>
      </c>
      <c r="V86" s="239">
        <f t="shared" si="13"/>
        <v>0</v>
      </c>
      <c r="W86" s="239">
        <f t="shared" si="13"/>
        <v>0.51800000000000002</v>
      </c>
      <c r="X86" s="241">
        <f>'[4]прил 9'!X553</f>
        <v>0</v>
      </c>
      <c r="Y86" s="241">
        <f>'[4]прил 9'!Y553</f>
        <v>0</v>
      </c>
      <c r="Z86" s="241">
        <f>'[4]прил 9'!Z553</f>
        <v>0</v>
      </c>
      <c r="AA86" s="241">
        <f>'[4]прил 9'!AA553</f>
        <v>0</v>
      </c>
      <c r="AB86" s="241">
        <f>'[4]прил 9'!AB553</f>
        <v>0</v>
      </c>
      <c r="AC86" s="241">
        <f>'[4]прил 9'!AC553</f>
        <v>0</v>
      </c>
      <c r="AD86" s="241">
        <f>'[4]прил 9'!AD553</f>
        <v>0</v>
      </c>
      <c r="AE86" s="241">
        <f>'[4]прил 9'!AE553</f>
        <v>0</v>
      </c>
      <c r="AF86" s="239">
        <f t="shared" ref="AF86:AG149" si="16">X86+Z86+AB86+AD86</f>
        <v>0</v>
      </c>
      <c r="AG86" s="239">
        <f t="shared" si="16"/>
        <v>0</v>
      </c>
      <c r="AH86" s="241">
        <f>'[4]прил 9'!AH553</f>
        <v>0</v>
      </c>
      <c r="AI86" s="241">
        <f>'[4]прил 9'!AI553</f>
        <v>0</v>
      </c>
      <c r="AJ86" s="241">
        <f>'[4]прил 9'!AJ553</f>
        <v>0</v>
      </c>
      <c r="AK86" s="241">
        <f>'[4]прил 9'!AK553</f>
        <v>0</v>
      </c>
      <c r="AL86" s="241">
        <f>'[4]прил 9'!AL553</f>
        <v>0</v>
      </c>
      <c r="AM86" s="241">
        <f>'[4]прил 9'!AM553</f>
        <v>0</v>
      </c>
      <c r="AN86" s="241">
        <f>'[4]прил 9'!AN553</f>
        <v>0</v>
      </c>
      <c r="AO86" s="241">
        <f>'[4]прил 9'!AO553</f>
        <v>0</v>
      </c>
      <c r="AP86" s="239">
        <f t="shared" si="14"/>
        <v>0</v>
      </c>
      <c r="AQ86" s="239">
        <f t="shared" si="14"/>
        <v>0</v>
      </c>
    </row>
    <row r="87" spans="1:43" ht="31.5" x14ac:dyDescent="0.25">
      <c r="A87" s="157">
        <f t="shared" si="12"/>
        <v>15</v>
      </c>
      <c r="B87" s="158" t="str">
        <f>'[4]прил 9'!B554</f>
        <v>ВЛ-0,4 кВ, Ф-8, ПС "Алхазурово", с. Алхазурово, ул. Бетерсханова ТП 8-7, L- 0,17 км.</v>
      </c>
      <c r="C87" s="158" t="str">
        <f>'[4]прил 9'!C554</f>
        <v>ЧЭ</v>
      </c>
      <c r="D87" s="241">
        <f>'[4]прил 9'!D554</f>
        <v>0</v>
      </c>
      <c r="E87" s="241">
        <f>'[4]прил 9'!E554</f>
        <v>0</v>
      </c>
      <c r="F87" s="241">
        <f>'[4]прил 9'!F554</f>
        <v>0</v>
      </c>
      <c r="G87" s="241">
        <f>'[4]прил 9'!G554</f>
        <v>0</v>
      </c>
      <c r="H87" s="241">
        <f>'[4]прил 9'!H554</f>
        <v>0</v>
      </c>
      <c r="I87" s="241">
        <f>'[4]прил 9'!I554</f>
        <v>0</v>
      </c>
      <c r="J87" s="241">
        <f>'[4]прил 9'!J554</f>
        <v>0</v>
      </c>
      <c r="K87" s="241">
        <f>'[4]прил 9'!K554</f>
        <v>0</v>
      </c>
      <c r="L87" s="239">
        <f t="shared" si="15"/>
        <v>0</v>
      </c>
      <c r="M87" s="239">
        <f t="shared" si="15"/>
        <v>0</v>
      </c>
      <c r="N87" s="241">
        <f>'[4]прил 9'!N554</f>
        <v>0</v>
      </c>
      <c r="O87" s="241">
        <f>'[4]прил 9'!O554</f>
        <v>0</v>
      </c>
      <c r="P87" s="241">
        <f>'[4]прил 9'!P554</f>
        <v>0</v>
      </c>
      <c r="Q87" s="241">
        <f>'[4]прил 9'!Q554</f>
        <v>0</v>
      </c>
      <c r="R87" s="241">
        <f>'[4]прил 9'!R554</f>
        <v>0</v>
      </c>
      <c r="S87" s="241">
        <f>'[4]прил 9'!S554</f>
        <v>0</v>
      </c>
      <c r="T87" s="241">
        <f>'[4]прил 9'!T554</f>
        <v>0</v>
      </c>
      <c r="U87" s="241">
        <f>'[4]прил 9'!U554</f>
        <v>0.17699999999999999</v>
      </c>
      <c r="V87" s="239">
        <f t="shared" si="13"/>
        <v>0</v>
      </c>
      <c r="W87" s="239">
        <f t="shared" si="13"/>
        <v>0.17699999999999999</v>
      </c>
      <c r="X87" s="241">
        <f>'[4]прил 9'!X554</f>
        <v>0</v>
      </c>
      <c r="Y87" s="241">
        <f>'[4]прил 9'!Y554</f>
        <v>0</v>
      </c>
      <c r="Z87" s="241">
        <f>'[4]прил 9'!Z554</f>
        <v>0</v>
      </c>
      <c r="AA87" s="241">
        <f>'[4]прил 9'!AA554</f>
        <v>0</v>
      </c>
      <c r="AB87" s="241">
        <f>'[4]прил 9'!AB554</f>
        <v>0</v>
      </c>
      <c r="AC87" s="241">
        <f>'[4]прил 9'!AC554</f>
        <v>0</v>
      </c>
      <c r="AD87" s="241">
        <f>'[4]прил 9'!AD554</f>
        <v>0</v>
      </c>
      <c r="AE87" s="241">
        <f>'[4]прил 9'!AE554</f>
        <v>0</v>
      </c>
      <c r="AF87" s="239">
        <f t="shared" si="16"/>
        <v>0</v>
      </c>
      <c r="AG87" s="239">
        <f t="shared" si="16"/>
        <v>0</v>
      </c>
      <c r="AH87" s="241">
        <f>'[4]прил 9'!AH554</f>
        <v>0</v>
      </c>
      <c r="AI87" s="241">
        <f>'[4]прил 9'!AI554</f>
        <v>0</v>
      </c>
      <c r="AJ87" s="241">
        <f>'[4]прил 9'!AJ554</f>
        <v>0</v>
      </c>
      <c r="AK87" s="241">
        <f>'[4]прил 9'!AK554</f>
        <v>0</v>
      </c>
      <c r="AL87" s="241">
        <f>'[4]прил 9'!AL554</f>
        <v>0</v>
      </c>
      <c r="AM87" s="241">
        <f>'[4]прил 9'!AM554</f>
        <v>0</v>
      </c>
      <c r="AN87" s="241">
        <f>'[4]прил 9'!AN554</f>
        <v>0</v>
      </c>
      <c r="AO87" s="241">
        <f>'[4]прил 9'!AO554</f>
        <v>0</v>
      </c>
      <c r="AP87" s="239">
        <f t="shared" si="14"/>
        <v>0</v>
      </c>
      <c r="AQ87" s="239">
        <f t="shared" si="14"/>
        <v>0</v>
      </c>
    </row>
    <row r="88" spans="1:43" ht="31.5" x14ac:dyDescent="0.25">
      <c r="A88" s="157">
        <f t="shared" si="12"/>
        <v>16</v>
      </c>
      <c r="B88" s="158" t="str">
        <f>'[4]прил 9'!B555</f>
        <v>ВЛ - 0,4 кВ, Ф-3 ПС "Октябрьская"  с.Чечен-Аул ТП 3-   пр.1,0 км.</v>
      </c>
      <c r="C88" s="158" t="str">
        <f>'[4]прил 9'!C555</f>
        <v>ЧЭ</v>
      </c>
      <c r="D88" s="241">
        <f>'[4]прил 9'!D555</f>
        <v>0</v>
      </c>
      <c r="E88" s="241">
        <f>'[4]прил 9'!E555</f>
        <v>0</v>
      </c>
      <c r="F88" s="241">
        <f>'[4]прил 9'!F555</f>
        <v>0</v>
      </c>
      <c r="G88" s="241">
        <f>'[4]прил 9'!G555</f>
        <v>0</v>
      </c>
      <c r="H88" s="241">
        <f>'[4]прил 9'!H555</f>
        <v>0</v>
      </c>
      <c r="I88" s="241">
        <f>'[4]прил 9'!I555</f>
        <v>0</v>
      </c>
      <c r="J88" s="241">
        <f>'[4]прил 9'!J555</f>
        <v>0</v>
      </c>
      <c r="K88" s="241">
        <f>'[4]прил 9'!K555</f>
        <v>0</v>
      </c>
      <c r="L88" s="239">
        <f t="shared" si="15"/>
        <v>0</v>
      </c>
      <c r="M88" s="239">
        <f t="shared" si="15"/>
        <v>0</v>
      </c>
      <c r="N88" s="241">
        <f>'[4]прил 9'!N555</f>
        <v>0</v>
      </c>
      <c r="O88" s="241">
        <f>'[4]прил 9'!O555</f>
        <v>0</v>
      </c>
      <c r="P88" s="241">
        <f>'[4]прил 9'!P555</f>
        <v>0</v>
      </c>
      <c r="Q88" s="241">
        <f>'[4]прил 9'!Q555</f>
        <v>0</v>
      </c>
      <c r="R88" s="241">
        <f>'[4]прил 9'!R555</f>
        <v>0</v>
      </c>
      <c r="S88" s="241">
        <f>'[4]прил 9'!S555</f>
        <v>0</v>
      </c>
      <c r="T88" s="241">
        <f>'[4]прил 9'!T555</f>
        <v>0</v>
      </c>
      <c r="U88" s="241">
        <f>'[4]прил 9'!U555</f>
        <v>1.6990000000000001</v>
      </c>
      <c r="V88" s="239">
        <f t="shared" si="13"/>
        <v>0</v>
      </c>
      <c r="W88" s="239">
        <f t="shared" si="13"/>
        <v>1.6990000000000001</v>
      </c>
      <c r="X88" s="241">
        <f>'[4]прил 9'!X555</f>
        <v>0</v>
      </c>
      <c r="Y88" s="241">
        <f>'[4]прил 9'!Y555</f>
        <v>0</v>
      </c>
      <c r="Z88" s="241">
        <f>'[4]прил 9'!Z555</f>
        <v>0</v>
      </c>
      <c r="AA88" s="241">
        <f>'[4]прил 9'!AA555</f>
        <v>0</v>
      </c>
      <c r="AB88" s="241">
        <f>'[4]прил 9'!AB555</f>
        <v>0</v>
      </c>
      <c r="AC88" s="241">
        <f>'[4]прил 9'!AC555</f>
        <v>0</v>
      </c>
      <c r="AD88" s="241">
        <f>'[4]прил 9'!AD555</f>
        <v>0</v>
      </c>
      <c r="AE88" s="241">
        <f>'[4]прил 9'!AE555</f>
        <v>0</v>
      </c>
      <c r="AF88" s="239">
        <f t="shared" si="16"/>
        <v>0</v>
      </c>
      <c r="AG88" s="239">
        <f t="shared" si="16"/>
        <v>0</v>
      </c>
      <c r="AH88" s="241">
        <f>'[4]прил 9'!AH555</f>
        <v>0</v>
      </c>
      <c r="AI88" s="241">
        <f>'[4]прил 9'!AI555</f>
        <v>0</v>
      </c>
      <c r="AJ88" s="241">
        <f>'[4]прил 9'!AJ555</f>
        <v>0</v>
      </c>
      <c r="AK88" s="241">
        <f>'[4]прил 9'!AK555</f>
        <v>0</v>
      </c>
      <c r="AL88" s="241">
        <f>'[4]прил 9'!AL555</f>
        <v>0</v>
      </c>
      <c r="AM88" s="241">
        <f>'[4]прил 9'!AM555</f>
        <v>0</v>
      </c>
      <c r="AN88" s="241">
        <f>'[4]прил 9'!AN555</f>
        <v>0</v>
      </c>
      <c r="AO88" s="241">
        <f>'[4]прил 9'!AO555</f>
        <v>0</v>
      </c>
      <c r="AP88" s="239">
        <f t="shared" si="14"/>
        <v>0</v>
      </c>
      <c r="AQ88" s="239">
        <f t="shared" si="14"/>
        <v>0</v>
      </c>
    </row>
    <row r="89" spans="1:43" x14ac:dyDescent="0.25">
      <c r="A89" s="157">
        <f t="shared" si="12"/>
        <v>17</v>
      </c>
      <c r="B89" s="158" t="str">
        <f>'[4]прил 9'!B556</f>
        <v>ВЛ - 0,4 кВ, Ф-8 ПС Ачхой-Мартан  с Бамут ТП 8-1</v>
      </c>
      <c r="C89" s="158" t="str">
        <f>'[4]прил 9'!C556</f>
        <v>ЧЭ</v>
      </c>
      <c r="D89" s="241">
        <f>'[4]прил 9'!D556</f>
        <v>0</v>
      </c>
      <c r="E89" s="241">
        <f>'[4]прил 9'!E556</f>
        <v>0</v>
      </c>
      <c r="F89" s="241">
        <f>'[4]прил 9'!F556</f>
        <v>0</v>
      </c>
      <c r="G89" s="241">
        <f>'[4]прил 9'!G556</f>
        <v>0</v>
      </c>
      <c r="H89" s="241">
        <f>'[4]прил 9'!H556</f>
        <v>0</v>
      </c>
      <c r="I89" s="241">
        <f>'[4]прил 9'!I556</f>
        <v>0</v>
      </c>
      <c r="J89" s="241">
        <f>'[4]прил 9'!J556</f>
        <v>0</v>
      </c>
      <c r="K89" s="241">
        <f>'[4]прил 9'!K556</f>
        <v>1.0209999999999999</v>
      </c>
      <c r="L89" s="239">
        <f t="shared" si="15"/>
        <v>0</v>
      </c>
      <c r="M89" s="239">
        <f t="shared" si="15"/>
        <v>1.0209999999999999</v>
      </c>
      <c r="N89" s="241">
        <f>'[4]прил 9'!N556</f>
        <v>0</v>
      </c>
      <c r="O89" s="241">
        <f>'[4]прил 9'!O556</f>
        <v>0</v>
      </c>
      <c r="P89" s="241">
        <f>'[4]прил 9'!P556</f>
        <v>0</v>
      </c>
      <c r="Q89" s="241">
        <f>'[4]прил 9'!Q556</f>
        <v>0</v>
      </c>
      <c r="R89" s="241">
        <f>'[4]прил 9'!R556</f>
        <v>0</v>
      </c>
      <c r="S89" s="241">
        <f>'[4]прил 9'!S556</f>
        <v>0</v>
      </c>
      <c r="T89" s="241">
        <f>'[4]прил 9'!T556</f>
        <v>0</v>
      </c>
      <c r="U89" s="241">
        <f>'[4]прил 9'!U556</f>
        <v>1.0209999999999999</v>
      </c>
      <c r="V89" s="239">
        <f t="shared" si="13"/>
        <v>0</v>
      </c>
      <c r="W89" s="239">
        <f t="shared" si="13"/>
        <v>1.0209999999999999</v>
      </c>
      <c r="X89" s="241">
        <f>'[4]прил 9'!X556</f>
        <v>0</v>
      </c>
      <c r="Y89" s="241">
        <f>'[4]прил 9'!Y556</f>
        <v>0</v>
      </c>
      <c r="Z89" s="241">
        <f>'[4]прил 9'!Z556</f>
        <v>0</v>
      </c>
      <c r="AA89" s="241">
        <f>'[4]прил 9'!AA556</f>
        <v>0</v>
      </c>
      <c r="AB89" s="241">
        <f>'[4]прил 9'!AB556</f>
        <v>0</v>
      </c>
      <c r="AC89" s="241">
        <f>'[4]прил 9'!AC556</f>
        <v>0</v>
      </c>
      <c r="AD89" s="241">
        <f>'[4]прил 9'!AD556</f>
        <v>0</v>
      </c>
      <c r="AE89" s="241">
        <f>'[4]прил 9'!AE556</f>
        <v>0</v>
      </c>
      <c r="AF89" s="239">
        <f t="shared" si="16"/>
        <v>0</v>
      </c>
      <c r="AG89" s="239">
        <f t="shared" si="16"/>
        <v>0</v>
      </c>
      <c r="AH89" s="241">
        <f>'[4]прил 9'!AH556</f>
        <v>0</v>
      </c>
      <c r="AI89" s="241">
        <f>'[4]прил 9'!AI556</f>
        <v>0</v>
      </c>
      <c r="AJ89" s="241">
        <f>'[4]прил 9'!AJ556</f>
        <v>0</v>
      </c>
      <c r="AK89" s="241">
        <f>'[4]прил 9'!AK556</f>
        <v>0</v>
      </c>
      <c r="AL89" s="241">
        <f>'[4]прил 9'!AL556</f>
        <v>0</v>
      </c>
      <c r="AM89" s="241">
        <f>'[4]прил 9'!AM556</f>
        <v>0</v>
      </c>
      <c r="AN89" s="241">
        <f>'[4]прил 9'!AN556</f>
        <v>0</v>
      </c>
      <c r="AO89" s="241">
        <f>'[4]прил 9'!AO556</f>
        <v>0</v>
      </c>
      <c r="AP89" s="239">
        <f t="shared" si="14"/>
        <v>0</v>
      </c>
      <c r="AQ89" s="239">
        <f t="shared" si="14"/>
        <v>0</v>
      </c>
    </row>
    <row r="90" spans="1:43" ht="31.5" x14ac:dyDescent="0.25">
      <c r="A90" s="157">
        <f t="shared" si="12"/>
        <v>18</v>
      </c>
      <c r="B90" s="158" t="str">
        <f>'[4]прил 9'!B557</f>
        <v>ВЛ-0,4 кВ ТП 10-42 Ф-10 ПС "Урус-Мартан" с.Гехи L=0,3 км</v>
      </c>
      <c r="C90" s="158" t="str">
        <f>'[4]прил 9'!C557</f>
        <v>ЧЭ</v>
      </c>
      <c r="D90" s="241">
        <f>'[4]прил 9'!D557</f>
        <v>0</v>
      </c>
      <c r="E90" s="241">
        <f>'[4]прил 9'!E557</f>
        <v>0</v>
      </c>
      <c r="F90" s="241">
        <f>'[4]прил 9'!F557</f>
        <v>0</v>
      </c>
      <c r="G90" s="241">
        <f>'[4]прил 9'!G557</f>
        <v>0</v>
      </c>
      <c r="H90" s="241">
        <f>'[4]прил 9'!H557</f>
        <v>0</v>
      </c>
      <c r="I90" s="241">
        <f>'[4]прил 9'!I557</f>
        <v>0</v>
      </c>
      <c r="J90" s="241">
        <f>'[4]прил 9'!J557</f>
        <v>0</v>
      </c>
      <c r="K90" s="241">
        <f>'[4]прил 9'!K557</f>
        <v>0.24099999999999999</v>
      </c>
      <c r="L90" s="239">
        <f t="shared" si="15"/>
        <v>0</v>
      </c>
      <c r="M90" s="239">
        <f t="shared" si="15"/>
        <v>0.24099999999999999</v>
      </c>
      <c r="N90" s="241">
        <f>'[4]прил 9'!N557</f>
        <v>0</v>
      </c>
      <c r="O90" s="241">
        <f>'[4]прил 9'!O557</f>
        <v>0</v>
      </c>
      <c r="P90" s="241">
        <f>'[4]прил 9'!P557</f>
        <v>0</v>
      </c>
      <c r="Q90" s="241">
        <f>'[4]прил 9'!Q557</f>
        <v>0</v>
      </c>
      <c r="R90" s="241">
        <f>'[4]прил 9'!R557</f>
        <v>0</v>
      </c>
      <c r="S90" s="241">
        <f>'[4]прил 9'!S557</f>
        <v>0</v>
      </c>
      <c r="T90" s="241">
        <f>'[4]прил 9'!T557</f>
        <v>0</v>
      </c>
      <c r="U90" s="241">
        <f>'[4]прил 9'!U557</f>
        <v>0.24099999999999999</v>
      </c>
      <c r="V90" s="239">
        <f t="shared" si="13"/>
        <v>0</v>
      </c>
      <c r="W90" s="239">
        <f t="shared" si="13"/>
        <v>0.24099999999999999</v>
      </c>
      <c r="X90" s="241">
        <f>'[4]прил 9'!X557</f>
        <v>0</v>
      </c>
      <c r="Y90" s="241">
        <f>'[4]прил 9'!Y557</f>
        <v>0</v>
      </c>
      <c r="Z90" s="241">
        <f>'[4]прил 9'!Z557</f>
        <v>0</v>
      </c>
      <c r="AA90" s="241">
        <f>'[4]прил 9'!AA557</f>
        <v>0</v>
      </c>
      <c r="AB90" s="241">
        <f>'[4]прил 9'!AB557</f>
        <v>0</v>
      </c>
      <c r="AC90" s="241">
        <f>'[4]прил 9'!AC557</f>
        <v>0</v>
      </c>
      <c r="AD90" s="241">
        <f>'[4]прил 9'!AD557</f>
        <v>0</v>
      </c>
      <c r="AE90" s="241">
        <f>'[4]прил 9'!AE557</f>
        <v>0</v>
      </c>
      <c r="AF90" s="239">
        <f t="shared" si="16"/>
        <v>0</v>
      </c>
      <c r="AG90" s="239">
        <f t="shared" si="16"/>
        <v>0</v>
      </c>
      <c r="AH90" s="241">
        <f>'[4]прил 9'!AH557</f>
        <v>0</v>
      </c>
      <c r="AI90" s="241">
        <f>'[4]прил 9'!AI557</f>
        <v>0</v>
      </c>
      <c r="AJ90" s="241">
        <f>'[4]прил 9'!AJ557</f>
        <v>0</v>
      </c>
      <c r="AK90" s="241">
        <f>'[4]прил 9'!AK557</f>
        <v>0</v>
      </c>
      <c r="AL90" s="241">
        <f>'[4]прил 9'!AL557</f>
        <v>0</v>
      </c>
      <c r="AM90" s="241">
        <f>'[4]прил 9'!AM557</f>
        <v>0</v>
      </c>
      <c r="AN90" s="241">
        <f>'[4]прил 9'!AN557</f>
        <v>0</v>
      </c>
      <c r="AO90" s="241">
        <f>'[4]прил 9'!AO557</f>
        <v>0</v>
      </c>
      <c r="AP90" s="239">
        <f t="shared" si="14"/>
        <v>0</v>
      </c>
      <c r="AQ90" s="239">
        <f t="shared" si="14"/>
        <v>0</v>
      </c>
    </row>
    <row r="91" spans="1:43" x14ac:dyDescent="0.25">
      <c r="A91" s="157">
        <f t="shared" si="12"/>
        <v>19</v>
      </c>
      <c r="B91" s="158" t="str">
        <f>'[4]прил 9'!B558</f>
        <v>ВЛ-0,4 кВ  Ф-2 ПС Самашки  , с.Шаами-Юрт</v>
      </c>
      <c r="C91" s="158" t="str">
        <f>'[4]прил 9'!C558</f>
        <v>ЧЭ</v>
      </c>
      <c r="D91" s="241">
        <f>'[4]прил 9'!D558</f>
        <v>0</v>
      </c>
      <c r="E91" s="241">
        <f>'[4]прил 9'!E558</f>
        <v>0</v>
      </c>
      <c r="F91" s="241">
        <f>'[4]прил 9'!F558</f>
        <v>0</v>
      </c>
      <c r="G91" s="241">
        <f>'[4]прил 9'!G558</f>
        <v>0</v>
      </c>
      <c r="H91" s="241">
        <f>'[4]прил 9'!H558</f>
        <v>0</v>
      </c>
      <c r="I91" s="241">
        <f>'[4]прил 9'!I558</f>
        <v>0</v>
      </c>
      <c r="J91" s="241">
        <f>'[4]прил 9'!J558</f>
        <v>0</v>
      </c>
      <c r="K91" s="241">
        <f>'[4]прил 9'!K558</f>
        <v>0.57399999999999995</v>
      </c>
      <c r="L91" s="239">
        <f t="shared" si="15"/>
        <v>0</v>
      </c>
      <c r="M91" s="239">
        <f t="shared" si="15"/>
        <v>0.57399999999999995</v>
      </c>
      <c r="N91" s="241">
        <f>'[4]прил 9'!N558</f>
        <v>0</v>
      </c>
      <c r="O91" s="241">
        <f>'[4]прил 9'!O558</f>
        <v>0</v>
      </c>
      <c r="P91" s="241">
        <f>'[4]прил 9'!P558</f>
        <v>0</v>
      </c>
      <c r="Q91" s="241">
        <f>'[4]прил 9'!Q558</f>
        <v>0</v>
      </c>
      <c r="R91" s="241">
        <f>'[4]прил 9'!R558</f>
        <v>0</v>
      </c>
      <c r="S91" s="241">
        <f>'[4]прил 9'!S558</f>
        <v>0</v>
      </c>
      <c r="T91" s="241">
        <f>'[4]прил 9'!T558</f>
        <v>0</v>
      </c>
      <c r="U91" s="241">
        <f>'[4]прил 9'!U558</f>
        <v>0.57399999999999995</v>
      </c>
      <c r="V91" s="239">
        <f t="shared" si="13"/>
        <v>0</v>
      </c>
      <c r="W91" s="239">
        <f t="shared" si="13"/>
        <v>0.57399999999999995</v>
      </c>
      <c r="X91" s="241">
        <f>'[4]прил 9'!X558</f>
        <v>0</v>
      </c>
      <c r="Y91" s="241">
        <f>'[4]прил 9'!Y558</f>
        <v>0</v>
      </c>
      <c r="Z91" s="241">
        <f>'[4]прил 9'!Z558</f>
        <v>0</v>
      </c>
      <c r="AA91" s="241">
        <f>'[4]прил 9'!AA558</f>
        <v>0</v>
      </c>
      <c r="AB91" s="241">
        <f>'[4]прил 9'!AB558</f>
        <v>0</v>
      </c>
      <c r="AC91" s="241">
        <f>'[4]прил 9'!AC558</f>
        <v>0</v>
      </c>
      <c r="AD91" s="241">
        <f>'[4]прил 9'!AD558</f>
        <v>0</v>
      </c>
      <c r="AE91" s="241">
        <f>'[4]прил 9'!AE558</f>
        <v>0</v>
      </c>
      <c r="AF91" s="239">
        <f t="shared" si="16"/>
        <v>0</v>
      </c>
      <c r="AG91" s="239">
        <f t="shared" si="16"/>
        <v>0</v>
      </c>
      <c r="AH91" s="241">
        <f>'[4]прил 9'!AH558</f>
        <v>0</v>
      </c>
      <c r="AI91" s="241">
        <f>'[4]прил 9'!AI558</f>
        <v>0</v>
      </c>
      <c r="AJ91" s="241">
        <f>'[4]прил 9'!AJ558</f>
        <v>0</v>
      </c>
      <c r="AK91" s="241">
        <f>'[4]прил 9'!AK558</f>
        <v>0</v>
      </c>
      <c r="AL91" s="241">
        <f>'[4]прил 9'!AL558</f>
        <v>0</v>
      </c>
      <c r="AM91" s="241">
        <f>'[4]прил 9'!AM558</f>
        <v>0</v>
      </c>
      <c r="AN91" s="241">
        <f>'[4]прил 9'!AN558</f>
        <v>0</v>
      </c>
      <c r="AO91" s="241">
        <f>'[4]прил 9'!AO558</f>
        <v>0</v>
      </c>
      <c r="AP91" s="239">
        <f t="shared" si="14"/>
        <v>0</v>
      </c>
      <c r="AQ91" s="239">
        <f t="shared" si="14"/>
        <v>0</v>
      </c>
    </row>
    <row r="92" spans="1:43" ht="31.5" x14ac:dyDescent="0.25">
      <c r="A92" s="157">
        <f t="shared" si="12"/>
        <v>20</v>
      </c>
      <c r="B92" s="158" t="str">
        <f>'[4]прил 9'!B559</f>
        <v xml:space="preserve">ВЛ 0,4 кВ Ф-5 ПС "ГРП" с.Алхан-Кала ул.Элимбаева, Х.Мусалатова    ТП 5-     L=1,335 км  </v>
      </c>
      <c r="C92" s="158" t="str">
        <f>'[4]прил 9'!C559</f>
        <v>ЧЭ</v>
      </c>
      <c r="D92" s="241">
        <f>'[4]прил 9'!D559</f>
        <v>0</v>
      </c>
      <c r="E92" s="241">
        <f>'[4]прил 9'!E559</f>
        <v>0</v>
      </c>
      <c r="F92" s="241">
        <f>'[4]прил 9'!F559</f>
        <v>0</v>
      </c>
      <c r="G92" s="241">
        <f>'[4]прил 9'!G559</f>
        <v>0</v>
      </c>
      <c r="H92" s="241">
        <f>'[4]прил 9'!H559</f>
        <v>0</v>
      </c>
      <c r="I92" s="241">
        <f>'[4]прил 9'!I559</f>
        <v>0</v>
      </c>
      <c r="J92" s="241">
        <f>'[4]прил 9'!J559</f>
        <v>0</v>
      </c>
      <c r="K92" s="241">
        <f>'[4]прил 9'!K559</f>
        <v>1.335</v>
      </c>
      <c r="L92" s="239">
        <f t="shared" si="15"/>
        <v>0</v>
      </c>
      <c r="M92" s="239">
        <f t="shared" si="15"/>
        <v>1.335</v>
      </c>
      <c r="N92" s="241">
        <f>'[4]прил 9'!N559</f>
        <v>0</v>
      </c>
      <c r="O92" s="241">
        <f>'[4]прил 9'!O559</f>
        <v>0</v>
      </c>
      <c r="P92" s="241">
        <f>'[4]прил 9'!P559</f>
        <v>0</v>
      </c>
      <c r="Q92" s="241">
        <f>'[4]прил 9'!Q559</f>
        <v>0</v>
      </c>
      <c r="R92" s="241">
        <f>'[4]прил 9'!R559</f>
        <v>0</v>
      </c>
      <c r="S92" s="241">
        <f>'[4]прил 9'!S559</f>
        <v>0</v>
      </c>
      <c r="T92" s="241">
        <f>'[4]прил 9'!T559</f>
        <v>0</v>
      </c>
      <c r="U92" s="241">
        <f>'[4]прил 9'!U559</f>
        <v>1.335</v>
      </c>
      <c r="V92" s="239">
        <f t="shared" si="13"/>
        <v>0</v>
      </c>
      <c r="W92" s="239">
        <f t="shared" si="13"/>
        <v>1.335</v>
      </c>
      <c r="X92" s="241">
        <f>'[4]прил 9'!X559</f>
        <v>0</v>
      </c>
      <c r="Y92" s="241">
        <f>'[4]прил 9'!Y559</f>
        <v>0</v>
      </c>
      <c r="Z92" s="241">
        <f>'[4]прил 9'!Z559</f>
        <v>0</v>
      </c>
      <c r="AA92" s="241">
        <f>'[4]прил 9'!AA559</f>
        <v>0</v>
      </c>
      <c r="AB92" s="241">
        <f>'[4]прил 9'!AB559</f>
        <v>0</v>
      </c>
      <c r="AC92" s="241">
        <f>'[4]прил 9'!AC559</f>
        <v>0</v>
      </c>
      <c r="AD92" s="241">
        <f>'[4]прил 9'!AD559</f>
        <v>0</v>
      </c>
      <c r="AE92" s="241">
        <f>'[4]прил 9'!AE559</f>
        <v>0</v>
      </c>
      <c r="AF92" s="239">
        <f t="shared" si="16"/>
        <v>0</v>
      </c>
      <c r="AG92" s="239">
        <f t="shared" si="16"/>
        <v>0</v>
      </c>
      <c r="AH92" s="241">
        <f>'[4]прил 9'!AH559</f>
        <v>0</v>
      </c>
      <c r="AI92" s="241">
        <f>'[4]прил 9'!AI559</f>
        <v>0</v>
      </c>
      <c r="AJ92" s="241">
        <f>'[4]прил 9'!AJ559</f>
        <v>0</v>
      </c>
      <c r="AK92" s="241">
        <f>'[4]прил 9'!AK559</f>
        <v>0</v>
      </c>
      <c r="AL92" s="241">
        <f>'[4]прил 9'!AL559</f>
        <v>0</v>
      </c>
      <c r="AM92" s="241">
        <f>'[4]прил 9'!AM559</f>
        <v>0</v>
      </c>
      <c r="AN92" s="241">
        <f>'[4]прил 9'!AN559</f>
        <v>0</v>
      </c>
      <c r="AO92" s="241">
        <f>'[4]прил 9'!AO559</f>
        <v>0</v>
      </c>
      <c r="AP92" s="239">
        <f t="shared" si="14"/>
        <v>0</v>
      </c>
      <c r="AQ92" s="239">
        <f t="shared" si="14"/>
        <v>0</v>
      </c>
    </row>
    <row r="93" spans="1:43" ht="31.5" x14ac:dyDescent="0.25">
      <c r="A93" s="157">
        <f t="shared" si="12"/>
        <v>21</v>
      </c>
      <c r="B93" s="158" t="str">
        <f>'[4]прил 9'!B560</f>
        <v>ВЛ-0,4 кВ ТП 1-32 Ф-1 ПС "Урус-Мартан" с.Гехи, L=0,892</v>
      </c>
      <c r="C93" s="158" t="str">
        <f>'[4]прил 9'!C560</f>
        <v>ЧЭ</v>
      </c>
      <c r="D93" s="241">
        <f>'[4]прил 9'!D560</f>
        <v>0</v>
      </c>
      <c r="E93" s="241">
        <f>'[4]прил 9'!E560</f>
        <v>0</v>
      </c>
      <c r="F93" s="241">
        <f>'[4]прил 9'!F560</f>
        <v>0</v>
      </c>
      <c r="G93" s="241">
        <f>'[4]прил 9'!G560</f>
        <v>0</v>
      </c>
      <c r="H93" s="241">
        <f>'[4]прил 9'!H560</f>
        <v>0</v>
      </c>
      <c r="I93" s="241">
        <f>'[4]прил 9'!I560</f>
        <v>0</v>
      </c>
      <c r="J93" s="241">
        <f>'[4]прил 9'!J560</f>
        <v>0</v>
      </c>
      <c r="K93" s="241">
        <f>'[4]прил 9'!K560</f>
        <v>0.89200000000000002</v>
      </c>
      <c r="L93" s="239">
        <f t="shared" si="15"/>
        <v>0</v>
      </c>
      <c r="M93" s="239">
        <f t="shared" si="15"/>
        <v>0.89200000000000002</v>
      </c>
      <c r="N93" s="241">
        <f>'[4]прил 9'!N560</f>
        <v>0</v>
      </c>
      <c r="O93" s="241">
        <f>'[4]прил 9'!O560</f>
        <v>0</v>
      </c>
      <c r="P93" s="241">
        <f>'[4]прил 9'!P560</f>
        <v>0</v>
      </c>
      <c r="Q93" s="241">
        <f>'[4]прил 9'!Q560</f>
        <v>0</v>
      </c>
      <c r="R93" s="241">
        <f>'[4]прил 9'!R560</f>
        <v>0</v>
      </c>
      <c r="S93" s="241">
        <f>'[4]прил 9'!S560</f>
        <v>0</v>
      </c>
      <c r="T93" s="241">
        <f>'[4]прил 9'!T560</f>
        <v>0</v>
      </c>
      <c r="U93" s="241">
        <f>'[4]прил 9'!U560</f>
        <v>0.89200000000000002</v>
      </c>
      <c r="V93" s="239">
        <f t="shared" si="13"/>
        <v>0</v>
      </c>
      <c r="W93" s="239">
        <f t="shared" si="13"/>
        <v>0.89200000000000002</v>
      </c>
      <c r="X93" s="241">
        <f>'[4]прил 9'!X560</f>
        <v>0</v>
      </c>
      <c r="Y93" s="241">
        <f>'[4]прил 9'!Y560</f>
        <v>0</v>
      </c>
      <c r="Z93" s="241">
        <f>'[4]прил 9'!Z560</f>
        <v>0</v>
      </c>
      <c r="AA93" s="241">
        <f>'[4]прил 9'!AA560</f>
        <v>0</v>
      </c>
      <c r="AB93" s="241">
        <f>'[4]прил 9'!AB560</f>
        <v>0</v>
      </c>
      <c r="AC93" s="241">
        <f>'[4]прил 9'!AC560</f>
        <v>0</v>
      </c>
      <c r="AD93" s="241">
        <f>'[4]прил 9'!AD560</f>
        <v>0</v>
      </c>
      <c r="AE93" s="241">
        <f>'[4]прил 9'!AE560</f>
        <v>0</v>
      </c>
      <c r="AF93" s="239">
        <f t="shared" si="16"/>
        <v>0</v>
      </c>
      <c r="AG93" s="239">
        <f t="shared" si="16"/>
        <v>0</v>
      </c>
      <c r="AH93" s="241">
        <f>'[4]прил 9'!AH560</f>
        <v>0</v>
      </c>
      <c r="AI93" s="241">
        <f>'[4]прил 9'!AI560</f>
        <v>0</v>
      </c>
      <c r="AJ93" s="241">
        <f>'[4]прил 9'!AJ560</f>
        <v>0</v>
      </c>
      <c r="AK93" s="241">
        <f>'[4]прил 9'!AK560</f>
        <v>0</v>
      </c>
      <c r="AL93" s="241">
        <f>'[4]прил 9'!AL560</f>
        <v>0</v>
      </c>
      <c r="AM93" s="241">
        <f>'[4]прил 9'!AM560</f>
        <v>0</v>
      </c>
      <c r="AN93" s="241">
        <f>'[4]прил 9'!AN560</f>
        <v>0</v>
      </c>
      <c r="AO93" s="241">
        <f>'[4]прил 9'!AO560</f>
        <v>0</v>
      </c>
      <c r="AP93" s="239">
        <f t="shared" si="14"/>
        <v>0</v>
      </c>
      <c r="AQ93" s="239">
        <f t="shared" si="14"/>
        <v>0</v>
      </c>
    </row>
    <row r="94" spans="1:43" ht="31.5" x14ac:dyDescent="0.25">
      <c r="A94" s="157">
        <f t="shared" si="12"/>
        <v>22</v>
      </c>
      <c r="B94" s="158" t="str">
        <f>'[4]прил 9'!B561</f>
        <v>ВЛ-0,4 кВ ТП 1-27 Ф-10 ПС "Урус-Мартан" с.Гехи, L=0,889</v>
      </c>
      <c r="C94" s="158" t="str">
        <f>'[4]прил 9'!C561</f>
        <v>ЧЭ</v>
      </c>
      <c r="D94" s="241">
        <f>'[4]прил 9'!D561</f>
        <v>0</v>
      </c>
      <c r="E94" s="241">
        <f>'[4]прил 9'!E561</f>
        <v>0</v>
      </c>
      <c r="F94" s="241">
        <f>'[4]прил 9'!F561</f>
        <v>0</v>
      </c>
      <c r="G94" s="241">
        <f>'[4]прил 9'!G561</f>
        <v>0</v>
      </c>
      <c r="H94" s="241">
        <f>'[4]прил 9'!H561</f>
        <v>0</v>
      </c>
      <c r="I94" s="241">
        <f>'[4]прил 9'!I561</f>
        <v>0</v>
      </c>
      <c r="J94" s="241">
        <f>'[4]прил 9'!J561</f>
        <v>0</v>
      </c>
      <c r="K94" s="241">
        <f>'[4]прил 9'!K561</f>
        <v>0.88900000000000001</v>
      </c>
      <c r="L94" s="239">
        <f t="shared" si="15"/>
        <v>0</v>
      </c>
      <c r="M94" s="239">
        <f t="shared" si="15"/>
        <v>0.88900000000000001</v>
      </c>
      <c r="N94" s="241">
        <f>'[4]прил 9'!N561</f>
        <v>0</v>
      </c>
      <c r="O94" s="241">
        <f>'[4]прил 9'!O561</f>
        <v>0</v>
      </c>
      <c r="P94" s="241">
        <f>'[4]прил 9'!P561</f>
        <v>0</v>
      </c>
      <c r="Q94" s="241">
        <f>'[4]прил 9'!Q561</f>
        <v>0</v>
      </c>
      <c r="R94" s="241">
        <f>'[4]прил 9'!R561</f>
        <v>0</v>
      </c>
      <c r="S94" s="241">
        <f>'[4]прил 9'!S561</f>
        <v>0</v>
      </c>
      <c r="T94" s="241">
        <f>'[4]прил 9'!T561</f>
        <v>0</v>
      </c>
      <c r="U94" s="241">
        <f>'[4]прил 9'!U561</f>
        <v>0.88900000000000001</v>
      </c>
      <c r="V94" s="239">
        <f t="shared" si="13"/>
        <v>0</v>
      </c>
      <c r="W94" s="239">
        <f t="shared" si="13"/>
        <v>0.88900000000000001</v>
      </c>
      <c r="X94" s="241">
        <f>'[4]прил 9'!X561</f>
        <v>0</v>
      </c>
      <c r="Y94" s="241">
        <f>'[4]прил 9'!Y561</f>
        <v>0</v>
      </c>
      <c r="Z94" s="241">
        <f>'[4]прил 9'!Z561</f>
        <v>0</v>
      </c>
      <c r="AA94" s="241">
        <f>'[4]прил 9'!AA561</f>
        <v>0</v>
      </c>
      <c r="AB94" s="241">
        <f>'[4]прил 9'!AB561</f>
        <v>0</v>
      </c>
      <c r="AC94" s="241">
        <f>'[4]прил 9'!AC561</f>
        <v>0</v>
      </c>
      <c r="AD94" s="241">
        <f>'[4]прил 9'!AD561</f>
        <v>0</v>
      </c>
      <c r="AE94" s="241">
        <f>'[4]прил 9'!AE561</f>
        <v>0</v>
      </c>
      <c r="AF94" s="239">
        <f t="shared" si="16"/>
        <v>0</v>
      </c>
      <c r="AG94" s="239">
        <f t="shared" si="16"/>
        <v>0</v>
      </c>
      <c r="AH94" s="241">
        <f>'[4]прил 9'!AH561</f>
        <v>0</v>
      </c>
      <c r="AI94" s="241">
        <f>'[4]прил 9'!AI561</f>
        <v>0</v>
      </c>
      <c r="AJ94" s="241">
        <f>'[4]прил 9'!AJ561</f>
        <v>0</v>
      </c>
      <c r="AK94" s="241">
        <f>'[4]прил 9'!AK561</f>
        <v>0</v>
      </c>
      <c r="AL94" s="241">
        <f>'[4]прил 9'!AL561</f>
        <v>0</v>
      </c>
      <c r="AM94" s="241">
        <f>'[4]прил 9'!AM561</f>
        <v>0</v>
      </c>
      <c r="AN94" s="241">
        <f>'[4]прил 9'!AN561</f>
        <v>0</v>
      </c>
      <c r="AO94" s="241">
        <f>'[4]прил 9'!AO561</f>
        <v>0</v>
      </c>
      <c r="AP94" s="239">
        <f t="shared" si="14"/>
        <v>0</v>
      </c>
      <c r="AQ94" s="239">
        <f t="shared" si="14"/>
        <v>0</v>
      </c>
    </row>
    <row r="95" spans="1:43" ht="31.5" x14ac:dyDescent="0.25">
      <c r="A95" s="157">
        <f t="shared" si="12"/>
        <v>23</v>
      </c>
      <c r="B95" s="158" t="str">
        <f>'[4]прил 9'!B562</f>
        <v xml:space="preserve">  ВЛ - 0,4 кВ, Ф-8 ПС Ачхой-Мартан  с Бамут ТП 8-14,  L= 0,9 км</v>
      </c>
      <c r="C95" s="158" t="str">
        <f>'[4]прил 9'!C562</f>
        <v>ЧЭ</v>
      </c>
      <c r="D95" s="241">
        <f>'[4]прил 9'!D562</f>
        <v>0</v>
      </c>
      <c r="E95" s="241">
        <f>'[4]прил 9'!E562</f>
        <v>0</v>
      </c>
      <c r="F95" s="241">
        <f>'[4]прил 9'!F562</f>
        <v>0</v>
      </c>
      <c r="G95" s="241">
        <f>'[4]прил 9'!G562</f>
        <v>0</v>
      </c>
      <c r="H95" s="241">
        <f>'[4]прил 9'!H562</f>
        <v>0</v>
      </c>
      <c r="I95" s="241">
        <f>'[4]прил 9'!I562</f>
        <v>0</v>
      </c>
      <c r="J95" s="241">
        <f>'[4]прил 9'!J562</f>
        <v>0</v>
      </c>
      <c r="K95" s="241">
        <f>'[4]прил 9'!K562</f>
        <v>0.9</v>
      </c>
      <c r="L95" s="239">
        <f t="shared" si="15"/>
        <v>0</v>
      </c>
      <c r="M95" s="239">
        <f t="shared" si="15"/>
        <v>0.9</v>
      </c>
      <c r="N95" s="241">
        <f>'[4]прил 9'!N562</f>
        <v>0</v>
      </c>
      <c r="O95" s="241">
        <f>'[4]прил 9'!O562</f>
        <v>0</v>
      </c>
      <c r="P95" s="241">
        <f>'[4]прил 9'!P562</f>
        <v>0</v>
      </c>
      <c r="Q95" s="241">
        <f>'[4]прил 9'!Q562</f>
        <v>0</v>
      </c>
      <c r="R95" s="241">
        <f>'[4]прил 9'!R562</f>
        <v>0</v>
      </c>
      <c r="S95" s="241">
        <f>'[4]прил 9'!S562</f>
        <v>0</v>
      </c>
      <c r="T95" s="241">
        <f>'[4]прил 9'!T562</f>
        <v>0</v>
      </c>
      <c r="U95" s="241">
        <f>'[4]прил 9'!U562</f>
        <v>0.9</v>
      </c>
      <c r="V95" s="239">
        <f t="shared" si="13"/>
        <v>0</v>
      </c>
      <c r="W95" s="239">
        <f t="shared" si="13"/>
        <v>0.9</v>
      </c>
      <c r="X95" s="241">
        <f>'[4]прил 9'!X562</f>
        <v>0</v>
      </c>
      <c r="Y95" s="241">
        <f>'[4]прил 9'!Y562</f>
        <v>0</v>
      </c>
      <c r="Z95" s="241">
        <f>'[4]прил 9'!Z562</f>
        <v>0</v>
      </c>
      <c r="AA95" s="241">
        <f>'[4]прил 9'!AA562</f>
        <v>0</v>
      </c>
      <c r="AB95" s="241">
        <f>'[4]прил 9'!AB562</f>
        <v>0</v>
      </c>
      <c r="AC95" s="241">
        <f>'[4]прил 9'!AC562</f>
        <v>0</v>
      </c>
      <c r="AD95" s="241">
        <f>'[4]прил 9'!AD562</f>
        <v>0</v>
      </c>
      <c r="AE95" s="241">
        <f>'[4]прил 9'!AE562</f>
        <v>0</v>
      </c>
      <c r="AF95" s="239">
        <f t="shared" si="16"/>
        <v>0</v>
      </c>
      <c r="AG95" s="239">
        <f t="shared" si="16"/>
        <v>0</v>
      </c>
      <c r="AH95" s="241">
        <f>'[4]прил 9'!AH562</f>
        <v>0</v>
      </c>
      <c r="AI95" s="241">
        <f>'[4]прил 9'!AI562</f>
        <v>0</v>
      </c>
      <c r="AJ95" s="241">
        <f>'[4]прил 9'!AJ562</f>
        <v>0</v>
      </c>
      <c r="AK95" s="241">
        <f>'[4]прил 9'!AK562</f>
        <v>0</v>
      </c>
      <c r="AL95" s="241">
        <f>'[4]прил 9'!AL562</f>
        <v>0</v>
      </c>
      <c r="AM95" s="241">
        <f>'[4]прил 9'!AM562</f>
        <v>0</v>
      </c>
      <c r="AN95" s="241">
        <f>'[4]прил 9'!AN562</f>
        <v>0</v>
      </c>
      <c r="AO95" s="241">
        <f>'[4]прил 9'!AO562</f>
        <v>0</v>
      </c>
      <c r="AP95" s="239">
        <f t="shared" si="14"/>
        <v>0</v>
      </c>
      <c r="AQ95" s="239">
        <f t="shared" si="14"/>
        <v>0</v>
      </c>
    </row>
    <row r="96" spans="1:43" ht="31.5" x14ac:dyDescent="0.25">
      <c r="A96" s="157">
        <f t="shared" si="12"/>
        <v>24</v>
      </c>
      <c r="B96" s="158" t="str">
        <f>'[4]прил 9'!B563</f>
        <v xml:space="preserve">ВЛ-0,4 кВ, Ф-7, ПС «Электроприбор», с. Садовое,  ТП 7-22,         L=0,910 км                      </v>
      </c>
      <c r="C96" s="158" t="str">
        <f>'[4]прил 9'!C563</f>
        <v>ЧЭ</v>
      </c>
      <c r="D96" s="241">
        <f>'[4]прил 9'!D563</f>
        <v>0</v>
      </c>
      <c r="E96" s="241">
        <f>'[4]прил 9'!E563</f>
        <v>0</v>
      </c>
      <c r="F96" s="241">
        <f>'[4]прил 9'!F563</f>
        <v>0</v>
      </c>
      <c r="G96" s="241">
        <f>'[4]прил 9'!G563</f>
        <v>0</v>
      </c>
      <c r="H96" s="241">
        <f>'[4]прил 9'!H563</f>
        <v>0</v>
      </c>
      <c r="I96" s="241">
        <f>'[4]прил 9'!I563</f>
        <v>0</v>
      </c>
      <c r="J96" s="241">
        <f>'[4]прил 9'!J563</f>
        <v>0</v>
      </c>
      <c r="K96" s="241">
        <f>'[4]прил 9'!K563</f>
        <v>0</v>
      </c>
      <c r="L96" s="239">
        <f t="shared" si="15"/>
        <v>0</v>
      </c>
      <c r="M96" s="239">
        <f t="shared" si="15"/>
        <v>0</v>
      </c>
      <c r="N96" s="241">
        <f>'[4]прил 9'!N563</f>
        <v>0</v>
      </c>
      <c r="O96" s="241">
        <f>'[4]прил 9'!O563</f>
        <v>0</v>
      </c>
      <c r="P96" s="241">
        <f>'[4]прил 9'!P563</f>
        <v>0</v>
      </c>
      <c r="Q96" s="241">
        <f>'[4]прил 9'!Q563</f>
        <v>0</v>
      </c>
      <c r="R96" s="241">
        <f>'[4]прил 9'!R563</f>
        <v>0</v>
      </c>
      <c r="S96" s="241">
        <f>'[4]прил 9'!S563</f>
        <v>0</v>
      </c>
      <c r="T96" s="241">
        <f>'[4]прил 9'!T563</f>
        <v>0</v>
      </c>
      <c r="U96" s="241">
        <f>'[4]прил 9'!U563</f>
        <v>0</v>
      </c>
      <c r="V96" s="239">
        <f t="shared" si="13"/>
        <v>0</v>
      </c>
      <c r="W96" s="239">
        <f t="shared" si="13"/>
        <v>0</v>
      </c>
      <c r="X96" s="241">
        <f>'[4]прил 9'!X563</f>
        <v>0</v>
      </c>
      <c r="Y96" s="241">
        <f>'[4]прил 9'!Y563</f>
        <v>0</v>
      </c>
      <c r="Z96" s="241">
        <f>'[4]прил 9'!Z563</f>
        <v>0</v>
      </c>
      <c r="AA96" s="241">
        <f>'[4]прил 9'!AA563</f>
        <v>0</v>
      </c>
      <c r="AB96" s="241">
        <f>'[4]прил 9'!AB563</f>
        <v>0</v>
      </c>
      <c r="AC96" s="241">
        <f>'[4]прил 9'!AC563</f>
        <v>0</v>
      </c>
      <c r="AD96" s="241">
        <f>'[4]прил 9'!AD563</f>
        <v>0</v>
      </c>
      <c r="AE96" s="241">
        <f>'[4]прил 9'!AE563</f>
        <v>0</v>
      </c>
      <c r="AF96" s="239">
        <f t="shared" si="16"/>
        <v>0</v>
      </c>
      <c r="AG96" s="239">
        <f t="shared" si="16"/>
        <v>0</v>
      </c>
      <c r="AH96" s="241">
        <f>'[4]прил 9'!AH563</f>
        <v>0</v>
      </c>
      <c r="AI96" s="241">
        <f>'[4]прил 9'!AI563</f>
        <v>0</v>
      </c>
      <c r="AJ96" s="241">
        <f>'[4]прил 9'!AJ563</f>
        <v>0</v>
      </c>
      <c r="AK96" s="241">
        <f>'[4]прил 9'!AK563</f>
        <v>0</v>
      </c>
      <c r="AL96" s="241">
        <f>'[4]прил 9'!AL563</f>
        <v>0</v>
      </c>
      <c r="AM96" s="241">
        <f>'[4]прил 9'!AM563</f>
        <v>0</v>
      </c>
      <c r="AN96" s="241">
        <f>'[4]прил 9'!AN563</f>
        <v>0</v>
      </c>
      <c r="AO96" s="241">
        <f>'[4]прил 9'!AO563</f>
        <v>0</v>
      </c>
      <c r="AP96" s="239">
        <f t="shared" si="14"/>
        <v>0</v>
      </c>
      <c r="AQ96" s="239">
        <f t="shared" si="14"/>
        <v>0</v>
      </c>
    </row>
    <row r="97" spans="1:43" x14ac:dyDescent="0.25">
      <c r="A97" s="157">
        <f t="shared" si="12"/>
        <v>25</v>
      </c>
      <c r="B97" s="158" t="str">
        <f>'[4]прил 9'!B564</f>
        <v>ВЛ-0,4 кВ Ф-9 ПС Катыр-Юрт, с. Валерик</v>
      </c>
      <c r="C97" s="158" t="str">
        <f>'[4]прил 9'!C564</f>
        <v>ЧЭ</v>
      </c>
      <c r="D97" s="241">
        <f>'[4]прил 9'!D564</f>
        <v>0</v>
      </c>
      <c r="E97" s="241">
        <f>'[4]прил 9'!E564</f>
        <v>0</v>
      </c>
      <c r="F97" s="241">
        <f>'[4]прил 9'!F564</f>
        <v>0</v>
      </c>
      <c r="G97" s="241">
        <f>'[4]прил 9'!G564</f>
        <v>0</v>
      </c>
      <c r="H97" s="241">
        <f>'[4]прил 9'!H564</f>
        <v>0</v>
      </c>
      <c r="I97" s="241">
        <f>'[4]прил 9'!I564</f>
        <v>0</v>
      </c>
      <c r="J97" s="241">
        <f>'[4]прил 9'!J564</f>
        <v>0</v>
      </c>
      <c r="K97" s="241">
        <f>'[4]прил 9'!K564</f>
        <v>0.79800000000000004</v>
      </c>
      <c r="L97" s="239">
        <f t="shared" si="15"/>
        <v>0</v>
      </c>
      <c r="M97" s="239">
        <f t="shared" si="15"/>
        <v>0.79800000000000004</v>
      </c>
      <c r="N97" s="241">
        <f>'[4]прил 9'!N564</f>
        <v>0</v>
      </c>
      <c r="O97" s="241">
        <f>'[4]прил 9'!O564</f>
        <v>0</v>
      </c>
      <c r="P97" s="241">
        <f>'[4]прил 9'!P564</f>
        <v>0</v>
      </c>
      <c r="Q97" s="241">
        <f>'[4]прил 9'!Q564</f>
        <v>0</v>
      </c>
      <c r="R97" s="241">
        <f>'[4]прил 9'!R564</f>
        <v>0</v>
      </c>
      <c r="S97" s="241">
        <f>'[4]прил 9'!S564</f>
        <v>0</v>
      </c>
      <c r="T97" s="241">
        <f>'[4]прил 9'!T564</f>
        <v>0</v>
      </c>
      <c r="U97" s="241">
        <f>'[4]прил 9'!U564</f>
        <v>0.79800000000000004</v>
      </c>
      <c r="V97" s="239">
        <f t="shared" si="13"/>
        <v>0</v>
      </c>
      <c r="W97" s="239">
        <f t="shared" si="13"/>
        <v>0.79800000000000004</v>
      </c>
      <c r="X97" s="241">
        <f>'[4]прил 9'!X564</f>
        <v>0</v>
      </c>
      <c r="Y97" s="241">
        <f>'[4]прил 9'!Y564</f>
        <v>0</v>
      </c>
      <c r="Z97" s="241">
        <f>'[4]прил 9'!Z564</f>
        <v>0</v>
      </c>
      <c r="AA97" s="241">
        <f>'[4]прил 9'!AA564</f>
        <v>0</v>
      </c>
      <c r="AB97" s="241">
        <f>'[4]прил 9'!AB564</f>
        <v>0</v>
      </c>
      <c r="AC97" s="241">
        <f>'[4]прил 9'!AC564</f>
        <v>0</v>
      </c>
      <c r="AD97" s="241">
        <f>'[4]прил 9'!AD564</f>
        <v>0</v>
      </c>
      <c r="AE97" s="241">
        <f>'[4]прил 9'!AE564</f>
        <v>0</v>
      </c>
      <c r="AF97" s="239">
        <f t="shared" si="16"/>
        <v>0</v>
      </c>
      <c r="AG97" s="239">
        <f t="shared" si="16"/>
        <v>0</v>
      </c>
      <c r="AH97" s="241">
        <f>'[4]прил 9'!AH564</f>
        <v>0</v>
      </c>
      <c r="AI97" s="241">
        <f>'[4]прил 9'!AI564</f>
        <v>0</v>
      </c>
      <c r="AJ97" s="241">
        <f>'[4]прил 9'!AJ564</f>
        <v>0</v>
      </c>
      <c r="AK97" s="241">
        <f>'[4]прил 9'!AK564</f>
        <v>0</v>
      </c>
      <c r="AL97" s="241">
        <f>'[4]прил 9'!AL564</f>
        <v>0</v>
      </c>
      <c r="AM97" s="241">
        <f>'[4]прил 9'!AM564</f>
        <v>0</v>
      </c>
      <c r="AN97" s="241">
        <f>'[4]прил 9'!AN564</f>
        <v>0</v>
      </c>
      <c r="AO97" s="241">
        <f>'[4]прил 9'!AO564</f>
        <v>0</v>
      </c>
      <c r="AP97" s="239">
        <f t="shared" si="14"/>
        <v>0</v>
      </c>
      <c r="AQ97" s="239">
        <f t="shared" si="14"/>
        <v>0</v>
      </c>
    </row>
    <row r="98" spans="1:43" ht="31.5" x14ac:dyDescent="0.25">
      <c r="A98" s="157">
        <f t="shared" si="12"/>
        <v>26</v>
      </c>
      <c r="B98" s="158" t="str">
        <f>'[4]прил 9'!B565</f>
        <v>ВЛ 0,4 кВ Ф-7 ПС "Электроприбор" ТП 7-3 L=0,186 км.</v>
      </c>
      <c r="C98" s="158" t="str">
        <f>'[4]прил 9'!C565</f>
        <v>ЧЭ</v>
      </c>
      <c r="D98" s="241">
        <f>'[4]прил 9'!D565</f>
        <v>0</v>
      </c>
      <c r="E98" s="241">
        <f>'[4]прил 9'!E565</f>
        <v>0</v>
      </c>
      <c r="F98" s="241">
        <f>'[4]прил 9'!F565</f>
        <v>0</v>
      </c>
      <c r="G98" s="241">
        <f>'[4]прил 9'!G565</f>
        <v>0</v>
      </c>
      <c r="H98" s="241">
        <f>'[4]прил 9'!H565</f>
        <v>0</v>
      </c>
      <c r="I98" s="241">
        <f>'[4]прил 9'!I565</f>
        <v>0</v>
      </c>
      <c r="J98" s="241">
        <f>'[4]прил 9'!J565</f>
        <v>0</v>
      </c>
      <c r="K98" s="241">
        <f>'[4]прил 9'!K565</f>
        <v>0.186</v>
      </c>
      <c r="L98" s="239">
        <f t="shared" si="15"/>
        <v>0</v>
      </c>
      <c r="M98" s="239">
        <f t="shared" si="15"/>
        <v>0.186</v>
      </c>
      <c r="N98" s="241">
        <f>'[4]прил 9'!N565</f>
        <v>0</v>
      </c>
      <c r="O98" s="241">
        <f>'[4]прил 9'!O565</f>
        <v>0</v>
      </c>
      <c r="P98" s="241">
        <f>'[4]прил 9'!P565</f>
        <v>0</v>
      </c>
      <c r="Q98" s="241">
        <f>'[4]прил 9'!Q565</f>
        <v>0</v>
      </c>
      <c r="R98" s="241">
        <f>'[4]прил 9'!R565</f>
        <v>0</v>
      </c>
      <c r="S98" s="241">
        <f>'[4]прил 9'!S565</f>
        <v>0</v>
      </c>
      <c r="T98" s="241">
        <f>'[4]прил 9'!T565</f>
        <v>0</v>
      </c>
      <c r="U98" s="241">
        <f>'[4]прил 9'!U565</f>
        <v>0.186</v>
      </c>
      <c r="V98" s="239">
        <f t="shared" si="13"/>
        <v>0</v>
      </c>
      <c r="W98" s="239">
        <f t="shared" si="13"/>
        <v>0.186</v>
      </c>
      <c r="X98" s="241">
        <f>'[4]прил 9'!X565</f>
        <v>0</v>
      </c>
      <c r="Y98" s="241">
        <f>'[4]прил 9'!Y565</f>
        <v>0</v>
      </c>
      <c r="Z98" s="241">
        <f>'[4]прил 9'!Z565</f>
        <v>0</v>
      </c>
      <c r="AA98" s="241">
        <f>'[4]прил 9'!AA565</f>
        <v>0</v>
      </c>
      <c r="AB98" s="241">
        <f>'[4]прил 9'!AB565</f>
        <v>0</v>
      </c>
      <c r="AC98" s="241">
        <f>'[4]прил 9'!AC565</f>
        <v>0</v>
      </c>
      <c r="AD98" s="241">
        <f>'[4]прил 9'!AD565</f>
        <v>0</v>
      </c>
      <c r="AE98" s="241">
        <f>'[4]прил 9'!AE565</f>
        <v>0</v>
      </c>
      <c r="AF98" s="239">
        <f t="shared" si="16"/>
        <v>0</v>
      </c>
      <c r="AG98" s="239">
        <f t="shared" si="16"/>
        <v>0</v>
      </c>
      <c r="AH98" s="241">
        <f>'[4]прил 9'!AH565</f>
        <v>0</v>
      </c>
      <c r="AI98" s="241">
        <f>'[4]прил 9'!AI565</f>
        <v>0</v>
      </c>
      <c r="AJ98" s="241">
        <f>'[4]прил 9'!AJ565</f>
        <v>0</v>
      </c>
      <c r="AK98" s="241">
        <f>'[4]прил 9'!AK565</f>
        <v>0</v>
      </c>
      <c r="AL98" s="241">
        <f>'[4]прил 9'!AL565</f>
        <v>0</v>
      </c>
      <c r="AM98" s="241">
        <f>'[4]прил 9'!AM565</f>
        <v>0</v>
      </c>
      <c r="AN98" s="241">
        <f>'[4]прил 9'!AN565</f>
        <v>0</v>
      </c>
      <c r="AO98" s="241">
        <f>'[4]прил 9'!AO565</f>
        <v>0</v>
      </c>
      <c r="AP98" s="239">
        <f t="shared" si="14"/>
        <v>0</v>
      </c>
      <c r="AQ98" s="239">
        <f t="shared" si="14"/>
        <v>0</v>
      </c>
    </row>
    <row r="99" spans="1:43" ht="31.5" x14ac:dyDescent="0.25">
      <c r="A99" s="157">
        <f t="shared" si="12"/>
        <v>27</v>
      </c>
      <c r="B99" s="158" t="str">
        <f>'[4]прил 9'!B566</f>
        <v>ВЛ 0,4 кВ Ф-7 ПС "Электроприбор" ТП 7-9 L=0,471 км.</v>
      </c>
      <c r="C99" s="158" t="str">
        <f>'[4]прил 9'!C566</f>
        <v>ЧЭ</v>
      </c>
      <c r="D99" s="241">
        <f>'[4]прил 9'!D566</f>
        <v>0</v>
      </c>
      <c r="E99" s="241">
        <f>'[4]прил 9'!E566</f>
        <v>0</v>
      </c>
      <c r="F99" s="241">
        <f>'[4]прил 9'!F566</f>
        <v>0</v>
      </c>
      <c r="G99" s="241">
        <f>'[4]прил 9'!G566</f>
        <v>0</v>
      </c>
      <c r="H99" s="241">
        <f>'[4]прил 9'!H566</f>
        <v>0</v>
      </c>
      <c r="I99" s="241">
        <f>'[4]прил 9'!I566</f>
        <v>0</v>
      </c>
      <c r="J99" s="241">
        <f>'[4]прил 9'!J566</f>
        <v>0</v>
      </c>
      <c r="K99" s="241">
        <f>'[4]прил 9'!K566</f>
        <v>0.47099999999999997</v>
      </c>
      <c r="L99" s="239">
        <f t="shared" si="15"/>
        <v>0</v>
      </c>
      <c r="M99" s="239">
        <f t="shared" si="15"/>
        <v>0.47099999999999997</v>
      </c>
      <c r="N99" s="241">
        <f>'[4]прил 9'!N566</f>
        <v>0</v>
      </c>
      <c r="O99" s="241">
        <f>'[4]прил 9'!O566</f>
        <v>0</v>
      </c>
      <c r="P99" s="241">
        <f>'[4]прил 9'!P566</f>
        <v>0</v>
      </c>
      <c r="Q99" s="241">
        <f>'[4]прил 9'!Q566</f>
        <v>0</v>
      </c>
      <c r="R99" s="241">
        <f>'[4]прил 9'!R566</f>
        <v>0</v>
      </c>
      <c r="S99" s="241">
        <f>'[4]прил 9'!S566</f>
        <v>0</v>
      </c>
      <c r="T99" s="241">
        <f>'[4]прил 9'!T566</f>
        <v>0</v>
      </c>
      <c r="U99" s="241">
        <f>'[4]прил 9'!U566</f>
        <v>0.47099999999999997</v>
      </c>
      <c r="V99" s="239">
        <f t="shared" si="13"/>
        <v>0</v>
      </c>
      <c r="W99" s="239">
        <f t="shared" si="13"/>
        <v>0.47099999999999997</v>
      </c>
      <c r="X99" s="241">
        <f>'[4]прил 9'!X566</f>
        <v>0</v>
      </c>
      <c r="Y99" s="241">
        <f>'[4]прил 9'!Y566</f>
        <v>0</v>
      </c>
      <c r="Z99" s="241">
        <f>'[4]прил 9'!Z566</f>
        <v>0</v>
      </c>
      <c r="AA99" s="241">
        <f>'[4]прил 9'!AA566</f>
        <v>0</v>
      </c>
      <c r="AB99" s="241">
        <f>'[4]прил 9'!AB566</f>
        <v>0</v>
      </c>
      <c r="AC99" s="241">
        <f>'[4]прил 9'!AC566</f>
        <v>0</v>
      </c>
      <c r="AD99" s="241">
        <f>'[4]прил 9'!AD566</f>
        <v>0</v>
      </c>
      <c r="AE99" s="241">
        <f>'[4]прил 9'!AE566</f>
        <v>0</v>
      </c>
      <c r="AF99" s="239">
        <f t="shared" si="16"/>
        <v>0</v>
      </c>
      <c r="AG99" s="239">
        <f t="shared" si="16"/>
        <v>0</v>
      </c>
      <c r="AH99" s="241">
        <f>'[4]прил 9'!AH566</f>
        <v>0</v>
      </c>
      <c r="AI99" s="241">
        <f>'[4]прил 9'!AI566</f>
        <v>0</v>
      </c>
      <c r="AJ99" s="241">
        <f>'[4]прил 9'!AJ566</f>
        <v>0</v>
      </c>
      <c r="AK99" s="241">
        <f>'[4]прил 9'!AK566</f>
        <v>0</v>
      </c>
      <c r="AL99" s="241">
        <f>'[4]прил 9'!AL566</f>
        <v>0</v>
      </c>
      <c r="AM99" s="241">
        <f>'[4]прил 9'!AM566</f>
        <v>0</v>
      </c>
      <c r="AN99" s="241">
        <f>'[4]прил 9'!AN566</f>
        <v>0</v>
      </c>
      <c r="AO99" s="241">
        <f>'[4]прил 9'!AO566</f>
        <v>0</v>
      </c>
      <c r="AP99" s="239">
        <f t="shared" si="14"/>
        <v>0</v>
      </c>
      <c r="AQ99" s="239">
        <f t="shared" si="14"/>
        <v>0</v>
      </c>
    </row>
    <row r="100" spans="1:43" ht="31.5" x14ac:dyDescent="0.25">
      <c r="A100" s="157">
        <f t="shared" si="12"/>
        <v>28</v>
      </c>
      <c r="B100" s="158" t="str">
        <f>'[4]прил 9'!B567</f>
        <v>ВЛ 0,4 кВ Ф-7 ПС "Электроприбор" ТП 7-10 L=0,244 км.</v>
      </c>
      <c r="C100" s="158" t="str">
        <f>'[4]прил 9'!C567</f>
        <v>ЧЭ</v>
      </c>
      <c r="D100" s="241">
        <f>'[4]прил 9'!D567</f>
        <v>0</v>
      </c>
      <c r="E100" s="241">
        <f>'[4]прил 9'!E567</f>
        <v>0</v>
      </c>
      <c r="F100" s="241">
        <f>'[4]прил 9'!F567</f>
        <v>0</v>
      </c>
      <c r="G100" s="241">
        <f>'[4]прил 9'!G567</f>
        <v>0</v>
      </c>
      <c r="H100" s="241">
        <f>'[4]прил 9'!H567</f>
        <v>0</v>
      </c>
      <c r="I100" s="241">
        <f>'[4]прил 9'!I567</f>
        <v>0</v>
      </c>
      <c r="J100" s="241">
        <f>'[4]прил 9'!J567</f>
        <v>0</v>
      </c>
      <c r="K100" s="241">
        <f>'[4]прил 9'!K567</f>
        <v>0.24399999999999999</v>
      </c>
      <c r="L100" s="239">
        <f t="shared" si="15"/>
        <v>0</v>
      </c>
      <c r="M100" s="239">
        <f t="shared" si="15"/>
        <v>0.24399999999999999</v>
      </c>
      <c r="N100" s="241">
        <f>'[4]прил 9'!N567</f>
        <v>0</v>
      </c>
      <c r="O100" s="241">
        <f>'[4]прил 9'!O567</f>
        <v>0</v>
      </c>
      <c r="P100" s="241">
        <f>'[4]прил 9'!P567</f>
        <v>0</v>
      </c>
      <c r="Q100" s="241">
        <f>'[4]прил 9'!Q567</f>
        <v>0</v>
      </c>
      <c r="R100" s="241">
        <f>'[4]прил 9'!R567</f>
        <v>0</v>
      </c>
      <c r="S100" s="241">
        <f>'[4]прил 9'!S567</f>
        <v>0</v>
      </c>
      <c r="T100" s="241">
        <f>'[4]прил 9'!T567</f>
        <v>0</v>
      </c>
      <c r="U100" s="241">
        <f>'[4]прил 9'!U567</f>
        <v>0.24399999999999999</v>
      </c>
      <c r="V100" s="239">
        <f t="shared" si="13"/>
        <v>0</v>
      </c>
      <c r="W100" s="239">
        <f t="shared" si="13"/>
        <v>0.24399999999999999</v>
      </c>
      <c r="X100" s="241">
        <f>'[4]прил 9'!X567</f>
        <v>0</v>
      </c>
      <c r="Y100" s="241">
        <f>'[4]прил 9'!Y567</f>
        <v>0</v>
      </c>
      <c r="Z100" s="241">
        <f>'[4]прил 9'!Z567</f>
        <v>0</v>
      </c>
      <c r="AA100" s="241">
        <f>'[4]прил 9'!AA567</f>
        <v>0</v>
      </c>
      <c r="AB100" s="241">
        <f>'[4]прил 9'!AB567</f>
        <v>0</v>
      </c>
      <c r="AC100" s="241">
        <f>'[4]прил 9'!AC567</f>
        <v>0</v>
      </c>
      <c r="AD100" s="241">
        <f>'[4]прил 9'!AD567</f>
        <v>0</v>
      </c>
      <c r="AE100" s="241">
        <f>'[4]прил 9'!AE567</f>
        <v>0</v>
      </c>
      <c r="AF100" s="239">
        <f t="shared" si="16"/>
        <v>0</v>
      </c>
      <c r="AG100" s="239">
        <f t="shared" si="16"/>
        <v>0</v>
      </c>
      <c r="AH100" s="241">
        <f>'[4]прил 9'!AH567</f>
        <v>0</v>
      </c>
      <c r="AI100" s="241">
        <f>'[4]прил 9'!AI567</f>
        <v>0</v>
      </c>
      <c r="AJ100" s="241">
        <f>'[4]прил 9'!AJ567</f>
        <v>0</v>
      </c>
      <c r="AK100" s="241">
        <f>'[4]прил 9'!AK567</f>
        <v>0</v>
      </c>
      <c r="AL100" s="241">
        <f>'[4]прил 9'!AL567</f>
        <v>0</v>
      </c>
      <c r="AM100" s="241">
        <f>'[4]прил 9'!AM567</f>
        <v>0</v>
      </c>
      <c r="AN100" s="241">
        <f>'[4]прил 9'!AN567</f>
        <v>0</v>
      </c>
      <c r="AO100" s="241">
        <f>'[4]прил 9'!AO567</f>
        <v>0</v>
      </c>
      <c r="AP100" s="239">
        <f t="shared" si="14"/>
        <v>0</v>
      </c>
      <c r="AQ100" s="239">
        <f t="shared" si="14"/>
        <v>0</v>
      </c>
    </row>
    <row r="101" spans="1:43" ht="31.5" x14ac:dyDescent="0.25">
      <c r="A101" s="157">
        <f t="shared" si="12"/>
        <v>29</v>
      </c>
      <c r="B101" s="158" t="str">
        <f>'[4]прил 9'!B568</f>
        <v>ВЛ - 0,4 кВ  Ф-8  ПС №84 пос.Долинский ТП 8-18  L- 0,849 км.</v>
      </c>
      <c r="C101" s="158" t="str">
        <f>'[4]прил 9'!C568</f>
        <v>ЧЭ</v>
      </c>
      <c r="D101" s="241">
        <f>'[4]прил 9'!D568</f>
        <v>0</v>
      </c>
      <c r="E101" s="241">
        <f>'[4]прил 9'!E568</f>
        <v>0</v>
      </c>
      <c r="F101" s="241">
        <f>'[4]прил 9'!F568</f>
        <v>0</v>
      </c>
      <c r="G101" s="241">
        <f>'[4]прил 9'!G568</f>
        <v>0</v>
      </c>
      <c r="H101" s="241">
        <f>'[4]прил 9'!H568</f>
        <v>0</v>
      </c>
      <c r="I101" s="241">
        <f>'[4]прил 9'!I568</f>
        <v>0</v>
      </c>
      <c r="J101" s="241">
        <f>'[4]прил 9'!J568</f>
        <v>0</v>
      </c>
      <c r="K101" s="241">
        <f>'[4]прил 9'!K568</f>
        <v>0.84899999999999998</v>
      </c>
      <c r="L101" s="239">
        <f t="shared" si="15"/>
        <v>0</v>
      </c>
      <c r="M101" s="239">
        <f t="shared" si="15"/>
        <v>0.84899999999999998</v>
      </c>
      <c r="N101" s="241">
        <f>'[4]прил 9'!N568</f>
        <v>0</v>
      </c>
      <c r="O101" s="241">
        <f>'[4]прил 9'!O568</f>
        <v>0</v>
      </c>
      <c r="P101" s="241">
        <f>'[4]прил 9'!P568</f>
        <v>0</v>
      </c>
      <c r="Q101" s="241">
        <f>'[4]прил 9'!Q568</f>
        <v>0</v>
      </c>
      <c r="R101" s="241">
        <f>'[4]прил 9'!R568</f>
        <v>0</v>
      </c>
      <c r="S101" s="241">
        <f>'[4]прил 9'!S568</f>
        <v>0</v>
      </c>
      <c r="T101" s="241">
        <f>'[4]прил 9'!T568</f>
        <v>0</v>
      </c>
      <c r="U101" s="241">
        <f>'[4]прил 9'!U568</f>
        <v>0.84899999999999998</v>
      </c>
      <c r="V101" s="239">
        <f t="shared" si="13"/>
        <v>0</v>
      </c>
      <c r="W101" s="239">
        <f t="shared" si="13"/>
        <v>0.84899999999999998</v>
      </c>
      <c r="X101" s="241">
        <f>'[4]прил 9'!X568</f>
        <v>0</v>
      </c>
      <c r="Y101" s="241">
        <f>'[4]прил 9'!Y568</f>
        <v>0</v>
      </c>
      <c r="Z101" s="241">
        <f>'[4]прил 9'!Z568</f>
        <v>0</v>
      </c>
      <c r="AA101" s="241">
        <f>'[4]прил 9'!AA568</f>
        <v>0</v>
      </c>
      <c r="AB101" s="241">
        <f>'[4]прил 9'!AB568</f>
        <v>0</v>
      </c>
      <c r="AC101" s="241">
        <f>'[4]прил 9'!AC568</f>
        <v>0</v>
      </c>
      <c r="AD101" s="241">
        <f>'[4]прил 9'!AD568</f>
        <v>0</v>
      </c>
      <c r="AE101" s="241">
        <f>'[4]прил 9'!AE568</f>
        <v>0</v>
      </c>
      <c r="AF101" s="239">
        <f t="shared" si="16"/>
        <v>0</v>
      </c>
      <c r="AG101" s="239">
        <f t="shared" si="16"/>
        <v>0</v>
      </c>
      <c r="AH101" s="241">
        <f>'[4]прил 9'!AH568</f>
        <v>0</v>
      </c>
      <c r="AI101" s="241">
        <f>'[4]прил 9'!AI568</f>
        <v>0</v>
      </c>
      <c r="AJ101" s="241">
        <f>'[4]прил 9'!AJ568</f>
        <v>0</v>
      </c>
      <c r="AK101" s="241">
        <f>'[4]прил 9'!AK568</f>
        <v>0</v>
      </c>
      <c r="AL101" s="241">
        <f>'[4]прил 9'!AL568</f>
        <v>0</v>
      </c>
      <c r="AM101" s="241">
        <f>'[4]прил 9'!AM568</f>
        <v>0</v>
      </c>
      <c r="AN101" s="241">
        <f>'[4]прил 9'!AN568</f>
        <v>0</v>
      </c>
      <c r="AO101" s="241">
        <f>'[4]прил 9'!AO568</f>
        <v>0</v>
      </c>
      <c r="AP101" s="239">
        <f t="shared" si="14"/>
        <v>0</v>
      </c>
      <c r="AQ101" s="239">
        <f t="shared" si="14"/>
        <v>0</v>
      </c>
    </row>
    <row r="102" spans="1:43" ht="31.5" x14ac:dyDescent="0.25">
      <c r="A102" s="157">
        <f t="shared" si="12"/>
        <v>30</v>
      </c>
      <c r="B102" s="158" t="str">
        <f>'[4]прил 9'!B569</f>
        <v>ВЛ - 0,4 кВ Ф-8  ПС №84 пос.Долинский  ТП 8-36  L- 0,261 км.</v>
      </c>
      <c r="C102" s="158" t="str">
        <f>'[4]прил 9'!C569</f>
        <v>ЧЭ</v>
      </c>
      <c r="D102" s="241">
        <f>'[4]прил 9'!D569</f>
        <v>0</v>
      </c>
      <c r="E102" s="241">
        <f>'[4]прил 9'!E569</f>
        <v>0</v>
      </c>
      <c r="F102" s="241">
        <f>'[4]прил 9'!F569</f>
        <v>0</v>
      </c>
      <c r="G102" s="241">
        <f>'[4]прил 9'!G569</f>
        <v>0</v>
      </c>
      <c r="H102" s="241">
        <f>'[4]прил 9'!H569</f>
        <v>0</v>
      </c>
      <c r="I102" s="241">
        <f>'[4]прил 9'!I569</f>
        <v>0</v>
      </c>
      <c r="J102" s="241">
        <f>'[4]прил 9'!J569</f>
        <v>0</v>
      </c>
      <c r="K102" s="241">
        <f>'[4]прил 9'!K569</f>
        <v>0.26100000000000001</v>
      </c>
      <c r="L102" s="239">
        <f t="shared" si="15"/>
        <v>0</v>
      </c>
      <c r="M102" s="239">
        <f t="shared" si="15"/>
        <v>0.26100000000000001</v>
      </c>
      <c r="N102" s="241">
        <f>'[4]прил 9'!N569</f>
        <v>0</v>
      </c>
      <c r="O102" s="241">
        <f>'[4]прил 9'!O569</f>
        <v>0</v>
      </c>
      <c r="P102" s="241">
        <f>'[4]прил 9'!P569</f>
        <v>0</v>
      </c>
      <c r="Q102" s="241">
        <f>'[4]прил 9'!Q569</f>
        <v>0</v>
      </c>
      <c r="R102" s="241">
        <f>'[4]прил 9'!R569</f>
        <v>0</v>
      </c>
      <c r="S102" s="241">
        <f>'[4]прил 9'!S569</f>
        <v>0</v>
      </c>
      <c r="T102" s="241">
        <f>'[4]прил 9'!T569</f>
        <v>0</v>
      </c>
      <c r="U102" s="241">
        <f>'[4]прил 9'!U569</f>
        <v>0.26100000000000001</v>
      </c>
      <c r="V102" s="239">
        <f t="shared" si="13"/>
        <v>0</v>
      </c>
      <c r="W102" s="239">
        <f t="shared" si="13"/>
        <v>0.26100000000000001</v>
      </c>
      <c r="X102" s="241">
        <f>'[4]прил 9'!X569</f>
        <v>0</v>
      </c>
      <c r="Y102" s="241">
        <f>'[4]прил 9'!Y569</f>
        <v>0</v>
      </c>
      <c r="Z102" s="241">
        <f>'[4]прил 9'!Z569</f>
        <v>0</v>
      </c>
      <c r="AA102" s="241">
        <f>'[4]прил 9'!AA569</f>
        <v>0</v>
      </c>
      <c r="AB102" s="241">
        <f>'[4]прил 9'!AB569</f>
        <v>0</v>
      </c>
      <c r="AC102" s="241">
        <f>'[4]прил 9'!AC569</f>
        <v>0</v>
      </c>
      <c r="AD102" s="241">
        <f>'[4]прил 9'!AD569</f>
        <v>0</v>
      </c>
      <c r="AE102" s="241">
        <f>'[4]прил 9'!AE569</f>
        <v>0</v>
      </c>
      <c r="AF102" s="239">
        <f t="shared" si="16"/>
        <v>0</v>
      </c>
      <c r="AG102" s="239">
        <f t="shared" si="16"/>
        <v>0</v>
      </c>
      <c r="AH102" s="241">
        <f>'[4]прил 9'!AH569</f>
        <v>0</v>
      </c>
      <c r="AI102" s="241">
        <f>'[4]прил 9'!AI569</f>
        <v>0</v>
      </c>
      <c r="AJ102" s="241">
        <f>'[4]прил 9'!AJ569</f>
        <v>0</v>
      </c>
      <c r="AK102" s="241">
        <f>'[4]прил 9'!AK569</f>
        <v>0</v>
      </c>
      <c r="AL102" s="241">
        <f>'[4]прил 9'!AL569</f>
        <v>0</v>
      </c>
      <c r="AM102" s="241">
        <f>'[4]прил 9'!AM569</f>
        <v>0</v>
      </c>
      <c r="AN102" s="241">
        <f>'[4]прил 9'!AN569</f>
        <v>0</v>
      </c>
      <c r="AO102" s="241">
        <f>'[4]прил 9'!AO569</f>
        <v>0</v>
      </c>
      <c r="AP102" s="239">
        <f t="shared" si="14"/>
        <v>0</v>
      </c>
      <c r="AQ102" s="239">
        <f t="shared" si="14"/>
        <v>0</v>
      </c>
    </row>
    <row r="103" spans="1:43" ht="31.5" x14ac:dyDescent="0.25">
      <c r="A103" s="157">
        <f t="shared" si="12"/>
        <v>31</v>
      </c>
      <c r="B103" s="158" t="str">
        <f>'[4]прил 9'!B570</f>
        <v>ВЛ - 0,4 кВ Ф-8  ПС №84 пос.Долинский ТП 8-20  L- 0,327 км.</v>
      </c>
      <c r="C103" s="158" t="str">
        <f>'[4]прил 9'!C570</f>
        <v>ЧЭ</v>
      </c>
      <c r="D103" s="241">
        <f>'[4]прил 9'!D570</f>
        <v>0</v>
      </c>
      <c r="E103" s="241">
        <f>'[4]прил 9'!E570</f>
        <v>0</v>
      </c>
      <c r="F103" s="241">
        <f>'[4]прил 9'!F570</f>
        <v>0</v>
      </c>
      <c r="G103" s="241">
        <f>'[4]прил 9'!G570</f>
        <v>0</v>
      </c>
      <c r="H103" s="241">
        <f>'[4]прил 9'!H570</f>
        <v>0</v>
      </c>
      <c r="I103" s="241">
        <f>'[4]прил 9'!I570</f>
        <v>0</v>
      </c>
      <c r="J103" s="241">
        <f>'[4]прил 9'!J570</f>
        <v>0</v>
      </c>
      <c r="K103" s="241">
        <f>'[4]прил 9'!K570</f>
        <v>0.32700000000000001</v>
      </c>
      <c r="L103" s="239">
        <f t="shared" si="15"/>
        <v>0</v>
      </c>
      <c r="M103" s="239">
        <f t="shared" si="15"/>
        <v>0.32700000000000001</v>
      </c>
      <c r="N103" s="241">
        <f>'[4]прил 9'!N570</f>
        <v>0</v>
      </c>
      <c r="O103" s="241">
        <f>'[4]прил 9'!O570</f>
        <v>0</v>
      </c>
      <c r="P103" s="241">
        <f>'[4]прил 9'!P570</f>
        <v>0</v>
      </c>
      <c r="Q103" s="241">
        <f>'[4]прил 9'!Q570</f>
        <v>0</v>
      </c>
      <c r="R103" s="241">
        <f>'[4]прил 9'!R570</f>
        <v>0</v>
      </c>
      <c r="S103" s="241">
        <f>'[4]прил 9'!S570</f>
        <v>0</v>
      </c>
      <c r="T103" s="241">
        <f>'[4]прил 9'!T570</f>
        <v>0</v>
      </c>
      <c r="U103" s="241">
        <f>'[4]прил 9'!U570</f>
        <v>0.32700000000000001</v>
      </c>
      <c r="V103" s="239">
        <f t="shared" si="13"/>
        <v>0</v>
      </c>
      <c r="W103" s="239">
        <f t="shared" si="13"/>
        <v>0.32700000000000001</v>
      </c>
      <c r="X103" s="241">
        <f>'[4]прил 9'!X570</f>
        <v>0</v>
      </c>
      <c r="Y103" s="241">
        <f>'[4]прил 9'!Y570</f>
        <v>0</v>
      </c>
      <c r="Z103" s="241">
        <f>'[4]прил 9'!Z570</f>
        <v>0</v>
      </c>
      <c r="AA103" s="241">
        <f>'[4]прил 9'!AA570</f>
        <v>0</v>
      </c>
      <c r="AB103" s="241">
        <f>'[4]прил 9'!AB570</f>
        <v>0</v>
      </c>
      <c r="AC103" s="241">
        <f>'[4]прил 9'!AC570</f>
        <v>0</v>
      </c>
      <c r="AD103" s="241">
        <f>'[4]прил 9'!AD570</f>
        <v>0</v>
      </c>
      <c r="AE103" s="241">
        <f>'[4]прил 9'!AE570</f>
        <v>0</v>
      </c>
      <c r="AF103" s="239">
        <f t="shared" si="16"/>
        <v>0</v>
      </c>
      <c r="AG103" s="239">
        <f t="shared" si="16"/>
        <v>0</v>
      </c>
      <c r="AH103" s="241">
        <f>'[4]прил 9'!AH570</f>
        <v>0</v>
      </c>
      <c r="AI103" s="241">
        <f>'[4]прил 9'!AI570</f>
        <v>0</v>
      </c>
      <c r="AJ103" s="241">
        <f>'[4]прил 9'!AJ570</f>
        <v>0</v>
      </c>
      <c r="AK103" s="241">
        <f>'[4]прил 9'!AK570</f>
        <v>0</v>
      </c>
      <c r="AL103" s="241">
        <f>'[4]прил 9'!AL570</f>
        <v>0</v>
      </c>
      <c r="AM103" s="241">
        <f>'[4]прил 9'!AM570</f>
        <v>0</v>
      </c>
      <c r="AN103" s="241">
        <f>'[4]прил 9'!AN570</f>
        <v>0</v>
      </c>
      <c r="AO103" s="241">
        <f>'[4]прил 9'!AO570</f>
        <v>0</v>
      </c>
      <c r="AP103" s="239">
        <f t="shared" si="14"/>
        <v>0</v>
      </c>
      <c r="AQ103" s="239">
        <f t="shared" si="14"/>
        <v>0</v>
      </c>
    </row>
    <row r="104" spans="1:43" ht="31.5" x14ac:dyDescent="0.25">
      <c r="A104" s="157">
        <f t="shared" si="12"/>
        <v>32</v>
      </c>
      <c r="B104" s="158" t="str">
        <f>'[4]прил 9'!B571</f>
        <v>ВЛ - 0,4 кВ Ф-8  ПС №84 пос.Долинский  ТП 8-35    L-1,288 км</v>
      </c>
      <c r="C104" s="158" t="str">
        <f>'[4]прил 9'!C571</f>
        <v>ЧЭ</v>
      </c>
      <c r="D104" s="241">
        <f>'[4]прил 9'!D571</f>
        <v>0</v>
      </c>
      <c r="E104" s="241">
        <f>'[4]прил 9'!E571</f>
        <v>0</v>
      </c>
      <c r="F104" s="241">
        <f>'[4]прил 9'!F571</f>
        <v>0</v>
      </c>
      <c r="G104" s="241">
        <f>'[4]прил 9'!G571</f>
        <v>0</v>
      </c>
      <c r="H104" s="241">
        <f>'[4]прил 9'!H571</f>
        <v>0</v>
      </c>
      <c r="I104" s="241">
        <f>'[4]прил 9'!I571</f>
        <v>0</v>
      </c>
      <c r="J104" s="241">
        <f>'[4]прил 9'!J571</f>
        <v>0</v>
      </c>
      <c r="K104" s="241">
        <f>'[4]прил 9'!K571</f>
        <v>1.288</v>
      </c>
      <c r="L104" s="239">
        <f t="shared" si="15"/>
        <v>0</v>
      </c>
      <c r="M104" s="239">
        <f t="shared" si="15"/>
        <v>1.288</v>
      </c>
      <c r="N104" s="241">
        <f>'[4]прил 9'!N571</f>
        <v>0</v>
      </c>
      <c r="O104" s="241">
        <f>'[4]прил 9'!O571</f>
        <v>0</v>
      </c>
      <c r="P104" s="241">
        <f>'[4]прил 9'!P571</f>
        <v>0</v>
      </c>
      <c r="Q104" s="241">
        <f>'[4]прил 9'!Q571</f>
        <v>0</v>
      </c>
      <c r="R104" s="241">
        <f>'[4]прил 9'!R571</f>
        <v>0</v>
      </c>
      <c r="S104" s="241">
        <f>'[4]прил 9'!S571</f>
        <v>0</v>
      </c>
      <c r="T104" s="241">
        <f>'[4]прил 9'!T571</f>
        <v>0</v>
      </c>
      <c r="U104" s="241">
        <f>'[4]прил 9'!U571</f>
        <v>1.288</v>
      </c>
      <c r="V104" s="239">
        <f t="shared" si="13"/>
        <v>0</v>
      </c>
      <c r="W104" s="239">
        <f t="shared" si="13"/>
        <v>1.288</v>
      </c>
      <c r="X104" s="241">
        <f>'[4]прил 9'!X571</f>
        <v>0</v>
      </c>
      <c r="Y104" s="241">
        <f>'[4]прил 9'!Y571</f>
        <v>0</v>
      </c>
      <c r="Z104" s="241">
        <f>'[4]прил 9'!Z571</f>
        <v>0</v>
      </c>
      <c r="AA104" s="241">
        <f>'[4]прил 9'!AA571</f>
        <v>0</v>
      </c>
      <c r="AB104" s="241">
        <f>'[4]прил 9'!AB571</f>
        <v>0</v>
      </c>
      <c r="AC104" s="241">
        <f>'[4]прил 9'!AC571</f>
        <v>0</v>
      </c>
      <c r="AD104" s="241">
        <f>'[4]прил 9'!AD571</f>
        <v>0</v>
      </c>
      <c r="AE104" s="241">
        <f>'[4]прил 9'!AE571</f>
        <v>0</v>
      </c>
      <c r="AF104" s="239">
        <f t="shared" si="16"/>
        <v>0</v>
      </c>
      <c r="AG104" s="239">
        <f t="shared" si="16"/>
        <v>0</v>
      </c>
      <c r="AH104" s="241">
        <f>'[4]прил 9'!AH571</f>
        <v>0</v>
      </c>
      <c r="AI104" s="241">
        <f>'[4]прил 9'!AI571</f>
        <v>0</v>
      </c>
      <c r="AJ104" s="241">
        <f>'[4]прил 9'!AJ571</f>
        <v>0</v>
      </c>
      <c r="AK104" s="241">
        <f>'[4]прил 9'!AK571</f>
        <v>0</v>
      </c>
      <c r="AL104" s="241">
        <f>'[4]прил 9'!AL571</f>
        <v>0</v>
      </c>
      <c r="AM104" s="241">
        <f>'[4]прил 9'!AM571</f>
        <v>0</v>
      </c>
      <c r="AN104" s="241">
        <f>'[4]прил 9'!AN571</f>
        <v>0</v>
      </c>
      <c r="AO104" s="241">
        <f>'[4]прил 9'!AO571</f>
        <v>0</v>
      </c>
      <c r="AP104" s="239">
        <f t="shared" si="14"/>
        <v>0</v>
      </c>
      <c r="AQ104" s="239">
        <f t="shared" si="14"/>
        <v>0</v>
      </c>
    </row>
    <row r="105" spans="1:43" ht="31.5" x14ac:dyDescent="0.25">
      <c r="A105" s="157">
        <f t="shared" si="12"/>
        <v>33</v>
      </c>
      <c r="B105" s="158" t="str">
        <f>'[4]прил 9'!B572</f>
        <v>ВЛ-0,4кВ Ф-3 ПС Бачи-юрт т с. Центарой ТП 3-49  L- 0,105км</v>
      </c>
      <c r="C105" s="158" t="str">
        <f>'[4]прил 9'!C572</f>
        <v>ЧЭ</v>
      </c>
      <c r="D105" s="241">
        <f>'[4]прил 9'!D572</f>
        <v>0</v>
      </c>
      <c r="E105" s="241">
        <f>'[4]прил 9'!E572</f>
        <v>0</v>
      </c>
      <c r="F105" s="241">
        <f>'[4]прил 9'!F572</f>
        <v>0</v>
      </c>
      <c r="G105" s="241">
        <f>'[4]прил 9'!G572</f>
        <v>0</v>
      </c>
      <c r="H105" s="241">
        <f>'[4]прил 9'!H572</f>
        <v>0</v>
      </c>
      <c r="I105" s="241">
        <f>'[4]прил 9'!I572</f>
        <v>0</v>
      </c>
      <c r="J105" s="241">
        <f>'[4]прил 9'!J572</f>
        <v>0</v>
      </c>
      <c r="K105" s="241">
        <f>'[4]прил 9'!K572</f>
        <v>0.105</v>
      </c>
      <c r="L105" s="239">
        <f t="shared" si="15"/>
        <v>0</v>
      </c>
      <c r="M105" s="239">
        <f t="shared" si="15"/>
        <v>0.105</v>
      </c>
      <c r="N105" s="241">
        <f>'[4]прил 9'!N572</f>
        <v>0</v>
      </c>
      <c r="O105" s="241">
        <f>'[4]прил 9'!O572</f>
        <v>0</v>
      </c>
      <c r="P105" s="241">
        <f>'[4]прил 9'!P572</f>
        <v>0</v>
      </c>
      <c r="Q105" s="241">
        <f>'[4]прил 9'!Q572</f>
        <v>0</v>
      </c>
      <c r="R105" s="241">
        <f>'[4]прил 9'!R572</f>
        <v>0</v>
      </c>
      <c r="S105" s="241">
        <f>'[4]прил 9'!S572</f>
        <v>0</v>
      </c>
      <c r="T105" s="241">
        <f>'[4]прил 9'!T572</f>
        <v>0</v>
      </c>
      <c r="U105" s="241">
        <f>'[4]прил 9'!U572</f>
        <v>0.105</v>
      </c>
      <c r="V105" s="239">
        <f t="shared" si="13"/>
        <v>0</v>
      </c>
      <c r="W105" s="239">
        <f t="shared" si="13"/>
        <v>0.105</v>
      </c>
      <c r="X105" s="241">
        <f>'[4]прил 9'!X572</f>
        <v>0</v>
      </c>
      <c r="Y105" s="241">
        <f>'[4]прил 9'!Y572</f>
        <v>0</v>
      </c>
      <c r="Z105" s="241">
        <f>'[4]прил 9'!Z572</f>
        <v>0</v>
      </c>
      <c r="AA105" s="241">
        <f>'[4]прил 9'!AA572</f>
        <v>0</v>
      </c>
      <c r="AB105" s="241">
        <f>'[4]прил 9'!AB572</f>
        <v>0</v>
      </c>
      <c r="AC105" s="241">
        <f>'[4]прил 9'!AC572</f>
        <v>0</v>
      </c>
      <c r="AD105" s="241">
        <f>'[4]прил 9'!AD572</f>
        <v>0</v>
      </c>
      <c r="AE105" s="241">
        <f>'[4]прил 9'!AE572</f>
        <v>0</v>
      </c>
      <c r="AF105" s="239">
        <f t="shared" si="16"/>
        <v>0</v>
      </c>
      <c r="AG105" s="239">
        <f t="shared" si="16"/>
        <v>0</v>
      </c>
      <c r="AH105" s="241">
        <f>'[4]прил 9'!AH572</f>
        <v>0</v>
      </c>
      <c r="AI105" s="241">
        <f>'[4]прил 9'!AI572</f>
        <v>0</v>
      </c>
      <c r="AJ105" s="241">
        <f>'[4]прил 9'!AJ572</f>
        <v>0</v>
      </c>
      <c r="AK105" s="241">
        <f>'[4]прил 9'!AK572</f>
        <v>0</v>
      </c>
      <c r="AL105" s="241">
        <f>'[4]прил 9'!AL572</f>
        <v>0</v>
      </c>
      <c r="AM105" s="241">
        <f>'[4]прил 9'!AM572</f>
        <v>0</v>
      </c>
      <c r="AN105" s="241">
        <f>'[4]прил 9'!AN572</f>
        <v>0</v>
      </c>
      <c r="AO105" s="241">
        <f>'[4]прил 9'!AO572</f>
        <v>0</v>
      </c>
      <c r="AP105" s="239">
        <f t="shared" si="14"/>
        <v>0</v>
      </c>
      <c r="AQ105" s="239">
        <f t="shared" si="14"/>
        <v>0</v>
      </c>
    </row>
    <row r="106" spans="1:43" ht="31.5" x14ac:dyDescent="0.25">
      <c r="A106" s="157">
        <f t="shared" si="12"/>
        <v>34</v>
      </c>
      <c r="B106" s="158" t="str">
        <f>'[4]прил 9'!B573</f>
        <v>ВЛ-0,4кВ Ф-3 ПС Бачи-юрт т с. Центарой ТП 3-19  L-1,733км</v>
      </c>
      <c r="C106" s="158" t="str">
        <f>'[4]прил 9'!C573</f>
        <v>ЧЭ</v>
      </c>
      <c r="D106" s="241">
        <f>'[4]прил 9'!D573</f>
        <v>0</v>
      </c>
      <c r="E106" s="241">
        <f>'[4]прил 9'!E573</f>
        <v>0</v>
      </c>
      <c r="F106" s="241">
        <f>'[4]прил 9'!F573</f>
        <v>0</v>
      </c>
      <c r="G106" s="241">
        <f>'[4]прил 9'!G573</f>
        <v>0</v>
      </c>
      <c r="H106" s="241">
        <f>'[4]прил 9'!H573</f>
        <v>0</v>
      </c>
      <c r="I106" s="241">
        <f>'[4]прил 9'!I573</f>
        <v>0</v>
      </c>
      <c r="J106" s="241">
        <f>'[4]прил 9'!J573</f>
        <v>0</v>
      </c>
      <c r="K106" s="241">
        <f>'[4]прил 9'!K573</f>
        <v>1.7330000000000001</v>
      </c>
      <c r="L106" s="239">
        <f t="shared" si="15"/>
        <v>0</v>
      </c>
      <c r="M106" s="239">
        <f t="shared" si="15"/>
        <v>1.7330000000000001</v>
      </c>
      <c r="N106" s="241">
        <f>'[4]прил 9'!N573</f>
        <v>0</v>
      </c>
      <c r="O106" s="241">
        <f>'[4]прил 9'!O573</f>
        <v>0</v>
      </c>
      <c r="P106" s="241">
        <f>'[4]прил 9'!P573</f>
        <v>0</v>
      </c>
      <c r="Q106" s="241">
        <f>'[4]прил 9'!Q573</f>
        <v>0</v>
      </c>
      <c r="R106" s="241">
        <f>'[4]прил 9'!R573</f>
        <v>0</v>
      </c>
      <c r="S106" s="241">
        <f>'[4]прил 9'!S573</f>
        <v>0</v>
      </c>
      <c r="T106" s="241">
        <f>'[4]прил 9'!T573</f>
        <v>0</v>
      </c>
      <c r="U106" s="241">
        <f>'[4]прил 9'!U573</f>
        <v>1.7330000000000001</v>
      </c>
      <c r="V106" s="239">
        <f t="shared" si="13"/>
        <v>0</v>
      </c>
      <c r="W106" s="239">
        <f t="shared" si="13"/>
        <v>1.7330000000000001</v>
      </c>
      <c r="X106" s="241">
        <f>'[4]прил 9'!X573</f>
        <v>0</v>
      </c>
      <c r="Y106" s="241">
        <f>'[4]прил 9'!Y573</f>
        <v>0</v>
      </c>
      <c r="Z106" s="241">
        <f>'[4]прил 9'!Z573</f>
        <v>0</v>
      </c>
      <c r="AA106" s="241">
        <f>'[4]прил 9'!AA573</f>
        <v>0</v>
      </c>
      <c r="AB106" s="241">
        <f>'[4]прил 9'!AB573</f>
        <v>0</v>
      </c>
      <c r="AC106" s="241">
        <f>'[4]прил 9'!AC573</f>
        <v>0</v>
      </c>
      <c r="AD106" s="241">
        <f>'[4]прил 9'!AD573</f>
        <v>0</v>
      </c>
      <c r="AE106" s="241">
        <f>'[4]прил 9'!AE573</f>
        <v>0</v>
      </c>
      <c r="AF106" s="239">
        <f t="shared" si="16"/>
        <v>0</v>
      </c>
      <c r="AG106" s="239">
        <f t="shared" si="16"/>
        <v>0</v>
      </c>
      <c r="AH106" s="241">
        <f>'[4]прил 9'!AH573</f>
        <v>0</v>
      </c>
      <c r="AI106" s="241">
        <f>'[4]прил 9'!AI573</f>
        <v>0</v>
      </c>
      <c r="AJ106" s="241">
        <f>'[4]прил 9'!AJ573</f>
        <v>0</v>
      </c>
      <c r="AK106" s="241">
        <f>'[4]прил 9'!AK573</f>
        <v>0</v>
      </c>
      <c r="AL106" s="241">
        <f>'[4]прил 9'!AL573</f>
        <v>0</v>
      </c>
      <c r="AM106" s="241">
        <f>'[4]прил 9'!AM573</f>
        <v>0</v>
      </c>
      <c r="AN106" s="241">
        <f>'[4]прил 9'!AN573</f>
        <v>0</v>
      </c>
      <c r="AO106" s="241">
        <f>'[4]прил 9'!AO573</f>
        <v>0</v>
      </c>
      <c r="AP106" s="239">
        <f t="shared" si="14"/>
        <v>0</v>
      </c>
      <c r="AQ106" s="239">
        <f t="shared" si="14"/>
        <v>0</v>
      </c>
    </row>
    <row r="107" spans="1:43" ht="31.5" x14ac:dyDescent="0.25">
      <c r="A107" s="157">
        <f t="shared" si="12"/>
        <v>35</v>
      </c>
      <c r="B107" s="158" t="str">
        <f>'[4]прил 9'!B574</f>
        <v>ВЛ-0,4кВ Ф-3 ПС Бачи-юрт с.Центарой ТП 3-16  L- 0,12км</v>
      </c>
      <c r="C107" s="158" t="str">
        <f>'[4]прил 9'!C574</f>
        <v>ЧЭ</v>
      </c>
      <c r="D107" s="241">
        <f>'[4]прил 9'!D574</f>
        <v>0</v>
      </c>
      <c r="E107" s="241">
        <f>'[4]прил 9'!E574</f>
        <v>0</v>
      </c>
      <c r="F107" s="241">
        <f>'[4]прил 9'!F574</f>
        <v>0</v>
      </c>
      <c r="G107" s="241">
        <f>'[4]прил 9'!G574</f>
        <v>0</v>
      </c>
      <c r="H107" s="241">
        <f>'[4]прил 9'!H574</f>
        <v>0</v>
      </c>
      <c r="I107" s="241">
        <f>'[4]прил 9'!I574</f>
        <v>0</v>
      </c>
      <c r="J107" s="241">
        <f>'[4]прил 9'!J574</f>
        <v>0</v>
      </c>
      <c r="K107" s="241">
        <f>'[4]прил 9'!K574</f>
        <v>0.12</v>
      </c>
      <c r="L107" s="239">
        <f t="shared" si="15"/>
        <v>0</v>
      </c>
      <c r="M107" s="239">
        <f t="shared" si="15"/>
        <v>0.12</v>
      </c>
      <c r="N107" s="241">
        <f>'[4]прил 9'!N574</f>
        <v>0</v>
      </c>
      <c r="O107" s="241">
        <f>'[4]прил 9'!O574</f>
        <v>0</v>
      </c>
      <c r="P107" s="241">
        <f>'[4]прил 9'!P574</f>
        <v>0</v>
      </c>
      <c r="Q107" s="241">
        <f>'[4]прил 9'!Q574</f>
        <v>0</v>
      </c>
      <c r="R107" s="241">
        <f>'[4]прил 9'!R574</f>
        <v>0</v>
      </c>
      <c r="S107" s="241">
        <f>'[4]прил 9'!S574</f>
        <v>0</v>
      </c>
      <c r="T107" s="241">
        <f>'[4]прил 9'!T574</f>
        <v>0</v>
      </c>
      <c r="U107" s="241">
        <f>'[4]прил 9'!U574</f>
        <v>0.12</v>
      </c>
      <c r="V107" s="239">
        <f t="shared" si="13"/>
        <v>0</v>
      </c>
      <c r="W107" s="239">
        <f t="shared" si="13"/>
        <v>0.12</v>
      </c>
      <c r="X107" s="241">
        <f>'[4]прил 9'!X574</f>
        <v>0</v>
      </c>
      <c r="Y107" s="241">
        <f>'[4]прил 9'!Y574</f>
        <v>0</v>
      </c>
      <c r="Z107" s="241">
        <f>'[4]прил 9'!Z574</f>
        <v>0</v>
      </c>
      <c r="AA107" s="241">
        <f>'[4]прил 9'!AA574</f>
        <v>0</v>
      </c>
      <c r="AB107" s="241">
        <f>'[4]прил 9'!AB574</f>
        <v>0</v>
      </c>
      <c r="AC107" s="241">
        <f>'[4]прил 9'!AC574</f>
        <v>0</v>
      </c>
      <c r="AD107" s="241">
        <f>'[4]прил 9'!AD574</f>
        <v>0</v>
      </c>
      <c r="AE107" s="241">
        <f>'[4]прил 9'!AE574</f>
        <v>0</v>
      </c>
      <c r="AF107" s="239">
        <f t="shared" si="16"/>
        <v>0</v>
      </c>
      <c r="AG107" s="239">
        <f t="shared" si="16"/>
        <v>0</v>
      </c>
      <c r="AH107" s="241">
        <f>'[4]прил 9'!AH574</f>
        <v>0</v>
      </c>
      <c r="AI107" s="241">
        <f>'[4]прил 9'!AI574</f>
        <v>0</v>
      </c>
      <c r="AJ107" s="241">
        <f>'[4]прил 9'!AJ574</f>
        <v>0</v>
      </c>
      <c r="AK107" s="241">
        <f>'[4]прил 9'!AK574</f>
        <v>0</v>
      </c>
      <c r="AL107" s="241">
        <f>'[4]прил 9'!AL574</f>
        <v>0</v>
      </c>
      <c r="AM107" s="241">
        <f>'[4]прил 9'!AM574</f>
        <v>0</v>
      </c>
      <c r="AN107" s="241">
        <f>'[4]прил 9'!AN574</f>
        <v>0</v>
      </c>
      <c r="AO107" s="241">
        <f>'[4]прил 9'!AO574</f>
        <v>0</v>
      </c>
      <c r="AP107" s="239">
        <f t="shared" si="14"/>
        <v>0</v>
      </c>
      <c r="AQ107" s="239">
        <f t="shared" si="14"/>
        <v>0</v>
      </c>
    </row>
    <row r="108" spans="1:43" ht="31.5" x14ac:dyDescent="0.25">
      <c r="A108" s="157">
        <f t="shared" si="12"/>
        <v>36</v>
      </c>
      <c r="B108" s="158" t="str">
        <f>'[4]прил 9'!B575</f>
        <v>ВЛ-0,4кВ Ф-3 ПС Бачи-юрт с.Центарой ТП 3-11  L-0,463км</v>
      </c>
      <c r="C108" s="158" t="str">
        <f>'[4]прил 9'!C575</f>
        <v>ЧЭ</v>
      </c>
      <c r="D108" s="241">
        <f>'[4]прил 9'!D575</f>
        <v>0</v>
      </c>
      <c r="E108" s="241">
        <f>'[4]прил 9'!E575</f>
        <v>0</v>
      </c>
      <c r="F108" s="241">
        <f>'[4]прил 9'!F575</f>
        <v>0</v>
      </c>
      <c r="G108" s="241">
        <f>'[4]прил 9'!G575</f>
        <v>0</v>
      </c>
      <c r="H108" s="241">
        <f>'[4]прил 9'!H575</f>
        <v>0</v>
      </c>
      <c r="I108" s="241">
        <f>'[4]прил 9'!I575</f>
        <v>0</v>
      </c>
      <c r="J108" s="241">
        <f>'[4]прил 9'!J575</f>
        <v>0</v>
      </c>
      <c r="K108" s="241">
        <f>'[4]прил 9'!K575</f>
        <v>0.46300000000000002</v>
      </c>
      <c r="L108" s="239">
        <f t="shared" si="15"/>
        <v>0</v>
      </c>
      <c r="M108" s="239">
        <f t="shared" si="15"/>
        <v>0.46300000000000002</v>
      </c>
      <c r="N108" s="241">
        <f>'[4]прил 9'!N575</f>
        <v>0</v>
      </c>
      <c r="O108" s="241">
        <f>'[4]прил 9'!O575</f>
        <v>0</v>
      </c>
      <c r="P108" s="241">
        <f>'[4]прил 9'!P575</f>
        <v>0</v>
      </c>
      <c r="Q108" s="241">
        <f>'[4]прил 9'!Q575</f>
        <v>0</v>
      </c>
      <c r="R108" s="241">
        <f>'[4]прил 9'!R575</f>
        <v>0</v>
      </c>
      <c r="S108" s="241">
        <f>'[4]прил 9'!S575</f>
        <v>0</v>
      </c>
      <c r="T108" s="241">
        <f>'[4]прил 9'!T575</f>
        <v>0</v>
      </c>
      <c r="U108" s="241">
        <f>'[4]прил 9'!U575</f>
        <v>0.46300000000000002</v>
      </c>
      <c r="V108" s="239">
        <f t="shared" si="13"/>
        <v>0</v>
      </c>
      <c r="W108" s="239">
        <f t="shared" si="13"/>
        <v>0.46300000000000002</v>
      </c>
      <c r="X108" s="241">
        <f>'[4]прил 9'!X575</f>
        <v>0</v>
      </c>
      <c r="Y108" s="241">
        <f>'[4]прил 9'!Y575</f>
        <v>0</v>
      </c>
      <c r="Z108" s="241">
        <f>'[4]прил 9'!Z575</f>
        <v>0</v>
      </c>
      <c r="AA108" s="241">
        <f>'[4]прил 9'!AA575</f>
        <v>0</v>
      </c>
      <c r="AB108" s="241">
        <f>'[4]прил 9'!AB575</f>
        <v>0</v>
      </c>
      <c r="AC108" s="241">
        <f>'[4]прил 9'!AC575</f>
        <v>0</v>
      </c>
      <c r="AD108" s="241">
        <f>'[4]прил 9'!AD575</f>
        <v>0</v>
      </c>
      <c r="AE108" s="241">
        <f>'[4]прил 9'!AE575</f>
        <v>0</v>
      </c>
      <c r="AF108" s="239">
        <f t="shared" si="16"/>
        <v>0</v>
      </c>
      <c r="AG108" s="239">
        <f t="shared" si="16"/>
        <v>0</v>
      </c>
      <c r="AH108" s="241">
        <f>'[4]прил 9'!AH575</f>
        <v>0</v>
      </c>
      <c r="AI108" s="241">
        <f>'[4]прил 9'!AI575</f>
        <v>0</v>
      </c>
      <c r="AJ108" s="241">
        <f>'[4]прил 9'!AJ575</f>
        <v>0</v>
      </c>
      <c r="AK108" s="241">
        <f>'[4]прил 9'!AK575</f>
        <v>0</v>
      </c>
      <c r="AL108" s="241">
        <f>'[4]прил 9'!AL575</f>
        <v>0</v>
      </c>
      <c r="AM108" s="241">
        <f>'[4]прил 9'!AM575</f>
        <v>0</v>
      </c>
      <c r="AN108" s="241">
        <f>'[4]прил 9'!AN575</f>
        <v>0</v>
      </c>
      <c r="AO108" s="241">
        <f>'[4]прил 9'!AO575</f>
        <v>0</v>
      </c>
      <c r="AP108" s="239">
        <f t="shared" si="14"/>
        <v>0</v>
      </c>
      <c r="AQ108" s="239">
        <f t="shared" si="14"/>
        <v>0</v>
      </c>
    </row>
    <row r="109" spans="1:43" ht="31.5" x14ac:dyDescent="0.25">
      <c r="A109" s="157">
        <f t="shared" si="12"/>
        <v>37</v>
      </c>
      <c r="B109" s="158" t="str">
        <f>'[4]прил 9'!B576</f>
        <v>ВЛ-0,4кВ Ф-3 ПС Бачи-юрт с.Центарой ТП 3-27  L-0,77км</v>
      </c>
      <c r="C109" s="158" t="str">
        <f>'[4]прил 9'!C576</f>
        <v>ЧЭ</v>
      </c>
      <c r="D109" s="241">
        <f>'[4]прил 9'!D576</f>
        <v>0</v>
      </c>
      <c r="E109" s="241">
        <f>'[4]прил 9'!E576</f>
        <v>0</v>
      </c>
      <c r="F109" s="241">
        <f>'[4]прил 9'!F576</f>
        <v>0</v>
      </c>
      <c r="G109" s="241">
        <f>'[4]прил 9'!G576</f>
        <v>0</v>
      </c>
      <c r="H109" s="241">
        <f>'[4]прил 9'!H576</f>
        <v>0</v>
      </c>
      <c r="I109" s="241">
        <f>'[4]прил 9'!I576</f>
        <v>0</v>
      </c>
      <c r="J109" s="241">
        <f>'[4]прил 9'!J576</f>
        <v>0</v>
      </c>
      <c r="K109" s="241">
        <f>'[4]прил 9'!K576</f>
        <v>0.77</v>
      </c>
      <c r="L109" s="239">
        <f t="shared" si="15"/>
        <v>0</v>
      </c>
      <c r="M109" s="239">
        <f t="shared" si="15"/>
        <v>0.77</v>
      </c>
      <c r="N109" s="241">
        <f>'[4]прил 9'!N576</f>
        <v>0</v>
      </c>
      <c r="O109" s="241">
        <f>'[4]прил 9'!O576</f>
        <v>0</v>
      </c>
      <c r="P109" s="241">
        <f>'[4]прил 9'!P576</f>
        <v>0</v>
      </c>
      <c r="Q109" s="241">
        <f>'[4]прил 9'!Q576</f>
        <v>0</v>
      </c>
      <c r="R109" s="241">
        <f>'[4]прил 9'!R576</f>
        <v>0</v>
      </c>
      <c r="S109" s="241">
        <f>'[4]прил 9'!S576</f>
        <v>0</v>
      </c>
      <c r="T109" s="241">
        <f>'[4]прил 9'!T576</f>
        <v>0</v>
      </c>
      <c r="U109" s="241">
        <f>'[4]прил 9'!U576</f>
        <v>0.77</v>
      </c>
      <c r="V109" s="239">
        <f t="shared" si="13"/>
        <v>0</v>
      </c>
      <c r="W109" s="239">
        <f t="shared" si="13"/>
        <v>0.77</v>
      </c>
      <c r="X109" s="241">
        <f>'[4]прил 9'!X576</f>
        <v>0</v>
      </c>
      <c r="Y109" s="241">
        <f>'[4]прил 9'!Y576</f>
        <v>0</v>
      </c>
      <c r="Z109" s="241">
        <f>'[4]прил 9'!Z576</f>
        <v>0</v>
      </c>
      <c r="AA109" s="241">
        <f>'[4]прил 9'!AA576</f>
        <v>0</v>
      </c>
      <c r="AB109" s="241">
        <f>'[4]прил 9'!AB576</f>
        <v>0</v>
      </c>
      <c r="AC109" s="241">
        <f>'[4]прил 9'!AC576</f>
        <v>0</v>
      </c>
      <c r="AD109" s="241">
        <f>'[4]прил 9'!AD576</f>
        <v>0</v>
      </c>
      <c r="AE109" s="241">
        <f>'[4]прил 9'!AE576</f>
        <v>0</v>
      </c>
      <c r="AF109" s="239">
        <f t="shared" si="16"/>
        <v>0</v>
      </c>
      <c r="AG109" s="239">
        <f t="shared" si="16"/>
        <v>0</v>
      </c>
      <c r="AH109" s="241">
        <f>'[4]прил 9'!AH576</f>
        <v>0</v>
      </c>
      <c r="AI109" s="241">
        <f>'[4]прил 9'!AI576</f>
        <v>0</v>
      </c>
      <c r="AJ109" s="241">
        <f>'[4]прил 9'!AJ576</f>
        <v>0</v>
      </c>
      <c r="AK109" s="241">
        <f>'[4]прил 9'!AK576</f>
        <v>0</v>
      </c>
      <c r="AL109" s="241">
        <f>'[4]прил 9'!AL576</f>
        <v>0</v>
      </c>
      <c r="AM109" s="241">
        <f>'[4]прил 9'!AM576</f>
        <v>0</v>
      </c>
      <c r="AN109" s="241">
        <f>'[4]прил 9'!AN576</f>
        <v>0</v>
      </c>
      <c r="AO109" s="241">
        <f>'[4]прил 9'!AO576</f>
        <v>0</v>
      </c>
      <c r="AP109" s="239">
        <f t="shared" si="14"/>
        <v>0</v>
      </c>
      <c r="AQ109" s="239">
        <f t="shared" si="14"/>
        <v>0</v>
      </c>
    </row>
    <row r="110" spans="1:43" ht="31.5" x14ac:dyDescent="0.25">
      <c r="A110" s="157">
        <f t="shared" si="12"/>
        <v>38</v>
      </c>
      <c r="B110" s="158" t="str">
        <f>'[4]прил 9'!B577</f>
        <v>ВЛ-0,4кВ Ф-3 ПС Бачи-юрт с.Центарой ТП 3-22  L-0,65км</v>
      </c>
      <c r="C110" s="158" t="str">
        <f>'[4]прил 9'!C577</f>
        <v>ЧЭ</v>
      </c>
      <c r="D110" s="241">
        <f>'[4]прил 9'!D577</f>
        <v>0</v>
      </c>
      <c r="E110" s="241">
        <f>'[4]прил 9'!E577</f>
        <v>0</v>
      </c>
      <c r="F110" s="241">
        <f>'[4]прил 9'!F577</f>
        <v>0</v>
      </c>
      <c r="G110" s="241">
        <f>'[4]прил 9'!G577</f>
        <v>0</v>
      </c>
      <c r="H110" s="241">
        <f>'[4]прил 9'!H577</f>
        <v>0</v>
      </c>
      <c r="I110" s="241">
        <f>'[4]прил 9'!I577</f>
        <v>0</v>
      </c>
      <c r="J110" s="241">
        <f>'[4]прил 9'!J577</f>
        <v>0</v>
      </c>
      <c r="K110" s="241">
        <f>'[4]прил 9'!K577</f>
        <v>0.65</v>
      </c>
      <c r="L110" s="239">
        <f t="shared" si="15"/>
        <v>0</v>
      </c>
      <c r="M110" s="239">
        <f t="shared" si="15"/>
        <v>0.65</v>
      </c>
      <c r="N110" s="241">
        <f>'[4]прил 9'!N577</f>
        <v>0</v>
      </c>
      <c r="O110" s="241">
        <f>'[4]прил 9'!O577</f>
        <v>0</v>
      </c>
      <c r="P110" s="241">
        <f>'[4]прил 9'!P577</f>
        <v>0</v>
      </c>
      <c r="Q110" s="241">
        <f>'[4]прил 9'!Q577</f>
        <v>0</v>
      </c>
      <c r="R110" s="241">
        <f>'[4]прил 9'!R577</f>
        <v>0</v>
      </c>
      <c r="S110" s="241">
        <f>'[4]прил 9'!S577</f>
        <v>0</v>
      </c>
      <c r="T110" s="241">
        <f>'[4]прил 9'!T577</f>
        <v>0</v>
      </c>
      <c r="U110" s="241">
        <f>'[4]прил 9'!U577</f>
        <v>0.65</v>
      </c>
      <c r="V110" s="239">
        <f t="shared" si="13"/>
        <v>0</v>
      </c>
      <c r="W110" s="239">
        <f t="shared" si="13"/>
        <v>0.65</v>
      </c>
      <c r="X110" s="241">
        <f>'[4]прил 9'!X577</f>
        <v>0</v>
      </c>
      <c r="Y110" s="241">
        <f>'[4]прил 9'!Y577</f>
        <v>0</v>
      </c>
      <c r="Z110" s="241">
        <f>'[4]прил 9'!Z577</f>
        <v>0</v>
      </c>
      <c r="AA110" s="241">
        <f>'[4]прил 9'!AA577</f>
        <v>0</v>
      </c>
      <c r="AB110" s="241">
        <f>'[4]прил 9'!AB577</f>
        <v>0</v>
      </c>
      <c r="AC110" s="241">
        <f>'[4]прил 9'!AC577</f>
        <v>0</v>
      </c>
      <c r="AD110" s="241">
        <f>'[4]прил 9'!AD577</f>
        <v>0</v>
      </c>
      <c r="AE110" s="241">
        <f>'[4]прил 9'!AE577</f>
        <v>0</v>
      </c>
      <c r="AF110" s="239">
        <f t="shared" si="16"/>
        <v>0</v>
      </c>
      <c r="AG110" s="239">
        <f t="shared" si="16"/>
        <v>0</v>
      </c>
      <c r="AH110" s="241">
        <f>'[4]прил 9'!AH577</f>
        <v>0</v>
      </c>
      <c r="AI110" s="241">
        <f>'[4]прил 9'!AI577</f>
        <v>0</v>
      </c>
      <c r="AJ110" s="241">
        <f>'[4]прил 9'!AJ577</f>
        <v>0</v>
      </c>
      <c r="AK110" s="241">
        <f>'[4]прил 9'!AK577</f>
        <v>0</v>
      </c>
      <c r="AL110" s="241">
        <f>'[4]прил 9'!AL577</f>
        <v>0</v>
      </c>
      <c r="AM110" s="241">
        <f>'[4]прил 9'!AM577</f>
        <v>0</v>
      </c>
      <c r="AN110" s="241">
        <f>'[4]прил 9'!AN577</f>
        <v>0</v>
      </c>
      <c r="AO110" s="241">
        <f>'[4]прил 9'!AO577</f>
        <v>0</v>
      </c>
      <c r="AP110" s="239">
        <f t="shared" si="14"/>
        <v>0</v>
      </c>
      <c r="AQ110" s="239">
        <f t="shared" si="14"/>
        <v>0</v>
      </c>
    </row>
    <row r="111" spans="1:43" ht="31.5" x14ac:dyDescent="0.25">
      <c r="A111" s="157">
        <f t="shared" si="12"/>
        <v>39</v>
      </c>
      <c r="B111" s="158" t="str">
        <f>'[4]прил 9'!B578</f>
        <v>ВЛ - 0,4 кВ  Ф-3 ПС Итум-Кали с.Ведучи  ТП 3-7   L- 0,3 км</v>
      </c>
      <c r="C111" s="158" t="str">
        <f>'[4]прил 9'!C578</f>
        <v>ЧЭ</v>
      </c>
      <c r="D111" s="241">
        <f>'[4]прил 9'!D578</f>
        <v>0</v>
      </c>
      <c r="E111" s="241">
        <f>'[4]прил 9'!E578</f>
        <v>0</v>
      </c>
      <c r="F111" s="241">
        <f>'[4]прил 9'!F578</f>
        <v>0</v>
      </c>
      <c r="G111" s="241">
        <f>'[4]прил 9'!G578</f>
        <v>0</v>
      </c>
      <c r="H111" s="241">
        <f>'[4]прил 9'!H578</f>
        <v>0</v>
      </c>
      <c r="I111" s="241">
        <f>'[4]прил 9'!I578</f>
        <v>0</v>
      </c>
      <c r="J111" s="241">
        <f>'[4]прил 9'!J578</f>
        <v>0</v>
      </c>
      <c r="K111" s="241">
        <f>'[4]прил 9'!K578</f>
        <v>0.3</v>
      </c>
      <c r="L111" s="239">
        <f t="shared" si="15"/>
        <v>0</v>
      </c>
      <c r="M111" s="239">
        <f t="shared" si="15"/>
        <v>0.3</v>
      </c>
      <c r="N111" s="241">
        <f>'[4]прил 9'!N578</f>
        <v>0</v>
      </c>
      <c r="O111" s="241">
        <f>'[4]прил 9'!O578</f>
        <v>0</v>
      </c>
      <c r="P111" s="241">
        <f>'[4]прил 9'!P578</f>
        <v>0</v>
      </c>
      <c r="Q111" s="241">
        <f>'[4]прил 9'!Q578</f>
        <v>0</v>
      </c>
      <c r="R111" s="241">
        <f>'[4]прил 9'!R578</f>
        <v>0</v>
      </c>
      <c r="S111" s="241">
        <f>'[4]прил 9'!S578</f>
        <v>0</v>
      </c>
      <c r="T111" s="241">
        <f>'[4]прил 9'!T578</f>
        <v>0</v>
      </c>
      <c r="U111" s="241">
        <f>'[4]прил 9'!U578</f>
        <v>0.3</v>
      </c>
      <c r="V111" s="239">
        <f t="shared" si="13"/>
        <v>0</v>
      </c>
      <c r="W111" s="239">
        <f t="shared" si="13"/>
        <v>0.3</v>
      </c>
      <c r="X111" s="241">
        <f>'[4]прил 9'!X578</f>
        <v>0</v>
      </c>
      <c r="Y111" s="241">
        <f>'[4]прил 9'!Y578</f>
        <v>0</v>
      </c>
      <c r="Z111" s="241">
        <f>'[4]прил 9'!Z578</f>
        <v>0</v>
      </c>
      <c r="AA111" s="241">
        <f>'[4]прил 9'!AA578</f>
        <v>0</v>
      </c>
      <c r="AB111" s="241">
        <f>'[4]прил 9'!AB578</f>
        <v>0</v>
      </c>
      <c r="AC111" s="241">
        <f>'[4]прил 9'!AC578</f>
        <v>0</v>
      </c>
      <c r="AD111" s="241">
        <f>'[4]прил 9'!AD578</f>
        <v>0</v>
      </c>
      <c r="AE111" s="241">
        <f>'[4]прил 9'!AE578</f>
        <v>0</v>
      </c>
      <c r="AF111" s="239">
        <f t="shared" si="16"/>
        <v>0</v>
      </c>
      <c r="AG111" s="239">
        <f t="shared" si="16"/>
        <v>0</v>
      </c>
      <c r="AH111" s="241">
        <f>'[4]прил 9'!AH578</f>
        <v>0</v>
      </c>
      <c r="AI111" s="241">
        <f>'[4]прил 9'!AI578</f>
        <v>0</v>
      </c>
      <c r="AJ111" s="241">
        <f>'[4]прил 9'!AJ578</f>
        <v>0</v>
      </c>
      <c r="AK111" s="241">
        <f>'[4]прил 9'!AK578</f>
        <v>0</v>
      </c>
      <c r="AL111" s="241">
        <f>'[4]прил 9'!AL578</f>
        <v>0</v>
      </c>
      <c r="AM111" s="241">
        <f>'[4]прил 9'!AM578</f>
        <v>0</v>
      </c>
      <c r="AN111" s="241">
        <f>'[4]прил 9'!AN578</f>
        <v>0</v>
      </c>
      <c r="AO111" s="241">
        <f>'[4]прил 9'!AO578</f>
        <v>0</v>
      </c>
      <c r="AP111" s="239">
        <f t="shared" si="14"/>
        <v>0</v>
      </c>
      <c r="AQ111" s="239">
        <f t="shared" si="14"/>
        <v>0</v>
      </c>
    </row>
    <row r="112" spans="1:43" ht="31.5" x14ac:dyDescent="0.25">
      <c r="A112" s="157">
        <f t="shared" si="12"/>
        <v>40</v>
      </c>
      <c r="B112" s="158" t="str">
        <f>'[4]прил 9'!B579</f>
        <v>ВЛ - 0,4 кВ  Ф-8 ПС 84 с.Радужное ТП 8-37   L- 0,3 км</v>
      </c>
      <c r="C112" s="158" t="str">
        <f>'[4]прил 9'!C579</f>
        <v>ЧЭ</v>
      </c>
      <c r="D112" s="241">
        <f>'[4]прил 9'!D579</f>
        <v>0</v>
      </c>
      <c r="E112" s="241">
        <f>'[4]прил 9'!E579</f>
        <v>0</v>
      </c>
      <c r="F112" s="241">
        <f>'[4]прил 9'!F579</f>
        <v>0</v>
      </c>
      <c r="G112" s="241">
        <f>'[4]прил 9'!G579</f>
        <v>0</v>
      </c>
      <c r="H112" s="241">
        <f>'[4]прил 9'!H579</f>
        <v>0</v>
      </c>
      <c r="I112" s="241">
        <f>'[4]прил 9'!I579</f>
        <v>0</v>
      </c>
      <c r="J112" s="241">
        <f>'[4]прил 9'!J579</f>
        <v>0</v>
      </c>
      <c r="K112" s="241">
        <f>'[4]прил 9'!K579</f>
        <v>0.3</v>
      </c>
      <c r="L112" s="239">
        <f t="shared" si="15"/>
        <v>0</v>
      </c>
      <c r="M112" s="239">
        <f t="shared" si="15"/>
        <v>0.3</v>
      </c>
      <c r="N112" s="241">
        <f>'[4]прил 9'!N579</f>
        <v>0</v>
      </c>
      <c r="O112" s="241">
        <f>'[4]прил 9'!O579</f>
        <v>0</v>
      </c>
      <c r="P112" s="241">
        <f>'[4]прил 9'!P579</f>
        <v>0</v>
      </c>
      <c r="Q112" s="241">
        <f>'[4]прил 9'!Q579</f>
        <v>0</v>
      </c>
      <c r="R112" s="241">
        <f>'[4]прил 9'!R579</f>
        <v>0</v>
      </c>
      <c r="S112" s="241">
        <f>'[4]прил 9'!S579</f>
        <v>0</v>
      </c>
      <c r="T112" s="241">
        <f>'[4]прил 9'!T579</f>
        <v>0</v>
      </c>
      <c r="U112" s="241">
        <f>'[4]прил 9'!U579</f>
        <v>0.3</v>
      </c>
      <c r="V112" s="239">
        <f t="shared" si="13"/>
        <v>0</v>
      </c>
      <c r="W112" s="239">
        <f t="shared" si="13"/>
        <v>0.3</v>
      </c>
      <c r="X112" s="241">
        <f>'[4]прил 9'!X579</f>
        <v>0</v>
      </c>
      <c r="Y112" s="241">
        <f>'[4]прил 9'!Y579</f>
        <v>0</v>
      </c>
      <c r="Z112" s="241">
        <f>'[4]прил 9'!Z579</f>
        <v>0</v>
      </c>
      <c r="AA112" s="241">
        <f>'[4]прил 9'!AA579</f>
        <v>0</v>
      </c>
      <c r="AB112" s="241">
        <f>'[4]прил 9'!AB579</f>
        <v>0</v>
      </c>
      <c r="AC112" s="241">
        <f>'[4]прил 9'!AC579</f>
        <v>0</v>
      </c>
      <c r="AD112" s="241">
        <f>'[4]прил 9'!AD579</f>
        <v>0</v>
      </c>
      <c r="AE112" s="241">
        <f>'[4]прил 9'!AE579</f>
        <v>0</v>
      </c>
      <c r="AF112" s="239">
        <f t="shared" si="16"/>
        <v>0</v>
      </c>
      <c r="AG112" s="239">
        <f t="shared" si="16"/>
        <v>0</v>
      </c>
      <c r="AH112" s="241">
        <f>'[4]прил 9'!AH579</f>
        <v>0</v>
      </c>
      <c r="AI112" s="241">
        <f>'[4]прил 9'!AI579</f>
        <v>0</v>
      </c>
      <c r="AJ112" s="241">
        <f>'[4]прил 9'!AJ579</f>
        <v>0</v>
      </c>
      <c r="AK112" s="241">
        <f>'[4]прил 9'!AK579</f>
        <v>0</v>
      </c>
      <c r="AL112" s="241">
        <f>'[4]прил 9'!AL579</f>
        <v>0</v>
      </c>
      <c r="AM112" s="241">
        <f>'[4]прил 9'!AM579</f>
        <v>0</v>
      </c>
      <c r="AN112" s="241">
        <f>'[4]прил 9'!AN579</f>
        <v>0</v>
      </c>
      <c r="AO112" s="241">
        <f>'[4]прил 9'!AO579</f>
        <v>0</v>
      </c>
      <c r="AP112" s="239">
        <f t="shared" si="14"/>
        <v>0</v>
      </c>
      <c r="AQ112" s="239">
        <f t="shared" si="14"/>
        <v>0</v>
      </c>
    </row>
    <row r="113" spans="1:43" ht="31.5" x14ac:dyDescent="0.25">
      <c r="A113" s="157">
        <f t="shared" si="12"/>
        <v>41</v>
      </c>
      <c r="B113" s="158" t="str">
        <f>'[4]прил 9'!B580</f>
        <v>ВЛ - 0,4 кВ Ф-10 ПС Урус-Мартан с.Гехи-Чу ТП 10-65  L- 0,178км</v>
      </c>
      <c r="C113" s="158" t="str">
        <f>'[4]прил 9'!C580</f>
        <v>ЧЭ</v>
      </c>
      <c r="D113" s="241">
        <f>'[4]прил 9'!D580</f>
        <v>0</v>
      </c>
      <c r="E113" s="241">
        <f>'[4]прил 9'!E580</f>
        <v>0</v>
      </c>
      <c r="F113" s="241">
        <f>'[4]прил 9'!F580</f>
        <v>0</v>
      </c>
      <c r="G113" s="241">
        <f>'[4]прил 9'!G580</f>
        <v>0</v>
      </c>
      <c r="H113" s="241">
        <f>'[4]прил 9'!H580</f>
        <v>0</v>
      </c>
      <c r="I113" s="241">
        <f>'[4]прил 9'!I580</f>
        <v>0</v>
      </c>
      <c r="J113" s="241">
        <f>'[4]прил 9'!J580</f>
        <v>0</v>
      </c>
      <c r="K113" s="241">
        <f>'[4]прил 9'!K580</f>
        <v>0.17799999999999999</v>
      </c>
      <c r="L113" s="239">
        <f t="shared" si="15"/>
        <v>0</v>
      </c>
      <c r="M113" s="239">
        <f t="shared" si="15"/>
        <v>0.17799999999999999</v>
      </c>
      <c r="N113" s="241">
        <f>'[4]прил 9'!N580</f>
        <v>0</v>
      </c>
      <c r="O113" s="241">
        <f>'[4]прил 9'!O580</f>
        <v>0</v>
      </c>
      <c r="P113" s="241">
        <f>'[4]прил 9'!P580</f>
        <v>0</v>
      </c>
      <c r="Q113" s="241">
        <f>'[4]прил 9'!Q580</f>
        <v>0</v>
      </c>
      <c r="R113" s="241">
        <f>'[4]прил 9'!R580</f>
        <v>0</v>
      </c>
      <c r="S113" s="241">
        <f>'[4]прил 9'!S580</f>
        <v>0</v>
      </c>
      <c r="T113" s="241">
        <f>'[4]прил 9'!T580</f>
        <v>0</v>
      </c>
      <c r="U113" s="241">
        <f>'[4]прил 9'!U580</f>
        <v>0.17799999999999999</v>
      </c>
      <c r="V113" s="239">
        <f t="shared" si="13"/>
        <v>0</v>
      </c>
      <c r="W113" s="239">
        <f t="shared" si="13"/>
        <v>0.17799999999999999</v>
      </c>
      <c r="X113" s="241">
        <f>'[4]прил 9'!X580</f>
        <v>0</v>
      </c>
      <c r="Y113" s="241">
        <f>'[4]прил 9'!Y580</f>
        <v>0</v>
      </c>
      <c r="Z113" s="241">
        <f>'[4]прил 9'!Z580</f>
        <v>0</v>
      </c>
      <c r="AA113" s="241">
        <f>'[4]прил 9'!AA580</f>
        <v>0</v>
      </c>
      <c r="AB113" s="241">
        <f>'[4]прил 9'!AB580</f>
        <v>0</v>
      </c>
      <c r="AC113" s="241">
        <f>'[4]прил 9'!AC580</f>
        <v>0</v>
      </c>
      <c r="AD113" s="241">
        <f>'[4]прил 9'!AD580</f>
        <v>0</v>
      </c>
      <c r="AE113" s="241">
        <f>'[4]прил 9'!AE580</f>
        <v>0</v>
      </c>
      <c r="AF113" s="239">
        <f t="shared" si="16"/>
        <v>0</v>
      </c>
      <c r="AG113" s="239">
        <f t="shared" si="16"/>
        <v>0</v>
      </c>
      <c r="AH113" s="241">
        <f>'[4]прил 9'!AH580</f>
        <v>0</v>
      </c>
      <c r="AI113" s="241">
        <f>'[4]прил 9'!AI580</f>
        <v>0</v>
      </c>
      <c r="AJ113" s="241">
        <f>'[4]прил 9'!AJ580</f>
        <v>0</v>
      </c>
      <c r="AK113" s="241">
        <f>'[4]прил 9'!AK580</f>
        <v>0</v>
      </c>
      <c r="AL113" s="241">
        <f>'[4]прил 9'!AL580</f>
        <v>0</v>
      </c>
      <c r="AM113" s="241">
        <f>'[4]прил 9'!AM580</f>
        <v>0</v>
      </c>
      <c r="AN113" s="241">
        <f>'[4]прил 9'!AN580</f>
        <v>0</v>
      </c>
      <c r="AO113" s="241">
        <f>'[4]прил 9'!AO580</f>
        <v>0</v>
      </c>
      <c r="AP113" s="239">
        <f t="shared" si="14"/>
        <v>0</v>
      </c>
      <c r="AQ113" s="239">
        <f t="shared" si="14"/>
        <v>0</v>
      </c>
    </row>
    <row r="114" spans="1:43" ht="31.5" x14ac:dyDescent="0.25">
      <c r="A114" s="157">
        <f t="shared" si="12"/>
        <v>42</v>
      </c>
      <c r="B114" s="158" t="str">
        <f>'[4]прил 9'!B581</f>
        <v>ВЛ - 0,4 кВ Ф-11 ПС Красноармейская с.Алхан-Юрт ТП 11-27  L- 0,122км</v>
      </c>
      <c r="C114" s="158" t="str">
        <f>'[4]прил 9'!C581</f>
        <v>ЧЭ</v>
      </c>
      <c r="D114" s="241">
        <f>'[4]прил 9'!D581</f>
        <v>0</v>
      </c>
      <c r="E114" s="241">
        <f>'[4]прил 9'!E581</f>
        <v>0</v>
      </c>
      <c r="F114" s="241">
        <f>'[4]прил 9'!F581</f>
        <v>0</v>
      </c>
      <c r="G114" s="241">
        <f>'[4]прил 9'!G581</f>
        <v>0</v>
      </c>
      <c r="H114" s="241">
        <f>'[4]прил 9'!H581</f>
        <v>0</v>
      </c>
      <c r="I114" s="241">
        <f>'[4]прил 9'!I581</f>
        <v>0</v>
      </c>
      <c r="J114" s="241">
        <f>'[4]прил 9'!J581</f>
        <v>0</v>
      </c>
      <c r="K114" s="241">
        <f>'[4]прил 9'!K581</f>
        <v>0.122</v>
      </c>
      <c r="L114" s="239">
        <f t="shared" si="15"/>
        <v>0</v>
      </c>
      <c r="M114" s="239">
        <f t="shared" si="15"/>
        <v>0.122</v>
      </c>
      <c r="N114" s="241">
        <f>'[4]прил 9'!N581</f>
        <v>0</v>
      </c>
      <c r="O114" s="241">
        <f>'[4]прил 9'!O581</f>
        <v>0</v>
      </c>
      <c r="P114" s="241">
        <f>'[4]прил 9'!P581</f>
        <v>0</v>
      </c>
      <c r="Q114" s="241">
        <f>'[4]прил 9'!Q581</f>
        <v>0</v>
      </c>
      <c r="R114" s="241">
        <f>'[4]прил 9'!R581</f>
        <v>0</v>
      </c>
      <c r="S114" s="241">
        <f>'[4]прил 9'!S581</f>
        <v>0</v>
      </c>
      <c r="T114" s="241">
        <f>'[4]прил 9'!T581</f>
        <v>0</v>
      </c>
      <c r="U114" s="241">
        <f>'[4]прил 9'!U581</f>
        <v>0.122</v>
      </c>
      <c r="V114" s="239">
        <f t="shared" si="13"/>
        <v>0</v>
      </c>
      <c r="W114" s="239">
        <f t="shared" si="13"/>
        <v>0.122</v>
      </c>
      <c r="X114" s="241">
        <f>'[4]прил 9'!X581</f>
        <v>0</v>
      </c>
      <c r="Y114" s="241">
        <f>'[4]прил 9'!Y581</f>
        <v>0</v>
      </c>
      <c r="Z114" s="241">
        <f>'[4]прил 9'!Z581</f>
        <v>0</v>
      </c>
      <c r="AA114" s="241">
        <f>'[4]прил 9'!AA581</f>
        <v>0</v>
      </c>
      <c r="AB114" s="241">
        <f>'[4]прил 9'!AB581</f>
        <v>0</v>
      </c>
      <c r="AC114" s="241">
        <f>'[4]прил 9'!AC581</f>
        <v>0</v>
      </c>
      <c r="AD114" s="241">
        <f>'[4]прил 9'!AD581</f>
        <v>0</v>
      </c>
      <c r="AE114" s="241">
        <f>'[4]прил 9'!AE581</f>
        <v>0</v>
      </c>
      <c r="AF114" s="239">
        <f t="shared" si="16"/>
        <v>0</v>
      </c>
      <c r="AG114" s="239">
        <f t="shared" si="16"/>
        <v>0</v>
      </c>
      <c r="AH114" s="241">
        <f>'[4]прил 9'!AH581</f>
        <v>0</v>
      </c>
      <c r="AI114" s="241">
        <f>'[4]прил 9'!AI581</f>
        <v>0</v>
      </c>
      <c r="AJ114" s="241">
        <f>'[4]прил 9'!AJ581</f>
        <v>0</v>
      </c>
      <c r="AK114" s="241">
        <f>'[4]прил 9'!AK581</f>
        <v>0</v>
      </c>
      <c r="AL114" s="241">
        <f>'[4]прил 9'!AL581</f>
        <v>0</v>
      </c>
      <c r="AM114" s="241">
        <f>'[4]прил 9'!AM581</f>
        <v>0</v>
      </c>
      <c r="AN114" s="241">
        <f>'[4]прил 9'!AN581</f>
        <v>0</v>
      </c>
      <c r="AO114" s="241">
        <f>'[4]прил 9'!AO581</f>
        <v>0</v>
      </c>
      <c r="AP114" s="239">
        <f t="shared" si="14"/>
        <v>0</v>
      </c>
      <c r="AQ114" s="239">
        <f t="shared" si="14"/>
        <v>0</v>
      </c>
    </row>
    <row r="115" spans="1:43" ht="31.5" x14ac:dyDescent="0.25">
      <c r="A115" s="157">
        <f t="shared" si="12"/>
        <v>43</v>
      </c>
      <c r="B115" s="158" t="str">
        <f>'[4]прил 9'!B582</f>
        <v>ВЛ - 0,4 кВ Ф-19 ПС Горец с.Гойты ТП 19-71  L- 0,343км</v>
      </c>
      <c r="C115" s="158" t="str">
        <f>'[4]прил 9'!C582</f>
        <v>ЧЭ</v>
      </c>
      <c r="D115" s="241">
        <f>'[4]прил 9'!D582</f>
        <v>0</v>
      </c>
      <c r="E115" s="241">
        <f>'[4]прил 9'!E582</f>
        <v>0</v>
      </c>
      <c r="F115" s="241">
        <f>'[4]прил 9'!F582</f>
        <v>0</v>
      </c>
      <c r="G115" s="241">
        <f>'[4]прил 9'!G582</f>
        <v>0</v>
      </c>
      <c r="H115" s="241">
        <f>'[4]прил 9'!H582</f>
        <v>0</v>
      </c>
      <c r="I115" s="241">
        <f>'[4]прил 9'!I582</f>
        <v>0</v>
      </c>
      <c r="J115" s="241">
        <f>'[4]прил 9'!J582</f>
        <v>0</v>
      </c>
      <c r="K115" s="241">
        <f>'[4]прил 9'!K582</f>
        <v>0.34300000000000003</v>
      </c>
      <c r="L115" s="239">
        <f t="shared" si="15"/>
        <v>0</v>
      </c>
      <c r="M115" s="239">
        <f t="shared" si="15"/>
        <v>0.34300000000000003</v>
      </c>
      <c r="N115" s="241">
        <f>'[4]прил 9'!N582</f>
        <v>0</v>
      </c>
      <c r="O115" s="241">
        <f>'[4]прил 9'!O582</f>
        <v>0</v>
      </c>
      <c r="P115" s="241">
        <f>'[4]прил 9'!P582</f>
        <v>0</v>
      </c>
      <c r="Q115" s="241">
        <f>'[4]прил 9'!Q582</f>
        <v>0</v>
      </c>
      <c r="R115" s="241">
        <f>'[4]прил 9'!R582</f>
        <v>0</v>
      </c>
      <c r="S115" s="241">
        <f>'[4]прил 9'!S582</f>
        <v>0</v>
      </c>
      <c r="T115" s="241">
        <f>'[4]прил 9'!T582</f>
        <v>0</v>
      </c>
      <c r="U115" s="241">
        <f>'[4]прил 9'!U582</f>
        <v>0.34300000000000003</v>
      </c>
      <c r="V115" s="239">
        <f t="shared" si="13"/>
        <v>0</v>
      </c>
      <c r="W115" s="239">
        <f t="shared" si="13"/>
        <v>0.34300000000000003</v>
      </c>
      <c r="X115" s="241">
        <f>'[4]прил 9'!X582</f>
        <v>0</v>
      </c>
      <c r="Y115" s="241">
        <f>'[4]прил 9'!Y582</f>
        <v>0</v>
      </c>
      <c r="Z115" s="241">
        <f>'[4]прил 9'!Z582</f>
        <v>0</v>
      </c>
      <c r="AA115" s="241">
        <f>'[4]прил 9'!AA582</f>
        <v>0</v>
      </c>
      <c r="AB115" s="241">
        <f>'[4]прил 9'!AB582</f>
        <v>0</v>
      </c>
      <c r="AC115" s="241">
        <f>'[4]прил 9'!AC582</f>
        <v>0</v>
      </c>
      <c r="AD115" s="241">
        <f>'[4]прил 9'!AD582</f>
        <v>0</v>
      </c>
      <c r="AE115" s="241">
        <f>'[4]прил 9'!AE582</f>
        <v>0</v>
      </c>
      <c r="AF115" s="239">
        <f t="shared" si="16"/>
        <v>0</v>
      </c>
      <c r="AG115" s="239">
        <f t="shared" si="16"/>
        <v>0</v>
      </c>
      <c r="AH115" s="241">
        <f>'[4]прил 9'!AH582</f>
        <v>0</v>
      </c>
      <c r="AI115" s="241">
        <f>'[4]прил 9'!AI582</f>
        <v>0</v>
      </c>
      <c r="AJ115" s="241">
        <f>'[4]прил 9'!AJ582</f>
        <v>0</v>
      </c>
      <c r="AK115" s="241">
        <f>'[4]прил 9'!AK582</f>
        <v>0</v>
      </c>
      <c r="AL115" s="241">
        <f>'[4]прил 9'!AL582</f>
        <v>0</v>
      </c>
      <c r="AM115" s="241">
        <f>'[4]прил 9'!AM582</f>
        <v>0</v>
      </c>
      <c r="AN115" s="241">
        <f>'[4]прил 9'!AN582</f>
        <v>0</v>
      </c>
      <c r="AO115" s="241">
        <f>'[4]прил 9'!AO582</f>
        <v>0</v>
      </c>
      <c r="AP115" s="239">
        <f t="shared" si="14"/>
        <v>0</v>
      </c>
      <c r="AQ115" s="239">
        <f t="shared" si="14"/>
        <v>0</v>
      </c>
    </row>
    <row r="116" spans="1:43" ht="31.5" x14ac:dyDescent="0.25">
      <c r="A116" s="157">
        <f t="shared" si="12"/>
        <v>44</v>
      </c>
      <c r="B116" s="158" t="str">
        <f>'[4]прил 9'!B583</f>
        <v>ВЛ - 0,4 кВ, Ф-9 ПС Шали, г.Шали ТП 9-51, L-0,476 км.</v>
      </c>
      <c r="C116" s="158" t="str">
        <f>'[4]прил 9'!C583</f>
        <v>ЧЭ</v>
      </c>
      <c r="D116" s="241">
        <f>'[4]прил 9'!D583</f>
        <v>0</v>
      </c>
      <c r="E116" s="241">
        <f>'[4]прил 9'!E583</f>
        <v>0</v>
      </c>
      <c r="F116" s="241">
        <f>'[4]прил 9'!F583</f>
        <v>0</v>
      </c>
      <c r="G116" s="241">
        <f>'[4]прил 9'!G583</f>
        <v>0</v>
      </c>
      <c r="H116" s="241">
        <f>'[4]прил 9'!H583</f>
        <v>0</v>
      </c>
      <c r="I116" s="241">
        <f>'[4]прил 9'!I583</f>
        <v>0</v>
      </c>
      <c r="J116" s="241">
        <f>'[4]прил 9'!J583</f>
        <v>0</v>
      </c>
      <c r="K116" s="241">
        <f>'[4]прил 9'!K583</f>
        <v>0.47599999999999998</v>
      </c>
      <c r="L116" s="239">
        <f t="shared" si="15"/>
        <v>0</v>
      </c>
      <c r="M116" s="239">
        <f t="shared" si="15"/>
        <v>0.47599999999999998</v>
      </c>
      <c r="N116" s="241">
        <f>'[4]прил 9'!N583</f>
        <v>0</v>
      </c>
      <c r="O116" s="241">
        <f>'[4]прил 9'!O583</f>
        <v>0</v>
      </c>
      <c r="P116" s="241">
        <f>'[4]прил 9'!P583</f>
        <v>0</v>
      </c>
      <c r="Q116" s="241">
        <f>'[4]прил 9'!Q583</f>
        <v>0</v>
      </c>
      <c r="R116" s="241">
        <f>'[4]прил 9'!R583</f>
        <v>0</v>
      </c>
      <c r="S116" s="241">
        <f>'[4]прил 9'!S583</f>
        <v>0</v>
      </c>
      <c r="T116" s="241">
        <f>'[4]прил 9'!T583</f>
        <v>0</v>
      </c>
      <c r="U116" s="241">
        <f>'[4]прил 9'!U583</f>
        <v>0.47599999999999998</v>
      </c>
      <c r="V116" s="239">
        <f t="shared" si="13"/>
        <v>0</v>
      </c>
      <c r="W116" s="239">
        <f t="shared" si="13"/>
        <v>0.47599999999999998</v>
      </c>
      <c r="X116" s="241">
        <f>'[4]прил 9'!X583</f>
        <v>0</v>
      </c>
      <c r="Y116" s="241">
        <f>'[4]прил 9'!Y583</f>
        <v>0</v>
      </c>
      <c r="Z116" s="241">
        <f>'[4]прил 9'!Z583</f>
        <v>0</v>
      </c>
      <c r="AA116" s="241">
        <f>'[4]прил 9'!AA583</f>
        <v>0</v>
      </c>
      <c r="AB116" s="241">
        <f>'[4]прил 9'!AB583</f>
        <v>0</v>
      </c>
      <c r="AC116" s="241">
        <f>'[4]прил 9'!AC583</f>
        <v>0</v>
      </c>
      <c r="AD116" s="241">
        <f>'[4]прил 9'!AD583</f>
        <v>0</v>
      </c>
      <c r="AE116" s="241">
        <f>'[4]прил 9'!AE583</f>
        <v>0</v>
      </c>
      <c r="AF116" s="239">
        <f t="shared" si="16"/>
        <v>0</v>
      </c>
      <c r="AG116" s="239">
        <f t="shared" si="16"/>
        <v>0</v>
      </c>
      <c r="AH116" s="241">
        <f>'[4]прил 9'!AH583</f>
        <v>0</v>
      </c>
      <c r="AI116" s="241">
        <f>'[4]прил 9'!AI583</f>
        <v>0</v>
      </c>
      <c r="AJ116" s="241">
        <f>'[4]прил 9'!AJ583</f>
        <v>0</v>
      </c>
      <c r="AK116" s="241">
        <f>'[4]прил 9'!AK583</f>
        <v>0</v>
      </c>
      <c r="AL116" s="241">
        <f>'[4]прил 9'!AL583</f>
        <v>0</v>
      </c>
      <c r="AM116" s="241">
        <f>'[4]прил 9'!AM583</f>
        <v>0</v>
      </c>
      <c r="AN116" s="241">
        <f>'[4]прил 9'!AN583</f>
        <v>0</v>
      </c>
      <c r="AO116" s="241">
        <f>'[4]прил 9'!AO583</f>
        <v>0</v>
      </c>
      <c r="AP116" s="239">
        <f t="shared" si="14"/>
        <v>0</v>
      </c>
      <c r="AQ116" s="239">
        <f t="shared" si="14"/>
        <v>0</v>
      </c>
    </row>
    <row r="117" spans="1:43" ht="31.5" x14ac:dyDescent="0.25">
      <c r="A117" s="157">
        <f t="shared" si="12"/>
        <v>45</v>
      </c>
      <c r="B117" s="158" t="str">
        <f>'[4]прил 9'!B584</f>
        <v>ВЛ - 0,4 кВ,Ф-3 ПС Цемзавод с.Новые Атаги ТП 3-22 , L-0,243км.</v>
      </c>
      <c r="C117" s="158" t="str">
        <f>'[4]прил 9'!C584</f>
        <v>ЧЭ</v>
      </c>
      <c r="D117" s="241">
        <f>'[4]прил 9'!D584</f>
        <v>0</v>
      </c>
      <c r="E117" s="241">
        <f>'[4]прил 9'!E584</f>
        <v>0</v>
      </c>
      <c r="F117" s="241">
        <f>'[4]прил 9'!F584</f>
        <v>0</v>
      </c>
      <c r="G117" s="241">
        <f>'[4]прил 9'!G584</f>
        <v>0</v>
      </c>
      <c r="H117" s="241">
        <f>'[4]прил 9'!H584</f>
        <v>0</v>
      </c>
      <c r="I117" s="241">
        <f>'[4]прил 9'!I584</f>
        <v>0</v>
      </c>
      <c r="J117" s="241">
        <f>'[4]прил 9'!J584</f>
        <v>0</v>
      </c>
      <c r="K117" s="241">
        <f>'[4]прил 9'!K584</f>
        <v>0.24299999999999999</v>
      </c>
      <c r="L117" s="239">
        <f t="shared" si="15"/>
        <v>0</v>
      </c>
      <c r="M117" s="239">
        <f t="shared" si="15"/>
        <v>0.24299999999999999</v>
      </c>
      <c r="N117" s="241">
        <f>'[4]прил 9'!N584</f>
        <v>0</v>
      </c>
      <c r="O117" s="241">
        <f>'[4]прил 9'!O584</f>
        <v>0</v>
      </c>
      <c r="P117" s="241">
        <f>'[4]прил 9'!P584</f>
        <v>0</v>
      </c>
      <c r="Q117" s="241">
        <f>'[4]прил 9'!Q584</f>
        <v>0</v>
      </c>
      <c r="R117" s="241">
        <f>'[4]прил 9'!R584</f>
        <v>0</v>
      </c>
      <c r="S117" s="241">
        <f>'[4]прил 9'!S584</f>
        <v>0</v>
      </c>
      <c r="T117" s="241">
        <f>'[4]прил 9'!T584</f>
        <v>0</v>
      </c>
      <c r="U117" s="241">
        <f>'[4]прил 9'!U584</f>
        <v>0.24299999999999999</v>
      </c>
      <c r="V117" s="239">
        <f t="shared" si="13"/>
        <v>0</v>
      </c>
      <c r="W117" s="239">
        <f t="shared" si="13"/>
        <v>0.24299999999999999</v>
      </c>
      <c r="X117" s="241">
        <f>'[4]прил 9'!X584</f>
        <v>0</v>
      </c>
      <c r="Y117" s="241">
        <f>'[4]прил 9'!Y584</f>
        <v>0</v>
      </c>
      <c r="Z117" s="241">
        <f>'[4]прил 9'!Z584</f>
        <v>0</v>
      </c>
      <c r="AA117" s="241">
        <f>'[4]прил 9'!AA584</f>
        <v>0</v>
      </c>
      <c r="AB117" s="241">
        <f>'[4]прил 9'!AB584</f>
        <v>0</v>
      </c>
      <c r="AC117" s="241">
        <f>'[4]прил 9'!AC584</f>
        <v>0</v>
      </c>
      <c r="AD117" s="241">
        <f>'[4]прил 9'!AD584</f>
        <v>0</v>
      </c>
      <c r="AE117" s="241">
        <f>'[4]прил 9'!AE584</f>
        <v>0</v>
      </c>
      <c r="AF117" s="239">
        <f t="shared" si="16"/>
        <v>0</v>
      </c>
      <c r="AG117" s="239">
        <f t="shared" si="16"/>
        <v>0</v>
      </c>
      <c r="AH117" s="241">
        <f>'[4]прил 9'!AH584</f>
        <v>0</v>
      </c>
      <c r="AI117" s="241">
        <f>'[4]прил 9'!AI584</f>
        <v>0</v>
      </c>
      <c r="AJ117" s="241">
        <f>'[4]прил 9'!AJ584</f>
        <v>0</v>
      </c>
      <c r="AK117" s="241">
        <f>'[4]прил 9'!AK584</f>
        <v>0</v>
      </c>
      <c r="AL117" s="241">
        <f>'[4]прил 9'!AL584</f>
        <v>0</v>
      </c>
      <c r="AM117" s="241">
        <f>'[4]прил 9'!AM584</f>
        <v>0</v>
      </c>
      <c r="AN117" s="241">
        <f>'[4]прил 9'!AN584</f>
        <v>0</v>
      </c>
      <c r="AO117" s="241">
        <f>'[4]прил 9'!AO584</f>
        <v>0</v>
      </c>
      <c r="AP117" s="239">
        <f t="shared" si="14"/>
        <v>0</v>
      </c>
      <c r="AQ117" s="239">
        <f t="shared" si="14"/>
        <v>0</v>
      </c>
    </row>
    <row r="118" spans="1:43" ht="31.5" x14ac:dyDescent="0.25">
      <c r="A118" s="157">
        <f t="shared" si="12"/>
        <v>46</v>
      </c>
      <c r="B118" s="158" t="str">
        <f>'[4]прил 9'!B585</f>
        <v>ВЛ - 0,4 кВ,Ф-3 ПС Цемзавод с.Новые Атаги ТП 3-31 , L- 0,208км.</v>
      </c>
      <c r="C118" s="158" t="str">
        <f>'[4]прил 9'!C585</f>
        <v>ЧЭ</v>
      </c>
      <c r="D118" s="241">
        <f>'[4]прил 9'!D585</f>
        <v>0</v>
      </c>
      <c r="E118" s="241">
        <f>'[4]прил 9'!E585</f>
        <v>0</v>
      </c>
      <c r="F118" s="241">
        <f>'[4]прил 9'!F585</f>
        <v>0</v>
      </c>
      <c r="G118" s="241">
        <f>'[4]прил 9'!G585</f>
        <v>0</v>
      </c>
      <c r="H118" s="241">
        <f>'[4]прил 9'!H585</f>
        <v>0</v>
      </c>
      <c r="I118" s="241">
        <f>'[4]прил 9'!I585</f>
        <v>0</v>
      </c>
      <c r="J118" s="241">
        <f>'[4]прил 9'!J585</f>
        <v>0</v>
      </c>
      <c r="K118" s="241">
        <f>'[4]прил 9'!K585</f>
        <v>0.20799999999999999</v>
      </c>
      <c r="L118" s="239">
        <f t="shared" si="15"/>
        <v>0</v>
      </c>
      <c r="M118" s="239">
        <f t="shared" si="15"/>
        <v>0.20799999999999999</v>
      </c>
      <c r="N118" s="241">
        <f>'[4]прил 9'!N585</f>
        <v>0</v>
      </c>
      <c r="O118" s="241">
        <f>'[4]прил 9'!O585</f>
        <v>0</v>
      </c>
      <c r="P118" s="241">
        <f>'[4]прил 9'!P585</f>
        <v>0</v>
      </c>
      <c r="Q118" s="241">
        <f>'[4]прил 9'!Q585</f>
        <v>0</v>
      </c>
      <c r="R118" s="241">
        <f>'[4]прил 9'!R585</f>
        <v>0</v>
      </c>
      <c r="S118" s="241">
        <f>'[4]прил 9'!S585</f>
        <v>0</v>
      </c>
      <c r="T118" s="241">
        <f>'[4]прил 9'!T585</f>
        <v>0</v>
      </c>
      <c r="U118" s="241">
        <f>'[4]прил 9'!U585</f>
        <v>0.20799999999999999</v>
      </c>
      <c r="V118" s="239">
        <f t="shared" si="13"/>
        <v>0</v>
      </c>
      <c r="W118" s="239">
        <f t="shared" si="13"/>
        <v>0.20799999999999999</v>
      </c>
      <c r="X118" s="241">
        <f>'[4]прил 9'!X585</f>
        <v>0</v>
      </c>
      <c r="Y118" s="241">
        <f>'[4]прил 9'!Y585</f>
        <v>0</v>
      </c>
      <c r="Z118" s="241">
        <f>'[4]прил 9'!Z585</f>
        <v>0</v>
      </c>
      <c r="AA118" s="241">
        <f>'[4]прил 9'!AA585</f>
        <v>0</v>
      </c>
      <c r="AB118" s="241">
        <f>'[4]прил 9'!AB585</f>
        <v>0</v>
      </c>
      <c r="AC118" s="241">
        <f>'[4]прил 9'!AC585</f>
        <v>0</v>
      </c>
      <c r="AD118" s="241">
        <f>'[4]прил 9'!AD585</f>
        <v>0</v>
      </c>
      <c r="AE118" s="241">
        <f>'[4]прил 9'!AE585</f>
        <v>0</v>
      </c>
      <c r="AF118" s="239">
        <f t="shared" si="16"/>
        <v>0</v>
      </c>
      <c r="AG118" s="239">
        <f t="shared" si="16"/>
        <v>0</v>
      </c>
      <c r="AH118" s="241">
        <f>'[4]прил 9'!AH585</f>
        <v>0</v>
      </c>
      <c r="AI118" s="241">
        <f>'[4]прил 9'!AI585</f>
        <v>0</v>
      </c>
      <c r="AJ118" s="241">
        <f>'[4]прил 9'!AJ585</f>
        <v>0</v>
      </c>
      <c r="AK118" s="241">
        <f>'[4]прил 9'!AK585</f>
        <v>0</v>
      </c>
      <c r="AL118" s="241">
        <f>'[4]прил 9'!AL585</f>
        <v>0</v>
      </c>
      <c r="AM118" s="241">
        <f>'[4]прил 9'!AM585</f>
        <v>0</v>
      </c>
      <c r="AN118" s="241">
        <f>'[4]прил 9'!AN585</f>
        <v>0</v>
      </c>
      <c r="AO118" s="241">
        <f>'[4]прил 9'!AO585</f>
        <v>0</v>
      </c>
      <c r="AP118" s="239">
        <f t="shared" si="14"/>
        <v>0</v>
      </c>
      <c r="AQ118" s="239">
        <f t="shared" si="14"/>
        <v>0</v>
      </c>
    </row>
    <row r="119" spans="1:43" ht="31.5" x14ac:dyDescent="0.25">
      <c r="A119" s="157">
        <f t="shared" si="12"/>
        <v>47</v>
      </c>
      <c r="B119" s="158" t="str">
        <f>'[4]прил 9'!B586</f>
        <v>ВЛ - 0,4 кВ,Ф-18 ПС Горец г.Урус-Мартан ТП 18-45 , L- 0,177км.</v>
      </c>
      <c r="C119" s="158" t="str">
        <f>'[4]прил 9'!C586</f>
        <v>ЧЭ</v>
      </c>
      <c r="D119" s="241">
        <f>'[4]прил 9'!D586</f>
        <v>0</v>
      </c>
      <c r="E119" s="241">
        <f>'[4]прил 9'!E586</f>
        <v>0</v>
      </c>
      <c r="F119" s="241">
        <f>'[4]прил 9'!F586</f>
        <v>0</v>
      </c>
      <c r="G119" s="241">
        <f>'[4]прил 9'!G586</f>
        <v>0</v>
      </c>
      <c r="H119" s="241">
        <f>'[4]прил 9'!H586</f>
        <v>0</v>
      </c>
      <c r="I119" s="241">
        <f>'[4]прил 9'!I586</f>
        <v>0</v>
      </c>
      <c r="J119" s="241">
        <f>'[4]прил 9'!J586</f>
        <v>0</v>
      </c>
      <c r="K119" s="241">
        <f>'[4]прил 9'!K586</f>
        <v>0.17699999999999999</v>
      </c>
      <c r="L119" s="239">
        <f t="shared" si="15"/>
        <v>0</v>
      </c>
      <c r="M119" s="239">
        <f t="shared" si="15"/>
        <v>0.17699999999999999</v>
      </c>
      <c r="N119" s="241">
        <f>'[4]прил 9'!N586</f>
        <v>0</v>
      </c>
      <c r="O119" s="241">
        <f>'[4]прил 9'!O586</f>
        <v>0</v>
      </c>
      <c r="P119" s="241">
        <f>'[4]прил 9'!P586</f>
        <v>0</v>
      </c>
      <c r="Q119" s="241">
        <f>'[4]прил 9'!Q586</f>
        <v>0</v>
      </c>
      <c r="R119" s="241">
        <f>'[4]прил 9'!R586</f>
        <v>0</v>
      </c>
      <c r="S119" s="241">
        <f>'[4]прил 9'!S586</f>
        <v>0</v>
      </c>
      <c r="T119" s="241">
        <f>'[4]прил 9'!T586</f>
        <v>0</v>
      </c>
      <c r="U119" s="241">
        <f>'[4]прил 9'!U586</f>
        <v>0.17699999999999999</v>
      </c>
      <c r="V119" s="239">
        <f t="shared" si="13"/>
        <v>0</v>
      </c>
      <c r="W119" s="239">
        <f t="shared" si="13"/>
        <v>0.17699999999999999</v>
      </c>
      <c r="X119" s="241">
        <f>'[4]прил 9'!X586</f>
        <v>0</v>
      </c>
      <c r="Y119" s="241">
        <f>'[4]прил 9'!Y586</f>
        <v>0</v>
      </c>
      <c r="Z119" s="241">
        <f>'[4]прил 9'!Z586</f>
        <v>0</v>
      </c>
      <c r="AA119" s="241">
        <f>'[4]прил 9'!AA586</f>
        <v>0</v>
      </c>
      <c r="AB119" s="241">
        <f>'[4]прил 9'!AB586</f>
        <v>0</v>
      </c>
      <c r="AC119" s="241">
        <f>'[4]прил 9'!AC586</f>
        <v>0</v>
      </c>
      <c r="AD119" s="241">
        <f>'[4]прил 9'!AD586</f>
        <v>0</v>
      </c>
      <c r="AE119" s="241">
        <f>'[4]прил 9'!AE586</f>
        <v>0</v>
      </c>
      <c r="AF119" s="239">
        <f t="shared" si="16"/>
        <v>0</v>
      </c>
      <c r="AG119" s="239">
        <f t="shared" si="16"/>
        <v>0</v>
      </c>
      <c r="AH119" s="241">
        <f>'[4]прил 9'!AH586</f>
        <v>0</v>
      </c>
      <c r="AI119" s="241">
        <f>'[4]прил 9'!AI586</f>
        <v>0</v>
      </c>
      <c r="AJ119" s="241">
        <f>'[4]прил 9'!AJ586</f>
        <v>0</v>
      </c>
      <c r="AK119" s="241">
        <f>'[4]прил 9'!AK586</f>
        <v>0</v>
      </c>
      <c r="AL119" s="241">
        <f>'[4]прил 9'!AL586</f>
        <v>0</v>
      </c>
      <c r="AM119" s="241">
        <f>'[4]прил 9'!AM586</f>
        <v>0</v>
      </c>
      <c r="AN119" s="241">
        <f>'[4]прил 9'!AN586</f>
        <v>0</v>
      </c>
      <c r="AO119" s="241">
        <f>'[4]прил 9'!AO586</f>
        <v>0</v>
      </c>
      <c r="AP119" s="239">
        <f t="shared" si="14"/>
        <v>0</v>
      </c>
      <c r="AQ119" s="239">
        <f t="shared" si="14"/>
        <v>0</v>
      </c>
    </row>
    <row r="120" spans="1:43" ht="31.5" x14ac:dyDescent="0.25">
      <c r="A120" s="157">
        <f t="shared" si="12"/>
        <v>48</v>
      </c>
      <c r="B120" s="158" t="str">
        <f>'[4]прил 9'!B587</f>
        <v>ВЛ-0,4кВ Ф-2 ПС Бачи-Юрт с. Бачи-Юрт ТП 2-19  L- 1,826 км</v>
      </c>
      <c r="C120" s="158" t="str">
        <f>'[4]прил 9'!C587</f>
        <v>ЧЭ</v>
      </c>
      <c r="D120" s="241">
        <f>'[4]прил 9'!D587</f>
        <v>0</v>
      </c>
      <c r="E120" s="241">
        <f>'[4]прил 9'!E587</f>
        <v>0</v>
      </c>
      <c r="F120" s="241">
        <f>'[4]прил 9'!F587</f>
        <v>0</v>
      </c>
      <c r="G120" s="241">
        <f>'[4]прил 9'!G587</f>
        <v>0</v>
      </c>
      <c r="H120" s="241">
        <f>'[4]прил 9'!H587</f>
        <v>0</v>
      </c>
      <c r="I120" s="241">
        <f>'[4]прил 9'!I587</f>
        <v>0</v>
      </c>
      <c r="J120" s="241">
        <f>'[4]прил 9'!J587</f>
        <v>0</v>
      </c>
      <c r="K120" s="241">
        <f>'[4]прил 9'!K587</f>
        <v>1.8260000000000001</v>
      </c>
      <c r="L120" s="239">
        <f t="shared" si="15"/>
        <v>0</v>
      </c>
      <c r="M120" s="239">
        <f t="shared" si="15"/>
        <v>1.8260000000000001</v>
      </c>
      <c r="N120" s="241">
        <f>'[4]прил 9'!N587</f>
        <v>0</v>
      </c>
      <c r="O120" s="241">
        <f>'[4]прил 9'!O587</f>
        <v>0</v>
      </c>
      <c r="P120" s="241">
        <f>'[4]прил 9'!P587</f>
        <v>0</v>
      </c>
      <c r="Q120" s="241">
        <f>'[4]прил 9'!Q587</f>
        <v>0</v>
      </c>
      <c r="R120" s="241">
        <f>'[4]прил 9'!R587</f>
        <v>0</v>
      </c>
      <c r="S120" s="241">
        <f>'[4]прил 9'!S587</f>
        <v>0</v>
      </c>
      <c r="T120" s="241">
        <f>'[4]прил 9'!T587</f>
        <v>0</v>
      </c>
      <c r="U120" s="241">
        <f>'[4]прил 9'!U587</f>
        <v>1.8260000000000001</v>
      </c>
      <c r="V120" s="239">
        <f t="shared" si="13"/>
        <v>0</v>
      </c>
      <c r="W120" s="239">
        <f t="shared" si="13"/>
        <v>1.8260000000000001</v>
      </c>
      <c r="X120" s="241">
        <f>'[4]прил 9'!X587</f>
        <v>0</v>
      </c>
      <c r="Y120" s="241">
        <f>'[4]прил 9'!Y587</f>
        <v>0</v>
      </c>
      <c r="Z120" s="241">
        <f>'[4]прил 9'!Z587</f>
        <v>0</v>
      </c>
      <c r="AA120" s="241">
        <f>'[4]прил 9'!AA587</f>
        <v>0</v>
      </c>
      <c r="AB120" s="241">
        <f>'[4]прил 9'!AB587</f>
        <v>0</v>
      </c>
      <c r="AC120" s="241">
        <f>'[4]прил 9'!AC587</f>
        <v>0</v>
      </c>
      <c r="AD120" s="241">
        <f>'[4]прил 9'!AD587</f>
        <v>0</v>
      </c>
      <c r="AE120" s="241">
        <f>'[4]прил 9'!AE587</f>
        <v>0</v>
      </c>
      <c r="AF120" s="239">
        <f t="shared" si="16"/>
        <v>0</v>
      </c>
      <c r="AG120" s="239">
        <f t="shared" si="16"/>
        <v>0</v>
      </c>
      <c r="AH120" s="241">
        <f>'[4]прил 9'!AH587</f>
        <v>0</v>
      </c>
      <c r="AI120" s="241">
        <f>'[4]прил 9'!AI587</f>
        <v>0</v>
      </c>
      <c r="AJ120" s="241">
        <f>'[4]прил 9'!AJ587</f>
        <v>0</v>
      </c>
      <c r="AK120" s="241">
        <f>'[4]прил 9'!AK587</f>
        <v>0</v>
      </c>
      <c r="AL120" s="241">
        <f>'[4]прил 9'!AL587</f>
        <v>0</v>
      </c>
      <c r="AM120" s="241">
        <f>'[4]прил 9'!AM587</f>
        <v>0</v>
      </c>
      <c r="AN120" s="241">
        <f>'[4]прил 9'!AN587</f>
        <v>0</v>
      </c>
      <c r="AO120" s="241">
        <f>'[4]прил 9'!AO587</f>
        <v>0</v>
      </c>
      <c r="AP120" s="239">
        <f t="shared" si="14"/>
        <v>0</v>
      </c>
      <c r="AQ120" s="239">
        <f t="shared" si="14"/>
        <v>0</v>
      </c>
    </row>
    <row r="121" spans="1:43" ht="31.5" x14ac:dyDescent="0.25">
      <c r="A121" s="157">
        <f t="shared" si="12"/>
        <v>49</v>
      </c>
      <c r="B121" s="158" t="str">
        <f>'[4]прил 9'!B588</f>
        <v>ВЛ-0,4кВ Ф-2 ПС Курчалой с. Гелдаган ТП 2-80  L- 0,11 км</v>
      </c>
      <c r="C121" s="158" t="str">
        <f>'[4]прил 9'!C588</f>
        <v>ЧЭ</v>
      </c>
      <c r="D121" s="241">
        <f>'[4]прил 9'!D588</f>
        <v>0</v>
      </c>
      <c r="E121" s="241">
        <f>'[4]прил 9'!E588</f>
        <v>0</v>
      </c>
      <c r="F121" s="241">
        <f>'[4]прил 9'!F588</f>
        <v>0</v>
      </c>
      <c r="G121" s="241">
        <f>'[4]прил 9'!G588</f>
        <v>0</v>
      </c>
      <c r="H121" s="241">
        <f>'[4]прил 9'!H588</f>
        <v>0</v>
      </c>
      <c r="I121" s="241">
        <f>'[4]прил 9'!I588</f>
        <v>0</v>
      </c>
      <c r="J121" s="241">
        <f>'[4]прил 9'!J588</f>
        <v>0</v>
      </c>
      <c r="K121" s="241">
        <f>'[4]прил 9'!K588</f>
        <v>0.11</v>
      </c>
      <c r="L121" s="239">
        <f t="shared" si="15"/>
        <v>0</v>
      </c>
      <c r="M121" s="239">
        <f t="shared" si="15"/>
        <v>0.11</v>
      </c>
      <c r="N121" s="241">
        <f>'[4]прил 9'!N588</f>
        <v>0</v>
      </c>
      <c r="O121" s="241">
        <f>'[4]прил 9'!O588</f>
        <v>0</v>
      </c>
      <c r="P121" s="241">
        <f>'[4]прил 9'!P588</f>
        <v>0</v>
      </c>
      <c r="Q121" s="241">
        <f>'[4]прил 9'!Q588</f>
        <v>0</v>
      </c>
      <c r="R121" s="241">
        <f>'[4]прил 9'!R588</f>
        <v>0</v>
      </c>
      <c r="S121" s="241">
        <f>'[4]прил 9'!S588</f>
        <v>0</v>
      </c>
      <c r="T121" s="241">
        <f>'[4]прил 9'!T588</f>
        <v>0</v>
      </c>
      <c r="U121" s="241">
        <f>'[4]прил 9'!U588</f>
        <v>0.11</v>
      </c>
      <c r="V121" s="239">
        <f t="shared" si="13"/>
        <v>0</v>
      </c>
      <c r="W121" s="239">
        <f t="shared" si="13"/>
        <v>0.11</v>
      </c>
      <c r="X121" s="241">
        <f>'[4]прил 9'!X588</f>
        <v>0</v>
      </c>
      <c r="Y121" s="241">
        <f>'[4]прил 9'!Y588</f>
        <v>0</v>
      </c>
      <c r="Z121" s="241">
        <f>'[4]прил 9'!Z588</f>
        <v>0</v>
      </c>
      <c r="AA121" s="241">
        <f>'[4]прил 9'!AA588</f>
        <v>0</v>
      </c>
      <c r="AB121" s="241">
        <f>'[4]прил 9'!AB588</f>
        <v>0</v>
      </c>
      <c r="AC121" s="241">
        <f>'[4]прил 9'!AC588</f>
        <v>0</v>
      </c>
      <c r="AD121" s="241">
        <f>'[4]прил 9'!AD588</f>
        <v>0</v>
      </c>
      <c r="AE121" s="241">
        <f>'[4]прил 9'!AE588</f>
        <v>0</v>
      </c>
      <c r="AF121" s="239">
        <f t="shared" si="16"/>
        <v>0</v>
      </c>
      <c r="AG121" s="239">
        <f t="shared" si="16"/>
        <v>0</v>
      </c>
      <c r="AH121" s="241">
        <f>'[4]прил 9'!AH588</f>
        <v>0</v>
      </c>
      <c r="AI121" s="241">
        <f>'[4]прил 9'!AI588</f>
        <v>0</v>
      </c>
      <c r="AJ121" s="241">
        <f>'[4]прил 9'!AJ588</f>
        <v>0</v>
      </c>
      <c r="AK121" s="241">
        <f>'[4]прил 9'!AK588</f>
        <v>0</v>
      </c>
      <c r="AL121" s="241">
        <f>'[4]прил 9'!AL588</f>
        <v>0</v>
      </c>
      <c r="AM121" s="241">
        <f>'[4]прил 9'!AM588</f>
        <v>0</v>
      </c>
      <c r="AN121" s="241">
        <f>'[4]прил 9'!AN588</f>
        <v>0</v>
      </c>
      <c r="AO121" s="241">
        <f>'[4]прил 9'!AO588</f>
        <v>0</v>
      </c>
      <c r="AP121" s="239">
        <f t="shared" si="14"/>
        <v>0</v>
      </c>
      <c r="AQ121" s="239">
        <f t="shared" si="14"/>
        <v>0</v>
      </c>
    </row>
    <row r="122" spans="1:43" ht="31.5" x14ac:dyDescent="0.25">
      <c r="A122" s="157">
        <f t="shared" si="12"/>
        <v>50</v>
      </c>
      <c r="B122" s="158" t="str">
        <f>'[4]прил 9'!B589</f>
        <v>ВЛ - 0,4 кВ  Ф-3 ПС Братская  с. Братское ТП 3-11   L- 1,5 км</v>
      </c>
      <c r="C122" s="158" t="str">
        <f>'[4]прил 9'!C589</f>
        <v>ЧЭ</v>
      </c>
      <c r="D122" s="241">
        <f>'[4]прил 9'!D589</f>
        <v>0</v>
      </c>
      <c r="E122" s="241">
        <f>'[4]прил 9'!E589</f>
        <v>0</v>
      </c>
      <c r="F122" s="241">
        <f>'[4]прил 9'!F589</f>
        <v>0</v>
      </c>
      <c r="G122" s="241">
        <f>'[4]прил 9'!G589</f>
        <v>0</v>
      </c>
      <c r="H122" s="241">
        <f>'[4]прил 9'!H589</f>
        <v>0</v>
      </c>
      <c r="I122" s="241">
        <f>'[4]прил 9'!I589</f>
        <v>0</v>
      </c>
      <c r="J122" s="241">
        <f>'[4]прил 9'!J589</f>
        <v>0</v>
      </c>
      <c r="K122" s="241">
        <f>'[4]прил 9'!K589</f>
        <v>1.5</v>
      </c>
      <c r="L122" s="239">
        <f t="shared" si="15"/>
        <v>0</v>
      </c>
      <c r="M122" s="239">
        <f t="shared" si="15"/>
        <v>1.5</v>
      </c>
      <c r="N122" s="241">
        <f>'[4]прил 9'!N589</f>
        <v>0</v>
      </c>
      <c r="O122" s="241">
        <f>'[4]прил 9'!O589</f>
        <v>0</v>
      </c>
      <c r="P122" s="241">
        <f>'[4]прил 9'!P589</f>
        <v>0</v>
      </c>
      <c r="Q122" s="241">
        <f>'[4]прил 9'!Q589</f>
        <v>0</v>
      </c>
      <c r="R122" s="241">
        <f>'[4]прил 9'!R589</f>
        <v>0</v>
      </c>
      <c r="S122" s="241">
        <f>'[4]прил 9'!S589</f>
        <v>0</v>
      </c>
      <c r="T122" s="241">
        <f>'[4]прил 9'!T589</f>
        <v>0</v>
      </c>
      <c r="U122" s="241">
        <f>'[4]прил 9'!U589</f>
        <v>1.5</v>
      </c>
      <c r="V122" s="239">
        <f t="shared" si="13"/>
        <v>0</v>
      </c>
      <c r="W122" s="239">
        <f t="shared" si="13"/>
        <v>1.5</v>
      </c>
      <c r="X122" s="241">
        <f>'[4]прил 9'!X589</f>
        <v>0</v>
      </c>
      <c r="Y122" s="241">
        <f>'[4]прил 9'!Y589</f>
        <v>0</v>
      </c>
      <c r="Z122" s="241">
        <f>'[4]прил 9'!Z589</f>
        <v>0</v>
      </c>
      <c r="AA122" s="241">
        <f>'[4]прил 9'!AA589</f>
        <v>0</v>
      </c>
      <c r="AB122" s="241">
        <f>'[4]прил 9'!AB589</f>
        <v>0</v>
      </c>
      <c r="AC122" s="241">
        <f>'[4]прил 9'!AC589</f>
        <v>0</v>
      </c>
      <c r="AD122" s="241">
        <f>'[4]прил 9'!AD589</f>
        <v>0</v>
      </c>
      <c r="AE122" s="241">
        <f>'[4]прил 9'!AE589</f>
        <v>0</v>
      </c>
      <c r="AF122" s="239">
        <f t="shared" si="16"/>
        <v>0</v>
      </c>
      <c r="AG122" s="239">
        <f t="shared" si="16"/>
        <v>0</v>
      </c>
      <c r="AH122" s="241">
        <f>'[4]прил 9'!AH589</f>
        <v>0</v>
      </c>
      <c r="AI122" s="241">
        <f>'[4]прил 9'!AI589</f>
        <v>0</v>
      </c>
      <c r="AJ122" s="241">
        <f>'[4]прил 9'!AJ589</f>
        <v>0</v>
      </c>
      <c r="AK122" s="241">
        <f>'[4]прил 9'!AK589</f>
        <v>0</v>
      </c>
      <c r="AL122" s="241">
        <f>'[4]прил 9'!AL589</f>
        <v>0</v>
      </c>
      <c r="AM122" s="241">
        <f>'[4]прил 9'!AM589</f>
        <v>0</v>
      </c>
      <c r="AN122" s="241">
        <f>'[4]прил 9'!AN589</f>
        <v>0</v>
      </c>
      <c r="AO122" s="241">
        <f>'[4]прил 9'!AO589</f>
        <v>0</v>
      </c>
      <c r="AP122" s="239">
        <f t="shared" si="14"/>
        <v>0</v>
      </c>
      <c r="AQ122" s="239">
        <f t="shared" si="14"/>
        <v>0</v>
      </c>
    </row>
    <row r="123" spans="1:43" ht="31.5" x14ac:dyDescent="0.25">
      <c r="A123" s="157">
        <f t="shared" si="12"/>
        <v>51</v>
      </c>
      <c r="B123" s="158" t="str">
        <f>'[4]прил 9'!B599</f>
        <v xml:space="preserve">Ф-3 ПС "Итум-Кали", х. Уми-Чу, ТП 3-  КТП с ТМ -160 кВА - 1 компл. </v>
      </c>
      <c r="C123" s="158" t="str">
        <f>'[4]прил 9'!C599</f>
        <v>ЧЭ</v>
      </c>
      <c r="D123" s="241">
        <f>'[4]прил 9'!D599</f>
        <v>0</v>
      </c>
      <c r="E123" s="241">
        <f>'[4]прил 9'!E599</f>
        <v>0</v>
      </c>
      <c r="F123" s="241">
        <f>'[4]прил 9'!F599</f>
        <v>0</v>
      </c>
      <c r="G123" s="241">
        <f>'[4]прил 9'!G599</f>
        <v>0</v>
      </c>
      <c r="H123" s="241">
        <f>'[4]прил 9'!H599</f>
        <v>0</v>
      </c>
      <c r="I123" s="241">
        <f>'[4]прил 9'!I599</f>
        <v>0</v>
      </c>
      <c r="J123" s="241">
        <f>'[4]прил 9'!J599</f>
        <v>0.1</v>
      </c>
      <c r="K123" s="241">
        <f>'[4]прил 9'!K599</f>
        <v>0</v>
      </c>
      <c r="L123" s="239">
        <f t="shared" si="15"/>
        <v>0.1</v>
      </c>
      <c r="M123" s="239">
        <f t="shared" si="15"/>
        <v>0</v>
      </c>
      <c r="N123" s="241">
        <f>'[4]прил 9'!N599</f>
        <v>0</v>
      </c>
      <c r="O123" s="241">
        <f>'[4]прил 9'!O599</f>
        <v>0</v>
      </c>
      <c r="P123" s="241">
        <f>'[4]прил 9'!P599</f>
        <v>0</v>
      </c>
      <c r="Q123" s="241">
        <f>'[4]прил 9'!Q599</f>
        <v>0</v>
      </c>
      <c r="R123" s="241">
        <f>'[4]прил 9'!R599</f>
        <v>0</v>
      </c>
      <c r="S123" s="241">
        <f>'[4]прил 9'!S599</f>
        <v>0</v>
      </c>
      <c r="T123" s="241">
        <f>'[4]прил 9'!T599</f>
        <v>0.1</v>
      </c>
      <c r="U123" s="241">
        <f>'[4]прил 9'!U599</f>
        <v>0</v>
      </c>
      <c r="V123" s="239">
        <f t="shared" si="13"/>
        <v>0.1</v>
      </c>
      <c r="W123" s="239">
        <f t="shared" si="13"/>
        <v>0</v>
      </c>
      <c r="X123" s="241">
        <f>'[4]прил 9'!X599</f>
        <v>0</v>
      </c>
      <c r="Y123" s="241">
        <f>'[4]прил 9'!Y599</f>
        <v>0</v>
      </c>
      <c r="Z123" s="241">
        <f>'[4]прил 9'!Z599</f>
        <v>0</v>
      </c>
      <c r="AA123" s="241">
        <f>'[4]прил 9'!AA599</f>
        <v>0</v>
      </c>
      <c r="AB123" s="241">
        <f>'[4]прил 9'!AB599</f>
        <v>0</v>
      </c>
      <c r="AC123" s="241">
        <f>'[4]прил 9'!AC599</f>
        <v>0</v>
      </c>
      <c r="AD123" s="241">
        <f>'[4]прил 9'!AD599</f>
        <v>0</v>
      </c>
      <c r="AE123" s="241">
        <f>'[4]прил 9'!AE599</f>
        <v>0</v>
      </c>
      <c r="AF123" s="239">
        <f t="shared" si="16"/>
        <v>0</v>
      </c>
      <c r="AG123" s="239">
        <f t="shared" si="16"/>
        <v>0</v>
      </c>
      <c r="AH123" s="241">
        <f>'[4]прил 9'!AH599</f>
        <v>0</v>
      </c>
      <c r="AI123" s="241">
        <f>'[4]прил 9'!AI599</f>
        <v>0</v>
      </c>
      <c r="AJ123" s="241">
        <f>'[4]прил 9'!AJ599</f>
        <v>0</v>
      </c>
      <c r="AK123" s="241">
        <f>'[4]прил 9'!AK599</f>
        <v>0</v>
      </c>
      <c r="AL123" s="241">
        <f>'[4]прил 9'!AL599</f>
        <v>0</v>
      </c>
      <c r="AM123" s="241">
        <f>'[4]прил 9'!AM599</f>
        <v>0</v>
      </c>
      <c r="AN123" s="241">
        <f>'[4]прил 9'!AN599</f>
        <v>0</v>
      </c>
      <c r="AO123" s="241">
        <f>'[4]прил 9'!AO599</f>
        <v>0</v>
      </c>
      <c r="AP123" s="239">
        <f t="shared" si="14"/>
        <v>0</v>
      </c>
      <c r="AQ123" s="239">
        <f t="shared" si="14"/>
        <v>0</v>
      </c>
    </row>
    <row r="124" spans="1:43" ht="31.5" x14ac:dyDescent="0.25">
      <c r="A124" s="157">
        <f t="shared" si="12"/>
        <v>52</v>
      </c>
      <c r="B124" s="158" t="str">
        <f>'[4]прил 9'!B600</f>
        <v>Ф-9  ТП-9-38 ПС Катыр-Юрт, с. Валерик, ТП 9-38 КТП с ТМ - 100 кВА - 1 компл.</v>
      </c>
      <c r="C124" s="158" t="str">
        <f>'[4]прил 9'!C600</f>
        <v>ЧЭ</v>
      </c>
      <c r="D124" s="241">
        <f>'[4]прил 9'!D600</f>
        <v>0</v>
      </c>
      <c r="E124" s="241">
        <f>'[4]прил 9'!E600</f>
        <v>0</v>
      </c>
      <c r="F124" s="241">
        <f>'[4]прил 9'!F600</f>
        <v>0</v>
      </c>
      <c r="G124" s="241">
        <f>'[4]прил 9'!G600</f>
        <v>0</v>
      </c>
      <c r="H124" s="241">
        <f>'[4]прил 9'!H600</f>
        <v>0</v>
      </c>
      <c r="I124" s="241">
        <f>'[4]прил 9'!I600</f>
        <v>0</v>
      </c>
      <c r="J124" s="241">
        <f>'[4]прил 9'!J600</f>
        <v>0.1</v>
      </c>
      <c r="K124" s="241">
        <f>'[4]прил 9'!K600</f>
        <v>0</v>
      </c>
      <c r="L124" s="239">
        <f t="shared" si="15"/>
        <v>0.1</v>
      </c>
      <c r="M124" s="239">
        <f t="shared" si="15"/>
        <v>0</v>
      </c>
      <c r="N124" s="241">
        <f>'[4]прил 9'!N600</f>
        <v>0</v>
      </c>
      <c r="O124" s="241">
        <f>'[4]прил 9'!O600</f>
        <v>0</v>
      </c>
      <c r="P124" s="241">
        <f>'[4]прил 9'!P600</f>
        <v>0</v>
      </c>
      <c r="Q124" s="241">
        <f>'[4]прил 9'!Q600</f>
        <v>0</v>
      </c>
      <c r="R124" s="241">
        <f>'[4]прил 9'!R600</f>
        <v>0</v>
      </c>
      <c r="S124" s="241">
        <f>'[4]прил 9'!S600</f>
        <v>0</v>
      </c>
      <c r="T124" s="241">
        <f>'[4]прил 9'!T600</f>
        <v>0.1</v>
      </c>
      <c r="U124" s="241">
        <f>'[4]прил 9'!U600</f>
        <v>0</v>
      </c>
      <c r="V124" s="239">
        <f t="shared" si="13"/>
        <v>0.1</v>
      </c>
      <c r="W124" s="239">
        <f t="shared" si="13"/>
        <v>0</v>
      </c>
      <c r="X124" s="241">
        <f>'[4]прил 9'!X600</f>
        <v>0</v>
      </c>
      <c r="Y124" s="241">
        <f>'[4]прил 9'!Y600</f>
        <v>0</v>
      </c>
      <c r="Z124" s="241">
        <f>'[4]прил 9'!Z600</f>
        <v>0</v>
      </c>
      <c r="AA124" s="241">
        <f>'[4]прил 9'!AA600</f>
        <v>0</v>
      </c>
      <c r="AB124" s="241">
        <f>'[4]прил 9'!AB600</f>
        <v>0</v>
      </c>
      <c r="AC124" s="241">
        <f>'[4]прил 9'!AC600</f>
        <v>0</v>
      </c>
      <c r="AD124" s="241">
        <f>'[4]прил 9'!AD600</f>
        <v>0</v>
      </c>
      <c r="AE124" s="241">
        <f>'[4]прил 9'!AE600</f>
        <v>0</v>
      </c>
      <c r="AF124" s="239">
        <f t="shared" si="16"/>
        <v>0</v>
      </c>
      <c r="AG124" s="239">
        <f t="shared" si="16"/>
        <v>0</v>
      </c>
      <c r="AH124" s="241">
        <f>'[4]прил 9'!AH600</f>
        <v>0</v>
      </c>
      <c r="AI124" s="241">
        <f>'[4]прил 9'!AI600</f>
        <v>0</v>
      </c>
      <c r="AJ124" s="241">
        <f>'[4]прил 9'!AJ600</f>
        <v>0</v>
      </c>
      <c r="AK124" s="241">
        <f>'[4]прил 9'!AK600</f>
        <v>0</v>
      </c>
      <c r="AL124" s="241">
        <f>'[4]прил 9'!AL600</f>
        <v>0</v>
      </c>
      <c r="AM124" s="241">
        <f>'[4]прил 9'!AM600</f>
        <v>0</v>
      </c>
      <c r="AN124" s="241">
        <f>'[4]прил 9'!AN600</f>
        <v>0</v>
      </c>
      <c r="AO124" s="241">
        <f>'[4]прил 9'!AO600</f>
        <v>0</v>
      </c>
      <c r="AP124" s="239">
        <f t="shared" si="14"/>
        <v>0</v>
      </c>
      <c r="AQ124" s="239">
        <f t="shared" si="14"/>
        <v>0</v>
      </c>
    </row>
    <row r="125" spans="1:43" ht="31.5" x14ac:dyDescent="0.25">
      <c r="A125" s="157">
        <f t="shared" si="12"/>
        <v>53</v>
      </c>
      <c r="B125" s="158" t="str">
        <f>'[4]прил 9'!B601</f>
        <v>Ф-24 ПС "Северная" ТП -230 г.Грозный    с трансформаторами ТМГ-630/10  -2шт.</v>
      </c>
      <c r="C125" s="158" t="str">
        <f>'[4]прил 9'!C601</f>
        <v>ЧЭ</v>
      </c>
      <c r="D125" s="241">
        <f>'[4]прил 9'!D601</f>
        <v>0</v>
      </c>
      <c r="E125" s="241">
        <f>'[4]прил 9'!E601</f>
        <v>0</v>
      </c>
      <c r="F125" s="241">
        <f>'[4]прил 9'!F601</f>
        <v>0</v>
      </c>
      <c r="G125" s="241">
        <f>'[4]прил 9'!G601</f>
        <v>0</v>
      </c>
      <c r="H125" s="241">
        <f>'[4]прил 9'!H601</f>
        <v>0</v>
      </c>
      <c r="I125" s="241">
        <f>'[4]прил 9'!I601</f>
        <v>0</v>
      </c>
      <c r="J125" s="241">
        <f>'[4]прил 9'!J601</f>
        <v>1.26</v>
      </c>
      <c r="K125" s="241">
        <f>'[4]прил 9'!K601</f>
        <v>0</v>
      </c>
      <c r="L125" s="239">
        <f t="shared" si="15"/>
        <v>1.26</v>
      </c>
      <c r="M125" s="239">
        <f t="shared" si="15"/>
        <v>0</v>
      </c>
      <c r="N125" s="241">
        <f>'[4]прил 9'!N601</f>
        <v>0</v>
      </c>
      <c r="O125" s="241">
        <f>'[4]прил 9'!O601</f>
        <v>0</v>
      </c>
      <c r="P125" s="241">
        <f>'[4]прил 9'!P601</f>
        <v>0</v>
      </c>
      <c r="Q125" s="241">
        <f>'[4]прил 9'!Q601</f>
        <v>0</v>
      </c>
      <c r="R125" s="241">
        <f>'[4]прил 9'!R601</f>
        <v>0</v>
      </c>
      <c r="S125" s="241">
        <f>'[4]прил 9'!S601</f>
        <v>0</v>
      </c>
      <c r="T125" s="241">
        <f>'[4]прил 9'!T601</f>
        <v>1.26</v>
      </c>
      <c r="U125" s="241">
        <f>'[4]прил 9'!U601</f>
        <v>0</v>
      </c>
      <c r="V125" s="239">
        <f t="shared" si="13"/>
        <v>1.26</v>
      </c>
      <c r="W125" s="239">
        <f t="shared" si="13"/>
        <v>0</v>
      </c>
      <c r="X125" s="241">
        <f>'[4]прил 9'!X601</f>
        <v>0</v>
      </c>
      <c r="Y125" s="241">
        <f>'[4]прил 9'!Y601</f>
        <v>0</v>
      </c>
      <c r="Z125" s="241">
        <f>'[4]прил 9'!Z601</f>
        <v>0</v>
      </c>
      <c r="AA125" s="241">
        <f>'[4]прил 9'!AA601</f>
        <v>0</v>
      </c>
      <c r="AB125" s="241">
        <f>'[4]прил 9'!AB601</f>
        <v>0</v>
      </c>
      <c r="AC125" s="241">
        <f>'[4]прил 9'!AC601</f>
        <v>0</v>
      </c>
      <c r="AD125" s="241">
        <f>'[4]прил 9'!AD601</f>
        <v>0</v>
      </c>
      <c r="AE125" s="241">
        <f>'[4]прил 9'!AE601</f>
        <v>0</v>
      </c>
      <c r="AF125" s="239">
        <f t="shared" si="16"/>
        <v>0</v>
      </c>
      <c r="AG125" s="239">
        <f t="shared" si="16"/>
        <v>0</v>
      </c>
      <c r="AH125" s="241">
        <f>'[4]прил 9'!AH601</f>
        <v>0</v>
      </c>
      <c r="AI125" s="241">
        <f>'[4]прил 9'!AI601</f>
        <v>0</v>
      </c>
      <c r="AJ125" s="241">
        <f>'[4]прил 9'!AJ601</f>
        <v>0</v>
      </c>
      <c r="AK125" s="241">
        <f>'[4]прил 9'!AK601</f>
        <v>0</v>
      </c>
      <c r="AL125" s="241">
        <f>'[4]прил 9'!AL601</f>
        <v>0</v>
      </c>
      <c r="AM125" s="241">
        <f>'[4]прил 9'!AM601</f>
        <v>0</v>
      </c>
      <c r="AN125" s="241">
        <f>'[4]прил 9'!AN601</f>
        <v>0</v>
      </c>
      <c r="AO125" s="241">
        <f>'[4]прил 9'!AO601</f>
        <v>0</v>
      </c>
      <c r="AP125" s="239">
        <f t="shared" si="14"/>
        <v>0</v>
      </c>
      <c r="AQ125" s="239">
        <f t="shared" si="14"/>
        <v>0</v>
      </c>
    </row>
    <row r="126" spans="1:43" ht="31.5" x14ac:dyDescent="0.25">
      <c r="A126" s="157">
        <f t="shared" si="12"/>
        <v>54</v>
      </c>
      <c r="B126" s="158" t="str">
        <f>'[4]прил 9'!B602</f>
        <v xml:space="preserve">Ф-3  ПС "Октябрьская"  с.Чечен-Аул  ТП 3- КТП с ТМ-160 кВА    </v>
      </c>
      <c r="C126" s="158" t="str">
        <f>'[4]прил 9'!C602</f>
        <v>ЧЭ</v>
      </c>
      <c r="D126" s="241">
        <f>'[4]прил 9'!D602</f>
        <v>0</v>
      </c>
      <c r="E126" s="241">
        <f>'[4]прил 9'!E602</f>
        <v>0</v>
      </c>
      <c r="F126" s="241">
        <f>'[4]прил 9'!F602</f>
        <v>0</v>
      </c>
      <c r="G126" s="241">
        <f>'[4]прил 9'!G602</f>
        <v>0</v>
      </c>
      <c r="H126" s="241">
        <f>'[4]прил 9'!H602</f>
        <v>0</v>
      </c>
      <c r="I126" s="241">
        <f>'[4]прил 9'!I602</f>
        <v>0</v>
      </c>
      <c r="J126" s="241">
        <f>'[4]прил 9'!J602</f>
        <v>0.16</v>
      </c>
      <c r="K126" s="241">
        <f>'[4]прил 9'!K602</f>
        <v>0</v>
      </c>
      <c r="L126" s="239">
        <f t="shared" si="15"/>
        <v>0.16</v>
      </c>
      <c r="M126" s="239">
        <f t="shared" si="15"/>
        <v>0</v>
      </c>
      <c r="N126" s="241">
        <f>'[4]прил 9'!N602</f>
        <v>0</v>
      </c>
      <c r="O126" s="241">
        <f>'[4]прил 9'!O602</f>
        <v>0</v>
      </c>
      <c r="P126" s="241">
        <f>'[4]прил 9'!P602</f>
        <v>0</v>
      </c>
      <c r="Q126" s="241">
        <f>'[4]прил 9'!Q602</f>
        <v>0</v>
      </c>
      <c r="R126" s="241">
        <f>'[4]прил 9'!R602</f>
        <v>0</v>
      </c>
      <c r="S126" s="241">
        <f>'[4]прил 9'!S602</f>
        <v>0</v>
      </c>
      <c r="T126" s="241">
        <f>'[4]прил 9'!T602</f>
        <v>0.16</v>
      </c>
      <c r="U126" s="241">
        <f>'[4]прил 9'!U602</f>
        <v>0</v>
      </c>
      <c r="V126" s="239">
        <f t="shared" si="13"/>
        <v>0.16</v>
      </c>
      <c r="W126" s="239">
        <f t="shared" si="13"/>
        <v>0</v>
      </c>
      <c r="X126" s="241">
        <f>'[4]прил 9'!X602</f>
        <v>0</v>
      </c>
      <c r="Y126" s="241">
        <f>'[4]прил 9'!Y602</f>
        <v>0</v>
      </c>
      <c r="Z126" s="241">
        <f>'[4]прил 9'!Z602</f>
        <v>0</v>
      </c>
      <c r="AA126" s="241">
        <f>'[4]прил 9'!AA602</f>
        <v>0</v>
      </c>
      <c r="AB126" s="241">
        <f>'[4]прил 9'!AB602</f>
        <v>0</v>
      </c>
      <c r="AC126" s="241">
        <f>'[4]прил 9'!AC602</f>
        <v>0</v>
      </c>
      <c r="AD126" s="241">
        <f>'[4]прил 9'!AD602</f>
        <v>0</v>
      </c>
      <c r="AE126" s="241">
        <f>'[4]прил 9'!AE602</f>
        <v>0</v>
      </c>
      <c r="AF126" s="239">
        <f t="shared" si="16"/>
        <v>0</v>
      </c>
      <c r="AG126" s="239">
        <f t="shared" si="16"/>
        <v>0</v>
      </c>
      <c r="AH126" s="241">
        <f>'[4]прил 9'!AH602</f>
        <v>0</v>
      </c>
      <c r="AI126" s="241">
        <f>'[4]прил 9'!AI602</f>
        <v>0</v>
      </c>
      <c r="AJ126" s="241">
        <f>'[4]прил 9'!AJ602</f>
        <v>0</v>
      </c>
      <c r="AK126" s="241">
        <f>'[4]прил 9'!AK602</f>
        <v>0</v>
      </c>
      <c r="AL126" s="241">
        <f>'[4]прил 9'!AL602</f>
        <v>0</v>
      </c>
      <c r="AM126" s="241">
        <f>'[4]прил 9'!AM602</f>
        <v>0</v>
      </c>
      <c r="AN126" s="241">
        <f>'[4]прил 9'!AN602</f>
        <v>0</v>
      </c>
      <c r="AO126" s="241">
        <f>'[4]прил 9'!AO602</f>
        <v>0</v>
      </c>
      <c r="AP126" s="239">
        <f t="shared" si="14"/>
        <v>0</v>
      </c>
      <c r="AQ126" s="239">
        <f t="shared" si="14"/>
        <v>0</v>
      </c>
    </row>
    <row r="127" spans="1:43" ht="31.5" x14ac:dyDescent="0.25">
      <c r="A127" s="157">
        <f t="shared" si="12"/>
        <v>55</v>
      </c>
      <c r="B127" s="158" t="str">
        <f>'[4]прил 9'!B603</f>
        <v>Ф-6 ПС "Червленная", ст.ЧервленнаяТП 6- КТП с ТМ-63 кВА</v>
      </c>
      <c r="C127" s="158" t="str">
        <f>'[4]прил 9'!C603</f>
        <v>ЧЭ</v>
      </c>
      <c r="D127" s="241">
        <f>'[4]прил 9'!D603</f>
        <v>0</v>
      </c>
      <c r="E127" s="241">
        <f>'[4]прил 9'!E603</f>
        <v>0</v>
      </c>
      <c r="F127" s="241">
        <f>'[4]прил 9'!F603</f>
        <v>0</v>
      </c>
      <c r="G127" s="241">
        <f>'[4]прил 9'!G603</f>
        <v>0</v>
      </c>
      <c r="H127" s="241">
        <f>'[4]прил 9'!H603</f>
        <v>0</v>
      </c>
      <c r="I127" s="241">
        <f>'[4]прил 9'!I603</f>
        <v>0</v>
      </c>
      <c r="J127" s="241">
        <f>'[4]прил 9'!J603</f>
        <v>0</v>
      </c>
      <c r="K127" s="241">
        <f>'[4]прил 9'!K603</f>
        <v>0</v>
      </c>
      <c r="L127" s="239">
        <f t="shared" si="15"/>
        <v>0</v>
      </c>
      <c r="M127" s="239">
        <f t="shared" si="15"/>
        <v>0</v>
      </c>
      <c r="N127" s="241">
        <f>'[4]прил 9'!N603</f>
        <v>0</v>
      </c>
      <c r="O127" s="241">
        <f>'[4]прил 9'!O603</f>
        <v>0</v>
      </c>
      <c r="P127" s="241">
        <f>'[4]прил 9'!P603</f>
        <v>0</v>
      </c>
      <c r="Q127" s="241">
        <f>'[4]прил 9'!Q603</f>
        <v>0</v>
      </c>
      <c r="R127" s="241">
        <f>'[4]прил 9'!R603</f>
        <v>0</v>
      </c>
      <c r="S127" s="241">
        <f>'[4]прил 9'!S603</f>
        <v>0</v>
      </c>
      <c r="T127" s="241">
        <f>'[4]прил 9'!T603</f>
        <v>0</v>
      </c>
      <c r="U127" s="241">
        <f>'[4]прил 9'!U603</f>
        <v>0</v>
      </c>
      <c r="V127" s="239">
        <f t="shared" si="13"/>
        <v>0</v>
      </c>
      <c r="W127" s="239">
        <f t="shared" si="13"/>
        <v>0</v>
      </c>
      <c r="X127" s="241">
        <f>'[4]прил 9'!X603</f>
        <v>0</v>
      </c>
      <c r="Y127" s="241">
        <f>'[4]прил 9'!Y603</f>
        <v>0</v>
      </c>
      <c r="Z127" s="241">
        <f>'[4]прил 9'!Z603</f>
        <v>0</v>
      </c>
      <c r="AA127" s="241">
        <f>'[4]прил 9'!AA603</f>
        <v>0</v>
      </c>
      <c r="AB127" s="241">
        <f>'[4]прил 9'!AB603</f>
        <v>0</v>
      </c>
      <c r="AC127" s="241">
        <f>'[4]прил 9'!AC603</f>
        <v>0</v>
      </c>
      <c r="AD127" s="241">
        <f>'[4]прил 9'!AD603</f>
        <v>0</v>
      </c>
      <c r="AE127" s="241">
        <f>'[4]прил 9'!AE603</f>
        <v>0</v>
      </c>
      <c r="AF127" s="239">
        <f t="shared" si="16"/>
        <v>0</v>
      </c>
      <c r="AG127" s="239">
        <f t="shared" si="16"/>
        <v>0</v>
      </c>
      <c r="AH127" s="241">
        <f>'[4]прил 9'!AH603</f>
        <v>0</v>
      </c>
      <c r="AI127" s="241">
        <f>'[4]прил 9'!AI603</f>
        <v>0</v>
      </c>
      <c r="AJ127" s="241">
        <f>'[4]прил 9'!AJ603</f>
        <v>0</v>
      </c>
      <c r="AK127" s="241">
        <f>'[4]прил 9'!AK603</f>
        <v>0</v>
      </c>
      <c r="AL127" s="241">
        <f>'[4]прил 9'!AL603</f>
        <v>0</v>
      </c>
      <c r="AM127" s="241">
        <f>'[4]прил 9'!AM603</f>
        <v>0</v>
      </c>
      <c r="AN127" s="241">
        <f>'[4]прил 9'!AN603</f>
        <v>0</v>
      </c>
      <c r="AO127" s="241">
        <f>'[4]прил 9'!AO603</f>
        <v>0</v>
      </c>
      <c r="AP127" s="239">
        <f t="shared" si="14"/>
        <v>0</v>
      </c>
      <c r="AQ127" s="239">
        <f t="shared" si="14"/>
        <v>0</v>
      </c>
    </row>
    <row r="128" spans="1:43" ht="31.5" x14ac:dyDescent="0.25">
      <c r="A128" s="157">
        <f t="shared" si="12"/>
        <v>56</v>
      </c>
      <c r="B128" s="158" t="str">
        <f>'[4]прил 9'!B604</f>
        <v>Ф-8 ПС "Курчалой"  с Майртуп ТП 8-49 КТП с ТМ 160 кВа - 1 комплект</v>
      </c>
      <c r="C128" s="158" t="str">
        <f>'[4]прил 9'!C604</f>
        <v>ЧЭ</v>
      </c>
      <c r="D128" s="241">
        <f>'[4]прил 9'!D604</f>
        <v>0</v>
      </c>
      <c r="E128" s="241">
        <f>'[4]прил 9'!E604</f>
        <v>0</v>
      </c>
      <c r="F128" s="241">
        <f>'[4]прил 9'!F604</f>
        <v>0</v>
      </c>
      <c r="G128" s="241">
        <f>'[4]прил 9'!G604</f>
        <v>0</v>
      </c>
      <c r="H128" s="241">
        <f>'[4]прил 9'!H604</f>
        <v>0</v>
      </c>
      <c r="I128" s="241">
        <f>'[4]прил 9'!I604</f>
        <v>0</v>
      </c>
      <c r="J128" s="241">
        <f>'[4]прил 9'!J604</f>
        <v>0.16</v>
      </c>
      <c r="K128" s="241">
        <f>'[4]прил 9'!K604</f>
        <v>0</v>
      </c>
      <c r="L128" s="239">
        <f t="shared" si="15"/>
        <v>0.16</v>
      </c>
      <c r="M128" s="239">
        <f t="shared" si="15"/>
        <v>0</v>
      </c>
      <c r="N128" s="241">
        <f>'[4]прил 9'!N604</f>
        <v>0</v>
      </c>
      <c r="O128" s="241">
        <f>'[4]прил 9'!O604</f>
        <v>0</v>
      </c>
      <c r="P128" s="241">
        <f>'[4]прил 9'!P604</f>
        <v>0</v>
      </c>
      <c r="Q128" s="241">
        <f>'[4]прил 9'!Q604</f>
        <v>0</v>
      </c>
      <c r="R128" s="241">
        <f>'[4]прил 9'!R604</f>
        <v>0</v>
      </c>
      <c r="S128" s="241">
        <f>'[4]прил 9'!S604</f>
        <v>0</v>
      </c>
      <c r="T128" s="241">
        <f>'[4]прил 9'!T604</f>
        <v>0.16</v>
      </c>
      <c r="U128" s="241">
        <f>'[4]прил 9'!U604</f>
        <v>0</v>
      </c>
      <c r="V128" s="239">
        <f t="shared" si="13"/>
        <v>0.16</v>
      </c>
      <c r="W128" s="239">
        <f t="shared" si="13"/>
        <v>0</v>
      </c>
      <c r="X128" s="241">
        <f>'[4]прил 9'!X604</f>
        <v>0</v>
      </c>
      <c r="Y128" s="241">
        <f>'[4]прил 9'!Y604</f>
        <v>0</v>
      </c>
      <c r="Z128" s="241">
        <f>'[4]прил 9'!Z604</f>
        <v>0</v>
      </c>
      <c r="AA128" s="241">
        <f>'[4]прил 9'!AA604</f>
        <v>0</v>
      </c>
      <c r="AB128" s="241">
        <f>'[4]прил 9'!AB604</f>
        <v>0</v>
      </c>
      <c r="AC128" s="241">
        <f>'[4]прил 9'!AC604</f>
        <v>0</v>
      </c>
      <c r="AD128" s="241">
        <f>'[4]прил 9'!AD604</f>
        <v>0</v>
      </c>
      <c r="AE128" s="241">
        <f>'[4]прил 9'!AE604</f>
        <v>0</v>
      </c>
      <c r="AF128" s="239">
        <f t="shared" si="16"/>
        <v>0</v>
      </c>
      <c r="AG128" s="239">
        <f t="shared" si="16"/>
        <v>0</v>
      </c>
      <c r="AH128" s="241">
        <f>'[4]прил 9'!AH604</f>
        <v>0</v>
      </c>
      <c r="AI128" s="241">
        <f>'[4]прил 9'!AI604</f>
        <v>0</v>
      </c>
      <c r="AJ128" s="241">
        <f>'[4]прил 9'!AJ604</f>
        <v>0</v>
      </c>
      <c r="AK128" s="241">
        <f>'[4]прил 9'!AK604</f>
        <v>0</v>
      </c>
      <c r="AL128" s="241">
        <f>'[4]прил 9'!AL604</f>
        <v>0</v>
      </c>
      <c r="AM128" s="241">
        <f>'[4]прил 9'!AM604</f>
        <v>0</v>
      </c>
      <c r="AN128" s="241">
        <f>'[4]прил 9'!AN604</f>
        <v>0</v>
      </c>
      <c r="AO128" s="241">
        <f>'[4]прил 9'!AO604</f>
        <v>0</v>
      </c>
      <c r="AP128" s="239">
        <f t="shared" si="14"/>
        <v>0</v>
      </c>
      <c r="AQ128" s="239">
        <f t="shared" si="14"/>
        <v>0</v>
      </c>
    </row>
    <row r="129" spans="1:43" ht="31.5" x14ac:dyDescent="0.25">
      <c r="A129" s="157">
        <f t="shared" si="12"/>
        <v>57</v>
      </c>
      <c r="B129" s="158" t="str">
        <f>'[4]прил 9'!B605</f>
        <v>КТПН с ТМ-250кВА Ф-8 ПС №84 пос.Долинский ТП 8-36</v>
      </c>
      <c r="C129" s="158" t="str">
        <f>'[4]прил 9'!C605</f>
        <v>ЧЭ</v>
      </c>
      <c r="D129" s="241">
        <f>'[4]прил 9'!D605</f>
        <v>0</v>
      </c>
      <c r="E129" s="241">
        <f>'[4]прил 9'!E605</f>
        <v>0</v>
      </c>
      <c r="F129" s="241">
        <f>'[4]прил 9'!F605</f>
        <v>0</v>
      </c>
      <c r="G129" s="241">
        <f>'[4]прил 9'!G605</f>
        <v>0</v>
      </c>
      <c r="H129" s="241">
        <f>'[4]прил 9'!H605</f>
        <v>0</v>
      </c>
      <c r="I129" s="241">
        <f>'[4]прил 9'!I605</f>
        <v>0</v>
      </c>
      <c r="J129" s="241">
        <f>'[4]прил 9'!J605</f>
        <v>0.25</v>
      </c>
      <c r="K129" s="241">
        <f>'[4]прил 9'!K605</f>
        <v>0</v>
      </c>
      <c r="L129" s="239">
        <f t="shared" si="15"/>
        <v>0.25</v>
      </c>
      <c r="M129" s="239">
        <f t="shared" si="15"/>
        <v>0</v>
      </c>
      <c r="N129" s="241">
        <f>'[4]прил 9'!N605</f>
        <v>0</v>
      </c>
      <c r="O129" s="241">
        <f>'[4]прил 9'!O605</f>
        <v>0</v>
      </c>
      <c r="P129" s="241">
        <f>'[4]прил 9'!P605</f>
        <v>0</v>
      </c>
      <c r="Q129" s="241">
        <f>'[4]прил 9'!Q605</f>
        <v>0</v>
      </c>
      <c r="R129" s="241">
        <f>'[4]прил 9'!R605</f>
        <v>0</v>
      </c>
      <c r="S129" s="241">
        <f>'[4]прил 9'!S605</f>
        <v>0</v>
      </c>
      <c r="T129" s="241">
        <f>'[4]прил 9'!T605</f>
        <v>0.25</v>
      </c>
      <c r="U129" s="241">
        <f>'[4]прил 9'!U605</f>
        <v>0</v>
      </c>
      <c r="V129" s="239">
        <f t="shared" si="13"/>
        <v>0.25</v>
      </c>
      <c r="W129" s="239">
        <f t="shared" si="13"/>
        <v>0</v>
      </c>
      <c r="X129" s="241">
        <f>'[4]прил 9'!X605</f>
        <v>0</v>
      </c>
      <c r="Y129" s="241">
        <f>'[4]прил 9'!Y605</f>
        <v>0</v>
      </c>
      <c r="Z129" s="241">
        <f>'[4]прил 9'!Z605</f>
        <v>0</v>
      </c>
      <c r="AA129" s="241">
        <f>'[4]прил 9'!AA605</f>
        <v>0</v>
      </c>
      <c r="AB129" s="241">
        <f>'[4]прил 9'!AB605</f>
        <v>0</v>
      </c>
      <c r="AC129" s="241">
        <f>'[4]прил 9'!AC605</f>
        <v>0</v>
      </c>
      <c r="AD129" s="241">
        <f>'[4]прил 9'!AD605</f>
        <v>0</v>
      </c>
      <c r="AE129" s="241">
        <f>'[4]прил 9'!AE605</f>
        <v>0</v>
      </c>
      <c r="AF129" s="239">
        <f t="shared" si="16"/>
        <v>0</v>
      </c>
      <c r="AG129" s="239">
        <f t="shared" si="16"/>
        <v>0</v>
      </c>
      <c r="AH129" s="241">
        <f>'[4]прил 9'!AH605</f>
        <v>0</v>
      </c>
      <c r="AI129" s="241">
        <f>'[4]прил 9'!AI605</f>
        <v>0</v>
      </c>
      <c r="AJ129" s="241">
        <f>'[4]прил 9'!AJ605</f>
        <v>0</v>
      </c>
      <c r="AK129" s="241">
        <f>'[4]прил 9'!AK605</f>
        <v>0</v>
      </c>
      <c r="AL129" s="241">
        <f>'[4]прил 9'!AL605</f>
        <v>0</v>
      </c>
      <c r="AM129" s="241">
        <f>'[4]прил 9'!AM605</f>
        <v>0</v>
      </c>
      <c r="AN129" s="241">
        <f>'[4]прил 9'!AN605</f>
        <v>0</v>
      </c>
      <c r="AO129" s="241">
        <f>'[4]прил 9'!AO605</f>
        <v>0</v>
      </c>
      <c r="AP129" s="239">
        <f t="shared" si="14"/>
        <v>0</v>
      </c>
      <c r="AQ129" s="239">
        <f t="shared" si="14"/>
        <v>0</v>
      </c>
    </row>
    <row r="130" spans="1:43" ht="31.5" x14ac:dyDescent="0.25">
      <c r="A130" s="157">
        <f t="shared" si="12"/>
        <v>58</v>
      </c>
      <c r="B130" s="158" t="str">
        <f>'[4]прил 9'!B606</f>
        <v>КТПН с ТМ-400кВА Ф-8 ПС №84 пос.Долинский ТП 8-18</v>
      </c>
      <c r="C130" s="158" t="str">
        <f>'[4]прил 9'!C606</f>
        <v>ЧЭ</v>
      </c>
      <c r="D130" s="241">
        <f>'[4]прил 9'!D606</f>
        <v>0</v>
      </c>
      <c r="E130" s="241">
        <f>'[4]прил 9'!E606</f>
        <v>0</v>
      </c>
      <c r="F130" s="241">
        <f>'[4]прил 9'!F606</f>
        <v>0</v>
      </c>
      <c r="G130" s="241">
        <f>'[4]прил 9'!G606</f>
        <v>0</v>
      </c>
      <c r="H130" s="241">
        <f>'[4]прил 9'!H606</f>
        <v>0</v>
      </c>
      <c r="I130" s="241">
        <f>'[4]прил 9'!I606</f>
        <v>0</v>
      </c>
      <c r="J130" s="241">
        <f>'[4]прил 9'!J606</f>
        <v>0.4</v>
      </c>
      <c r="K130" s="241">
        <f>'[4]прил 9'!K606</f>
        <v>0</v>
      </c>
      <c r="L130" s="239">
        <f t="shared" si="15"/>
        <v>0.4</v>
      </c>
      <c r="M130" s="239">
        <f t="shared" si="15"/>
        <v>0</v>
      </c>
      <c r="N130" s="241">
        <f>'[4]прил 9'!N606</f>
        <v>0</v>
      </c>
      <c r="O130" s="241">
        <f>'[4]прил 9'!O606</f>
        <v>0</v>
      </c>
      <c r="P130" s="241">
        <f>'[4]прил 9'!P606</f>
        <v>0</v>
      </c>
      <c r="Q130" s="241">
        <f>'[4]прил 9'!Q606</f>
        <v>0</v>
      </c>
      <c r="R130" s="241">
        <f>'[4]прил 9'!R606</f>
        <v>0</v>
      </c>
      <c r="S130" s="241">
        <f>'[4]прил 9'!S606</f>
        <v>0</v>
      </c>
      <c r="T130" s="241">
        <f>'[4]прил 9'!T606</f>
        <v>0.4</v>
      </c>
      <c r="U130" s="241">
        <f>'[4]прил 9'!U606</f>
        <v>0</v>
      </c>
      <c r="V130" s="239">
        <f t="shared" si="13"/>
        <v>0.4</v>
      </c>
      <c r="W130" s="239">
        <f t="shared" si="13"/>
        <v>0</v>
      </c>
      <c r="X130" s="241">
        <f>'[4]прил 9'!X606</f>
        <v>0</v>
      </c>
      <c r="Y130" s="241">
        <f>'[4]прил 9'!Y606</f>
        <v>0</v>
      </c>
      <c r="Z130" s="241">
        <f>'[4]прил 9'!Z606</f>
        <v>0</v>
      </c>
      <c r="AA130" s="241">
        <f>'[4]прил 9'!AA606</f>
        <v>0</v>
      </c>
      <c r="AB130" s="241">
        <f>'[4]прил 9'!AB606</f>
        <v>0</v>
      </c>
      <c r="AC130" s="241">
        <f>'[4]прил 9'!AC606</f>
        <v>0</v>
      </c>
      <c r="AD130" s="241">
        <f>'[4]прил 9'!AD606</f>
        <v>0</v>
      </c>
      <c r="AE130" s="241">
        <f>'[4]прил 9'!AE606</f>
        <v>0</v>
      </c>
      <c r="AF130" s="239">
        <f t="shared" si="16"/>
        <v>0</v>
      </c>
      <c r="AG130" s="239">
        <f t="shared" si="16"/>
        <v>0</v>
      </c>
      <c r="AH130" s="241">
        <f>'[4]прил 9'!AH606</f>
        <v>0</v>
      </c>
      <c r="AI130" s="241">
        <f>'[4]прил 9'!AI606</f>
        <v>0</v>
      </c>
      <c r="AJ130" s="241">
        <f>'[4]прил 9'!AJ606</f>
        <v>0</v>
      </c>
      <c r="AK130" s="241">
        <f>'[4]прил 9'!AK606</f>
        <v>0</v>
      </c>
      <c r="AL130" s="241">
        <f>'[4]прил 9'!AL606</f>
        <v>0</v>
      </c>
      <c r="AM130" s="241">
        <f>'[4]прил 9'!AM606</f>
        <v>0</v>
      </c>
      <c r="AN130" s="241">
        <f>'[4]прил 9'!AN606</f>
        <v>0</v>
      </c>
      <c r="AO130" s="241">
        <f>'[4]прил 9'!AO606</f>
        <v>0</v>
      </c>
      <c r="AP130" s="239">
        <f t="shared" si="14"/>
        <v>0</v>
      </c>
      <c r="AQ130" s="239">
        <f t="shared" si="14"/>
        <v>0</v>
      </c>
    </row>
    <row r="131" spans="1:43" ht="31.5" x14ac:dyDescent="0.25">
      <c r="A131" s="157">
        <f t="shared" si="12"/>
        <v>59</v>
      </c>
      <c r="B131" s="158" t="str">
        <f>'[4]прил 9'!B607</f>
        <v>КТПН с ТМ-400кВА Ф-8 ПС №84 пос.Долинский ТП 8-35</v>
      </c>
      <c r="C131" s="158" t="str">
        <f>'[4]прил 9'!C607</f>
        <v>ЧЭ</v>
      </c>
      <c r="D131" s="241">
        <f>'[4]прил 9'!D607</f>
        <v>0</v>
      </c>
      <c r="E131" s="241">
        <f>'[4]прил 9'!E607</f>
        <v>0</v>
      </c>
      <c r="F131" s="241">
        <f>'[4]прил 9'!F607</f>
        <v>0</v>
      </c>
      <c r="G131" s="241">
        <f>'[4]прил 9'!G607</f>
        <v>0</v>
      </c>
      <c r="H131" s="241">
        <f>'[4]прил 9'!H607</f>
        <v>0</v>
      </c>
      <c r="I131" s="241">
        <f>'[4]прил 9'!I607</f>
        <v>0</v>
      </c>
      <c r="J131" s="241">
        <f>'[4]прил 9'!J607</f>
        <v>0.4</v>
      </c>
      <c r="K131" s="241">
        <f>'[4]прил 9'!K607</f>
        <v>0</v>
      </c>
      <c r="L131" s="239">
        <f t="shared" si="15"/>
        <v>0.4</v>
      </c>
      <c r="M131" s="239">
        <f t="shared" si="15"/>
        <v>0</v>
      </c>
      <c r="N131" s="241">
        <f>'[4]прил 9'!N607</f>
        <v>0</v>
      </c>
      <c r="O131" s="241">
        <f>'[4]прил 9'!O607</f>
        <v>0</v>
      </c>
      <c r="P131" s="241">
        <f>'[4]прил 9'!P607</f>
        <v>0</v>
      </c>
      <c r="Q131" s="241">
        <f>'[4]прил 9'!Q607</f>
        <v>0</v>
      </c>
      <c r="R131" s="241">
        <f>'[4]прил 9'!R607</f>
        <v>0</v>
      </c>
      <c r="S131" s="241">
        <f>'[4]прил 9'!S607</f>
        <v>0</v>
      </c>
      <c r="T131" s="241">
        <f>'[4]прил 9'!T607</f>
        <v>0.4</v>
      </c>
      <c r="U131" s="241">
        <f>'[4]прил 9'!U607</f>
        <v>0</v>
      </c>
      <c r="V131" s="239">
        <f t="shared" si="13"/>
        <v>0.4</v>
      </c>
      <c r="W131" s="239">
        <f t="shared" si="13"/>
        <v>0</v>
      </c>
      <c r="X131" s="241">
        <f>'[4]прил 9'!X607</f>
        <v>0</v>
      </c>
      <c r="Y131" s="241">
        <f>'[4]прил 9'!Y607</f>
        <v>0</v>
      </c>
      <c r="Z131" s="241">
        <f>'[4]прил 9'!Z607</f>
        <v>0</v>
      </c>
      <c r="AA131" s="241">
        <f>'[4]прил 9'!AA607</f>
        <v>0</v>
      </c>
      <c r="AB131" s="241">
        <f>'[4]прил 9'!AB607</f>
        <v>0</v>
      </c>
      <c r="AC131" s="241">
        <f>'[4]прил 9'!AC607</f>
        <v>0</v>
      </c>
      <c r="AD131" s="241">
        <f>'[4]прил 9'!AD607</f>
        <v>0</v>
      </c>
      <c r="AE131" s="241">
        <f>'[4]прил 9'!AE607</f>
        <v>0</v>
      </c>
      <c r="AF131" s="239">
        <f t="shared" si="16"/>
        <v>0</v>
      </c>
      <c r="AG131" s="239">
        <f t="shared" si="16"/>
        <v>0</v>
      </c>
      <c r="AH131" s="241">
        <f>'[4]прил 9'!AH607</f>
        <v>0</v>
      </c>
      <c r="AI131" s="241">
        <f>'[4]прил 9'!AI607</f>
        <v>0</v>
      </c>
      <c r="AJ131" s="241">
        <f>'[4]прил 9'!AJ607</f>
        <v>0</v>
      </c>
      <c r="AK131" s="241">
        <f>'[4]прил 9'!AK607</f>
        <v>0</v>
      </c>
      <c r="AL131" s="241">
        <f>'[4]прил 9'!AL607</f>
        <v>0</v>
      </c>
      <c r="AM131" s="241">
        <f>'[4]прил 9'!AM607</f>
        <v>0</v>
      </c>
      <c r="AN131" s="241">
        <f>'[4]прил 9'!AN607</f>
        <v>0</v>
      </c>
      <c r="AO131" s="241">
        <f>'[4]прил 9'!AO607</f>
        <v>0</v>
      </c>
      <c r="AP131" s="239">
        <f t="shared" si="14"/>
        <v>0</v>
      </c>
      <c r="AQ131" s="239">
        <f t="shared" si="14"/>
        <v>0</v>
      </c>
    </row>
    <row r="132" spans="1:43" ht="31.5" x14ac:dyDescent="0.25">
      <c r="A132" s="157">
        <f t="shared" si="12"/>
        <v>60</v>
      </c>
      <c r="B132" s="158" t="str">
        <f>'[4]прил 9'!B608</f>
        <v xml:space="preserve">ТМ-400кВА Ф-2 ПС Энгель-Юрт с.Кади-Юрт ТП 2-11  </v>
      </c>
      <c r="C132" s="158" t="str">
        <f>'[4]прил 9'!C608</f>
        <v>ЧЭ</v>
      </c>
      <c r="D132" s="241">
        <f>'[4]прил 9'!D608</f>
        <v>0</v>
      </c>
      <c r="E132" s="241">
        <f>'[4]прил 9'!E608</f>
        <v>0</v>
      </c>
      <c r="F132" s="241">
        <f>'[4]прил 9'!F608</f>
        <v>0</v>
      </c>
      <c r="G132" s="241">
        <f>'[4]прил 9'!G608</f>
        <v>0</v>
      </c>
      <c r="H132" s="241">
        <f>'[4]прил 9'!H608</f>
        <v>0</v>
      </c>
      <c r="I132" s="241">
        <f>'[4]прил 9'!I608</f>
        <v>0</v>
      </c>
      <c r="J132" s="241">
        <f>'[4]прил 9'!J608</f>
        <v>0.4</v>
      </c>
      <c r="K132" s="241">
        <f>'[4]прил 9'!K608</f>
        <v>0</v>
      </c>
      <c r="L132" s="239">
        <f t="shared" si="15"/>
        <v>0.4</v>
      </c>
      <c r="M132" s="239">
        <f t="shared" si="15"/>
        <v>0</v>
      </c>
      <c r="N132" s="241">
        <f>'[4]прил 9'!N608</f>
        <v>0</v>
      </c>
      <c r="O132" s="241">
        <f>'[4]прил 9'!O608</f>
        <v>0</v>
      </c>
      <c r="P132" s="241">
        <f>'[4]прил 9'!P608</f>
        <v>0</v>
      </c>
      <c r="Q132" s="241">
        <f>'[4]прил 9'!Q608</f>
        <v>0</v>
      </c>
      <c r="R132" s="241">
        <f>'[4]прил 9'!R608</f>
        <v>0</v>
      </c>
      <c r="S132" s="241">
        <f>'[4]прил 9'!S608</f>
        <v>0</v>
      </c>
      <c r="T132" s="241">
        <f>'[4]прил 9'!T608</f>
        <v>0.4</v>
      </c>
      <c r="U132" s="241">
        <f>'[4]прил 9'!U608</f>
        <v>0</v>
      </c>
      <c r="V132" s="239">
        <f t="shared" si="13"/>
        <v>0.4</v>
      </c>
      <c r="W132" s="239">
        <f t="shared" si="13"/>
        <v>0</v>
      </c>
      <c r="X132" s="241">
        <f>'[4]прил 9'!X608</f>
        <v>0</v>
      </c>
      <c r="Y132" s="241">
        <f>'[4]прил 9'!Y608</f>
        <v>0</v>
      </c>
      <c r="Z132" s="241">
        <f>'[4]прил 9'!Z608</f>
        <v>0</v>
      </c>
      <c r="AA132" s="241">
        <f>'[4]прил 9'!AA608</f>
        <v>0</v>
      </c>
      <c r="AB132" s="241">
        <f>'[4]прил 9'!AB608</f>
        <v>0</v>
      </c>
      <c r="AC132" s="241">
        <f>'[4]прил 9'!AC608</f>
        <v>0</v>
      </c>
      <c r="AD132" s="241">
        <f>'[4]прил 9'!AD608</f>
        <v>0</v>
      </c>
      <c r="AE132" s="241">
        <f>'[4]прил 9'!AE608</f>
        <v>0</v>
      </c>
      <c r="AF132" s="239">
        <f t="shared" si="16"/>
        <v>0</v>
      </c>
      <c r="AG132" s="239">
        <f t="shared" si="16"/>
        <v>0</v>
      </c>
      <c r="AH132" s="241">
        <f>'[4]прил 9'!AH608</f>
        <v>0</v>
      </c>
      <c r="AI132" s="241">
        <f>'[4]прил 9'!AI608</f>
        <v>0</v>
      </c>
      <c r="AJ132" s="241">
        <f>'[4]прил 9'!AJ608</f>
        <v>0</v>
      </c>
      <c r="AK132" s="241">
        <f>'[4]прил 9'!AK608</f>
        <v>0</v>
      </c>
      <c r="AL132" s="241">
        <f>'[4]прил 9'!AL608</f>
        <v>0</v>
      </c>
      <c r="AM132" s="241">
        <f>'[4]прил 9'!AM608</f>
        <v>0</v>
      </c>
      <c r="AN132" s="241">
        <f>'[4]прил 9'!AN608</f>
        <v>0</v>
      </c>
      <c r="AO132" s="241">
        <f>'[4]прил 9'!AO608</f>
        <v>0</v>
      </c>
      <c r="AP132" s="239">
        <f t="shared" si="14"/>
        <v>0</v>
      </c>
      <c r="AQ132" s="239">
        <f t="shared" si="14"/>
        <v>0</v>
      </c>
    </row>
    <row r="133" spans="1:43" x14ac:dyDescent="0.25">
      <c r="A133" s="157">
        <f t="shared" si="12"/>
        <v>61</v>
      </c>
      <c r="B133" s="158" t="str">
        <f>'[4]прил 9'!B609</f>
        <v>КТП с ТМ 100кВА Ф-9 ПС Шали г.Шали ТП 9-51</v>
      </c>
      <c r="C133" s="158" t="str">
        <f>'[4]прил 9'!C609</f>
        <v>ЧЭ</v>
      </c>
      <c r="D133" s="241">
        <f>'[4]прил 9'!D609</f>
        <v>0</v>
      </c>
      <c r="E133" s="241">
        <f>'[4]прил 9'!E609</f>
        <v>0</v>
      </c>
      <c r="F133" s="241">
        <f>'[4]прил 9'!F609</f>
        <v>0</v>
      </c>
      <c r="G133" s="241">
        <f>'[4]прил 9'!G609</f>
        <v>0</v>
      </c>
      <c r="H133" s="241">
        <f>'[4]прил 9'!H609</f>
        <v>0</v>
      </c>
      <c r="I133" s="241">
        <f>'[4]прил 9'!I609</f>
        <v>0</v>
      </c>
      <c r="J133" s="241">
        <f>'[4]прил 9'!J609</f>
        <v>0.1</v>
      </c>
      <c r="K133" s="241">
        <f>'[4]прил 9'!K609</f>
        <v>0</v>
      </c>
      <c r="L133" s="239">
        <f t="shared" si="15"/>
        <v>0.1</v>
      </c>
      <c r="M133" s="239">
        <f t="shared" si="15"/>
        <v>0</v>
      </c>
      <c r="N133" s="241">
        <f>'[4]прил 9'!N609</f>
        <v>0</v>
      </c>
      <c r="O133" s="241">
        <f>'[4]прил 9'!O609</f>
        <v>0</v>
      </c>
      <c r="P133" s="241">
        <f>'[4]прил 9'!P609</f>
        <v>0</v>
      </c>
      <c r="Q133" s="241">
        <f>'[4]прил 9'!Q609</f>
        <v>0</v>
      </c>
      <c r="R133" s="241">
        <f>'[4]прил 9'!R609</f>
        <v>0</v>
      </c>
      <c r="S133" s="241">
        <f>'[4]прил 9'!S609</f>
        <v>0</v>
      </c>
      <c r="T133" s="241">
        <f>'[4]прил 9'!T609</f>
        <v>0.1</v>
      </c>
      <c r="U133" s="241">
        <f>'[4]прил 9'!U609</f>
        <v>0</v>
      </c>
      <c r="V133" s="239">
        <f t="shared" si="13"/>
        <v>0.1</v>
      </c>
      <c r="W133" s="239">
        <f t="shared" si="13"/>
        <v>0</v>
      </c>
      <c r="X133" s="241">
        <f>'[4]прил 9'!X609</f>
        <v>0</v>
      </c>
      <c r="Y133" s="241">
        <f>'[4]прил 9'!Y609</f>
        <v>0</v>
      </c>
      <c r="Z133" s="241">
        <f>'[4]прил 9'!Z609</f>
        <v>0</v>
      </c>
      <c r="AA133" s="241">
        <f>'[4]прил 9'!AA609</f>
        <v>0</v>
      </c>
      <c r="AB133" s="241">
        <f>'[4]прил 9'!AB609</f>
        <v>0</v>
      </c>
      <c r="AC133" s="241">
        <f>'[4]прил 9'!AC609</f>
        <v>0</v>
      </c>
      <c r="AD133" s="241">
        <f>'[4]прил 9'!AD609</f>
        <v>0</v>
      </c>
      <c r="AE133" s="241">
        <f>'[4]прил 9'!AE609</f>
        <v>0</v>
      </c>
      <c r="AF133" s="239">
        <f t="shared" si="16"/>
        <v>0</v>
      </c>
      <c r="AG133" s="239">
        <f t="shared" si="16"/>
        <v>0</v>
      </c>
      <c r="AH133" s="241">
        <f>'[4]прил 9'!AH609</f>
        <v>0</v>
      </c>
      <c r="AI133" s="241">
        <f>'[4]прил 9'!AI609</f>
        <v>0</v>
      </c>
      <c r="AJ133" s="241">
        <f>'[4]прил 9'!AJ609</f>
        <v>0</v>
      </c>
      <c r="AK133" s="241">
        <f>'[4]прил 9'!AK609</f>
        <v>0</v>
      </c>
      <c r="AL133" s="241">
        <f>'[4]прил 9'!AL609</f>
        <v>0</v>
      </c>
      <c r="AM133" s="241">
        <f>'[4]прил 9'!AM609</f>
        <v>0</v>
      </c>
      <c r="AN133" s="241">
        <f>'[4]прил 9'!AN609</f>
        <v>0</v>
      </c>
      <c r="AO133" s="241">
        <f>'[4]прил 9'!AO609</f>
        <v>0</v>
      </c>
      <c r="AP133" s="239">
        <f t="shared" si="14"/>
        <v>0</v>
      </c>
      <c r="AQ133" s="239">
        <f t="shared" si="14"/>
        <v>0</v>
      </c>
    </row>
    <row r="134" spans="1:43" x14ac:dyDescent="0.25">
      <c r="A134" s="157">
        <f t="shared" si="12"/>
        <v>62</v>
      </c>
      <c r="B134" s="158" t="str">
        <f>'[4]прил 9'!B610</f>
        <v>КТП с ТМ-160 Ф-1 ПС  Урус-Мартан с.Гехи ТП 1-42</v>
      </c>
      <c r="C134" s="158" t="str">
        <f>'[4]прил 9'!C610</f>
        <v>ЧЭ</v>
      </c>
      <c r="D134" s="241">
        <f>'[4]прил 9'!D610</f>
        <v>0</v>
      </c>
      <c r="E134" s="241">
        <f>'[4]прил 9'!E610</f>
        <v>0</v>
      </c>
      <c r="F134" s="241">
        <f>'[4]прил 9'!F610</f>
        <v>0</v>
      </c>
      <c r="G134" s="241">
        <f>'[4]прил 9'!G610</f>
        <v>0</v>
      </c>
      <c r="H134" s="241">
        <f>'[4]прил 9'!H610</f>
        <v>0</v>
      </c>
      <c r="I134" s="241">
        <f>'[4]прил 9'!I610</f>
        <v>0</v>
      </c>
      <c r="J134" s="241">
        <f>'[4]прил 9'!J610</f>
        <v>0.16</v>
      </c>
      <c r="K134" s="241">
        <f>'[4]прил 9'!K610</f>
        <v>0</v>
      </c>
      <c r="L134" s="239">
        <f t="shared" si="15"/>
        <v>0.16</v>
      </c>
      <c r="M134" s="239">
        <f t="shared" si="15"/>
        <v>0</v>
      </c>
      <c r="N134" s="241">
        <f>'[4]прил 9'!N610</f>
        <v>0</v>
      </c>
      <c r="O134" s="241">
        <f>'[4]прил 9'!O610</f>
        <v>0</v>
      </c>
      <c r="P134" s="241">
        <f>'[4]прил 9'!P610</f>
        <v>0</v>
      </c>
      <c r="Q134" s="241">
        <f>'[4]прил 9'!Q610</f>
        <v>0</v>
      </c>
      <c r="R134" s="241">
        <f>'[4]прил 9'!R610</f>
        <v>0</v>
      </c>
      <c r="S134" s="241">
        <f>'[4]прил 9'!S610</f>
        <v>0</v>
      </c>
      <c r="T134" s="241">
        <f>'[4]прил 9'!T610</f>
        <v>0.16</v>
      </c>
      <c r="U134" s="241">
        <f>'[4]прил 9'!U610</f>
        <v>0</v>
      </c>
      <c r="V134" s="239">
        <f t="shared" si="13"/>
        <v>0.16</v>
      </c>
      <c r="W134" s="239">
        <f t="shared" si="13"/>
        <v>0</v>
      </c>
      <c r="X134" s="241">
        <f>'[4]прил 9'!X610</f>
        <v>0</v>
      </c>
      <c r="Y134" s="241">
        <f>'[4]прил 9'!Y610</f>
        <v>0</v>
      </c>
      <c r="Z134" s="241">
        <f>'[4]прил 9'!Z610</f>
        <v>0</v>
      </c>
      <c r="AA134" s="241">
        <f>'[4]прил 9'!AA610</f>
        <v>0</v>
      </c>
      <c r="AB134" s="241">
        <f>'[4]прил 9'!AB610</f>
        <v>0</v>
      </c>
      <c r="AC134" s="241">
        <f>'[4]прил 9'!AC610</f>
        <v>0</v>
      </c>
      <c r="AD134" s="241">
        <f>'[4]прил 9'!AD610</f>
        <v>0</v>
      </c>
      <c r="AE134" s="241">
        <f>'[4]прил 9'!AE610</f>
        <v>0</v>
      </c>
      <c r="AF134" s="239">
        <f t="shared" si="16"/>
        <v>0</v>
      </c>
      <c r="AG134" s="239">
        <f t="shared" si="16"/>
        <v>0</v>
      </c>
      <c r="AH134" s="241">
        <f>'[4]прил 9'!AH610</f>
        <v>0</v>
      </c>
      <c r="AI134" s="241">
        <f>'[4]прил 9'!AI610</f>
        <v>0</v>
      </c>
      <c r="AJ134" s="241">
        <f>'[4]прил 9'!AJ610</f>
        <v>0</v>
      </c>
      <c r="AK134" s="241">
        <f>'[4]прил 9'!AK610</f>
        <v>0</v>
      </c>
      <c r="AL134" s="241">
        <f>'[4]прил 9'!AL610</f>
        <v>0</v>
      </c>
      <c r="AM134" s="241">
        <f>'[4]прил 9'!AM610</f>
        <v>0</v>
      </c>
      <c r="AN134" s="241">
        <f>'[4]прил 9'!AN610</f>
        <v>0</v>
      </c>
      <c r="AO134" s="241">
        <f>'[4]прил 9'!AO610</f>
        <v>0</v>
      </c>
      <c r="AP134" s="239">
        <f t="shared" si="14"/>
        <v>0</v>
      </c>
      <c r="AQ134" s="239">
        <f t="shared" si="14"/>
        <v>0</v>
      </c>
    </row>
    <row r="135" spans="1:43" x14ac:dyDescent="0.25">
      <c r="A135" s="157">
        <f t="shared" si="12"/>
        <v>63</v>
      </c>
      <c r="B135" s="158" t="str">
        <f>'[4]прил 9'!B611</f>
        <v>КТП с ТМ-160 Ф-8 ПС №84 с. Радужное  ТП 8-37</v>
      </c>
      <c r="C135" s="158" t="str">
        <f>'[4]прил 9'!C611</f>
        <v>ЧЭ</v>
      </c>
      <c r="D135" s="241">
        <f>'[4]прил 9'!D611</f>
        <v>0</v>
      </c>
      <c r="E135" s="241">
        <f>'[4]прил 9'!E611</f>
        <v>0</v>
      </c>
      <c r="F135" s="241">
        <f>'[4]прил 9'!F611</f>
        <v>0</v>
      </c>
      <c r="G135" s="241">
        <f>'[4]прил 9'!G611</f>
        <v>0</v>
      </c>
      <c r="H135" s="241">
        <f>'[4]прил 9'!H611</f>
        <v>0</v>
      </c>
      <c r="I135" s="241">
        <f>'[4]прил 9'!I611</f>
        <v>0</v>
      </c>
      <c r="J135" s="241">
        <f>'[4]прил 9'!J611</f>
        <v>0.16</v>
      </c>
      <c r="K135" s="241">
        <f>'[4]прил 9'!K611</f>
        <v>0</v>
      </c>
      <c r="L135" s="239">
        <f t="shared" si="15"/>
        <v>0.16</v>
      </c>
      <c r="M135" s="239">
        <f t="shared" si="15"/>
        <v>0</v>
      </c>
      <c r="N135" s="241">
        <f>'[4]прил 9'!N611</f>
        <v>0</v>
      </c>
      <c r="O135" s="241">
        <f>'[4]прил 9'!O611</f>
        <v>0</v>
      </c>
      <c r="P135" s="241">
        <f>'[4]прил 9'!P611</f>
        <v>0</v>
      </c>
      <c r="Q135" s="241">
        <f>'[4]прил 9'!Q611</f>
        <v>0</v>
      </c>
      <c r="R135" s="241">
        <f>'[4]прил 9'!R611</f>
        <v>0</v>
      </c>
      <c r="S135" s="241">
        <f>'[4]прил 9'!S611</f>
        <v>0</v>
      </c>
      <c r="T135" s="241">
        <f>'[4]прил 9'!T611</f>
        <v>0.16</v>
      </c>
      <c r="U135" s="241">
        <f>'[4]прил 9'!U611</f>
        <v>0</v>
      </c>
      <c r="V135" s="239">
        <f t="shared" si="13"/>
        <v>0.16</v>
      </c>
      <c r="W135" s="239">
        <f t="shared" si="13"/>
        <v>0</v>
      </c>
      <c r="X135" s="241">
        <f>'[4]прил 9'!X611</f>
        <v>0</v>
      </c>
      <c r="Y135" s="241">
        <f>'[4]прил 9'!Y611</f>
        <v>0</v>
      </c>
      <c r="Z135" s="241">
        <f>'[4]прил 9'!Z611</f>
        <v>0</v>
      </c>
      <c r="AA135" s="241">
        <f>'[4]прил 9'!AA611</f>
        <v>0</v>
      </c>
      <c r="AB135" s="241">
        <f>'[4]прил 9'!AB611</f>
        <v>0</v>
      </c>
      <c r="AC135" s="241">
        <f>'[4]прил 9'!AC611</f>
        <v>0</v>
      </c>
      <c r="AD135" s="241">
        <f>'[4]прил 9'!AD611</f>
        <v>0</v>
      </c>
      <c r="AE135" s="241">
        <f>'[4]прил 9'!AE611</f>
        <v>0</v>
      </c>
      <c r="AF135" s="239">
        <f t="shared" si="16"/>
        <v>0</v>
      </c>
      <c r="AG135" s="239">
        <f t="shared" si="16"/>
        <v>0</v>
      </c>
      <c r="AH135" s="241">
        <f>'[4]прил 9'!AH611</f>
        <v>0</v>
      </c>
      <c r="AI135" s="241">
        <f>'[4]прил 9'!AI611</f>
        <v>0</v>
      </c>
      <c r="AJ135" s="241">
        <f>'[4]прил 9'!AJ611</f>
        <v>0</v>
      </c>
      <c r="AK135" s="241">
        <f>'[4]прил 9'!AK611</f>
        <v>0</v>
      </c>
      <c r="AL135" s="241">
        <f>'[4]прил 9'!AL611</f>
        <v>0</v>
      </c>
      <c r="AM135" s="241">
        <f>'[4]прил 9'!AM611</f>
        <v>0</v>
      </c>
      <c r="AN135" s="241">
        <f>'[4]прил 9'!AN611</f>
        <v>0</v>
      </c>
      <c r="AO135" s="241">
        <f>'[4]прил 9'!AO611</f>
        <v>0</v>
      </c>
      <c r="AP135" s="239">
        <f t="shared" si="14"/>
        <v>0</v>
      </c>
      <c r="AQ135" s="239">
        <f t="shared" si="14"/>
        <v>0</v>
      </c>
    </row>
    <row r="136" spans="1:43" ht="31.5" x14ac:dyDescent="0.25">
      <c r="A136" s="157">
        <f t="shared" si="12"/>
        <v>64</v>
      </c>
      <c r="B136" s="158" t="str">
        <f>'[4]прил 9'!B612</f>
        <v>КТП с ТМ-160 Ф-18 ПС Горец г. Урус-Мартан  ТП 18-45</v>
      </c>
      <c r="C136" s="158" t="str">
        <f>'[4]прил 9'!C612</f>
        <v>ЧЭ</v>
      </c>
      <c r="D136" s="241">
        <f>'[4]прил 9'!D612</f>
        <v>0</v>
      </c>
      <c r="E136" s="241">
        <f>'[4]прил 9'!E612</f>
        <v>0</v>
      </c>
      <c r="F136" s="241">
        <f>'[4]прил 9'!F612</f>
        <v>0</v>
      </c>
      <c r="G136" s="241">
        <f>'[4]прил 9'!G612</f>
        <v>0</v>
      </c>
      <c r="H136" s="241">
        <f>'[4]прил 9'!H612</f>
        <v>0</v>
      </c>
      <c r="I136" s="241">
        <f>'[4]прил 9'!I612</f>
        <v>0</v>
      </c>
      <c r="J136" s="241">
        <f>'[4]прил 9'!J612</f>
        <v>0.16</v>
      </c>
      <c r="K136" s="241">
        <f>'[4]прил 9'!K612</f>
        <v>0</v>
      </c>
      <c r="L136" s="239">
        <f t="shared" si="15"/>
        <v>0.16</v>
      </c>
      <c r="M136" s="239">
        <f t="shared" si="15"/>
        <v>0</v>
      </c>
      <c r="N136" s="241">
        <f>'[4]прил 9'!N612</f>
        <v>0</v>
      </c>
      <c r="O136" s="241">
        <f>'[4]прил 9'!O612</f>
        <v>0</v>
      </c>
      <c r="P136" s="241">
        <f>'[4]прил 9'!P612</f>
        <v>0</v>
      </c>
      <c r="Q136" s="241">
        <f>'[4]прил 9'!Q612</f>
        <v>0</v>
      </c>
      <c r="R136" s="241">
        <f>'[4]прил 9'!R612</f>
        <v>0</v>
      </c>
      <c r="S136" s="241">
        <f>'[4]прил 9'!S612</f>
        <v>0</v>
      </c>
      <c r="T136" s="241">
        <f>'[4]прил 9'!T612</f>
        <v>0.16</v>
      </c>
      <c r="U136" s="241">
        <f>'[4]прил 9'!U612</f>
        <v>0</v>
      </c>
      <c r="V136" s="239">
        <f t="shared" si="13"/>
        <v>0.16</v>
      </c>
      <c r="W136" s="239">
        <f t="shared" si="13"/>
        <v>0</v>
      </c>
      <c r="X136" s="241">
        <f>'[4]прил 9'!X612</f>
        <v>0</v>
      </c>
      <c r="Y136" s="241">
        <f>'[4]прил 9'!Y612</f>
        <v>0</v>
      </c>
      <c r="Z136" s="241">
        <f>'[4]прил 9'!Z612</f>
        <v>0</v>
      </c>
      <c r="AA136" s="241">
        <f>'[4]прил 9'!AA612</f>
        <v>0</v>
      </c>
      <c r="AB136" s="241">
        <f>'[4]прил 9'!AB612</f>
        <v>0</v>
      </c>
      <c r="AC136" s="241">
        <f>'[4]прил 9'!AC612</f>
        <v>0</v>
      </c>
      <c r="AD136" s="241">
        <f>'[4]прил 9'!AD612</f>
        <v>0</v>
      </c>
      <c r="AE136" s="241">
        <f>'[4]прил 9'!AE612</f>
        <v>0</v>
      </c>
      <c r="AF136" s="239">
        <f t="shared" si="16"/>
        <v>0</v>
      </c>
      <c r="AG136" s="239">
        <f t="shared" si="16"/>
        <v>0</v>
      </c>
      <c r="AH136" s="241">
        <f>'[4]прил 9'!AH612</f>
        <v>0</v>
      </c>
      <c r="AI136" s="241">
        <f>'[4]прил 9'!AI612</f>
        <v>0</v>
      </c>
      <c r="AJ136" s="241">
        <f>'[4]прил 9'!AJ612</f>
        <v>0</v>
      </c>
      <c r="AK136" s="241">
        <f>'[4]прил 9'!AK612</f>
        <v>0</v>
      </c>
      <c r="AL136" s="241">
        <f>'[4]прил 9'!AL612</f>
        <v>0</v>
      </c>
      <c r="AM136" s="241">
        <f>'[4]прил 9'!AM612</f>
        <v>0</v>
      </c>
      <c r="AN136" s="241">
        <f>'[4]прил 9'!AN612</f>
        <v>0</v>
      </c>
      <c r="AO136" s="241">
        <f>'[4]прил 9'!AO612</f>
        <v>0</v>
      </c>
      <c r="AP136" s="239">
        <f t="shared" si="14"/>
        <v>0</v>
      </c>
      <c r="AQ136" s="239">
        <f t="shared" si="14"/>
        <v>0</v>
      </c>
    </row>
    <row r="137" spans="1:43" ht="31.5" x14ac:dyDescent="0.25">
      <c r="A137" s="157">
        <f t="shared" si="12"/>
        <v>65</v>
      </c>
      <c r="B137" s="158" t="str">
        <f>'[4]прил 9'!B613</f>
        <v>КТП с ТМ-160кВА Ф-2 ПС Курчалой с. Гелдаган ТП 2-80</v>
      </c>
      <c r="C137" s="158" t="str">
        <f>'[4]прил 9'!C613</f>
        <v>ЧЭ</v>
      </c>
      <c r="D137" s="241">
        <f>'[4]прил 9'!D613</f>
        <v>0</v>
      </c>
      <c r="E137" s="241">
        <f>'[4]прил 9'!E613</f>
        <v>0</v>
      </c>
      <c r="F137" s="241">
        <f>'[4]прил 9'!F613</f>
        <v>0</v>
      </c>
      <c r="G137" s="241">
        <f>'[4]прил 9'!G613</f>
        <v>0</v>
      </c>
      <c r="H137" s="241">
        <f>'[4]прил 9'!H613</f>
        <v>0</v>
      </c>
      <c r="I137" s="241">
        <f>'[4]прил 9'!I613</f>
        <v>0</v>
      </c>
      <c r="J137" s="241">
        <f>'[4]прил 9'!J613</f>
        <v>0.16</v>
      </c>
      <c r="K137" s="241">
        <f>'[4]прил 9'!K613</f>
        <v>0</v>
      </c>
      <c r="L137" s="239">
        <f t="shared" si="15"/>
        <v>0.16</v>
      </c>
      <c r="M137" s="239">
        <f t="shared" si="15"/>
        <v>0</v>
      </c>
      <c r="N137" s="241">
        <f>'[4]прил 9'!N613</f>
        <v>0</v>
      </c>
      <c r="O137" s="241">
        <f>'[4]прил 9'!O613</f>
        <v>0</v>
      </c>
      <c r="P137" s="241">
        <f>'[4]прил 9'!P613</f>
        <v>0</v>
      </c>
      <c r="Q137" s="241">
        <f>'[4]прил 9'!Q613</f>
        <v>0</v>
      </c>
      <c r="R137" s="241">
        <f>'[4]прил 9'!R613</f>
        <v>0</v>
      </c>
      <c r="S137" s="241">
        <f>'[4]прил 9'!S613</f>
        <v>0</v>
      </c>
      <c r="T137" s="241">
        <f>'[4]прил 9'!T613</f>
        <v>0.16</v>
      </c>
      <c r="U137" s="241">
        <f>'[4]прил 9'!U613</f>
        <v>0</v>
      </c>
      <c r="V137" s="239">
        <f t="shared" si="13"/>
        <v>0.16</v>
      </c>
      <c r="W137" s="239">
        <f t="shared" si="13"/>
        <v>0</v>
      </c>
      <c r="X137" s="241">
        <f>'[4]прил 9'!X613</f>
        <v>0</v>
      </c>
      <c r="Y137" s="241">
        <f>'[4]прил 9'!Y613</f>
        <v>0</v>
      </c>
      <c r="Z137" s="241">
        <f>'[4]прил 9'!Z613</f>
        <v>0</v>
      </c>
      <c r="AA137" s="241">
        <f>'[4]прил 9'!AA613</f>
        <v>0</v>
      </c>
      <c r="AB137" s="241">
        <f>'[4]прил 9'!AB613</f>
        <v>0</v>
      </c>
      <c r="AC137" s="241">
        <f>'[4]прил 9'!AC613</f>
        <v>0</v>
      </c>
      <c r="AD137" s="241">
        <f>'[4]прил 9'!AD613</f>
        <v>0</v>
      </c>
      <c r="AE137" s="241">
        <f>'[4]прил 9'!AE613</f>
        <v>0</v>
      </c>
      <c r="AF137" s="239">
        <f t="shared" si="16"/>
        <v>0</v>
      </c>
      <c r="AG137" s="239">
        <f t="shared" si="16"/>
        <v>0</v>
      </c>
      <c r="AH137" s="241">
        <f>'[4]прил 9'!AH613</f>
        <v>0</v>
      </c>
      <c r="AI137" s="241">
        <f>'[4]прил 9'!AI613</f>
        <v>0</v>
      </c>
      <c r="AJ137" s="241">
        <f>'[4]прил 9'!AJ613</f>
        <v>0</v>
      </c>
      <c r="AK137" s="241">
        <f>'[4]прил 9'!AK613</f>
        <v>0</v>
      </c>
      <c r="AL137" s="241">
        <f>'[4]прил 9'!AL613</f>
        <v>0</v>
      </c>
      <c r="AM137" s="241">
        <f>'[4]прил 9'!AM613</f>
        <v>0</v>
      </c>
      <c r="AN137" s="241">
        <f>'[4]прил 9'!AN613</f>
        <v>0</v>
      </c>
      <c r="AO137" s="241">
        <f>'[4]прил 9'!AO613</f>
        <v>0</v>
      </c>
      <c r="AP137" s="239">
        <f t="shared" si="14"/>
        <v>0</v>
      </c>
      <c r="AQ137" s="239">
        <f t="shared" si="14"/>
        <v>0</v>
      </c>
    </row>
    <row r="138" spans="1:43" ht="31.5" x14ac:dyDescent="0.25">
      <c r="A138" s="157">
        <f t="shared" si="12"/>
        <v>66</v>
      </c>
      <c r="B138" s="158" t="str">
        <f>'[4]прил 9'!B614</f>
        <v>КТП с ТМ-100кВА Ф-2 ПС Курчалой с. Гелдаган ТП 2-83</v>
      </c>
      <c r="C138" s="158" t="str">
        <f>'[4]прил 9'!C614</f>
        <v>ЧЭ</v>
      </c>
      <c r="D138" s="241">
        <f>'[4]прил 9'!D614</f>
        <v>0</v>
      </c>
      <c r="E138" s="241">
        <f>'[4]прил 9'!E614</f>
        <v>0</v>
      </c>
      <c r="F138" s="241">
        <f>'[4]прил 9'!F614</f>
        <v>0</v>
      </c>
      <c r="G138" s="241">
        <f>'[4]прил 9'!G614</f>
        <v>0</v>
      </c>
      <c r="H138" s="241">
        <f>'[4]прил 9'!H614</f>
        <v>0</v>
      </c>
      <c r="I138" s="241">
        <f>'[4]прил 9'!I614</f>
        <v>0</v>
      </c>
      <c r="J138" s="241">
        <f>'[4]прил 9'!J614</f>
        <v>0.1</v>
      </c>
      <c r="K138" s="241">
        <f>'[4]прил 9'!K614</f>
        <v>0</v>
      </c>
      <c r="L138" s="239">
        <f t="shared" si="15"/>
        <v>0.1</v>
      </c>
      <c r="M138" s="239">
        <f t="shared" si="15"/>
        <v>0</v>
      </c>
      <c r="N138" s="241">
        <f>'[4]прил 9'!N614</f>
        <v>0</v>
      </c>
      <c r="O138" s="241">
        <f>'[4]прил 9'!O614</f>
        <v>0</v>
      </c>
      <c r="P138" s="241">
        <f>'[4]прил 9'!P614</f>
        <v>0</v>
      </c>
      <c r="Q138" s="241">
        <f>'[4]прил 9'!Q614</f>
        <v>0</v>
      </c>
      <c r="R138" s="241">
        <f>'[4]прил 9'!R614</f>
        <v>0</v>
      </c>
      <c r="S138" s="241">
        <f>'[4]прил 9'!S614</f>
        <v>0</v>
      </c>
      <c r="T138" s="241">
        <f>'[4]прил 9'!T614</f>
        <v>0.1</v>
      </c>
      <c r="U138" s="241">
        <f>'[4]прил 9'!U614</f>
        <v>0</v>
      </c>
      <c r="V138" s="239">
        <f t="shared" si="13"/>
        <v>0.1</v>
      </c>
      <c r="W138" s="239">
        <f t="shared" si="13"/>
        <v>0</v>
      </c>
      <c r="X138" s="241">
        <f>'[4]прил 9'!X614</f>
        <v>0</v>
      </c>
      <c r="Y138" s="241">
        <f>'[4]прил 9'!Y614</f>
        <v>0</v>
      </c>
      <c r="Z138" s="241">
        <f>'[4]прил 9'!Z614</f>
        <v>0</v>
      </c>
      <c r="AA138" s="241">
        <f>'[4]прил 9'!AA614</f>
        <v>0</v>
      </c>
      <c r="AB138" s="241">
        <f>'[4]прил 9'!AB614</f>
        <v>0</v>
      </c>
      <c r="AC138" s="241">
        <f>'[4]прил 9'!AC614</f>
        <v>0</v>
      </c>
      <c r="AD138" s="241">
        <f>'[4]прил 9'!AD614</f>
        <v>0</v>
      </c>
      <c r="AE138" s="241">
        <f>'[4]прил 9'!AE614</f>
        <v>0</v>
      </c>
      <c r="AF138" s="239">
        <f t="shared" si="16"/>
        <v>0</v>
      </c>
      <c r="AG138" s="239">
        <f t="shared" si="16"/>
        <v>0</v>
      </c>
      <c r="AH138" s="241">
        <f>'[4]прил 9'!AH614</f>
        <v>0</v>
      </c>
      <c r="AI138" s="241">
        <f>'[4]прил 9'!AI614</f>
        <v>0</v>
      </c>
      <c r="AJ138" s="241">
        <f>'[4]прил 9'!AJ614</f>
        <v>0</v>
      </c>
      <c r="AK138" s="241">
        <f>'[4]прил 9'!AK614</f>
        <v>0</v>
      </c>
      <c r="AL138" s="241">
        <f>'[4]прил 9'!AL614</f>
        <v>0</v>
      </c>
      <c r="AM138" s="241">
        <f>'[4]прил 9'!AM614</f>
        <v>0</v>
      </c>
      <c r="AN138" s="241">
        <f>'[4]прил 9'!AN614</f>
        <v>0</v>
      </c>
      <c r="AO138" s="241">
        <f>'[4]прил 9'!AO614</f>
        <v>0</v>
      </c>
      <c r="AP138" s="239">
        <f t="shared" si="14"/>
        <v>0</v>
      </c>
      <c r="AQ138" s="239">
        <f t="shared" si="14"/>
        <v>0</v>
      </c>
    </row>
    <row r="139" spans="1:43" x14ac:dyDescent="0.25">
      <c r="A139" s="157">
        <f t="shared" ref="A139:A202" si="17">A138+1</f>
        <v>67</v>
      </c>
      <c r="B139" s="158" t="str">
        <f>'[4]прил 9'!B615</f>
        <v>КТП с ТМ 63 кВа ПС "Шатой" с. Борзой ТП 2-28</v>
      </c>
      <c r="C139" s="158" t="str">
        <f>'[4]прил 9'!C615</f>
        <v>ЧЭ</v>
      </c>
      <c r="D139" s="241">
        <f>'[4]прил 9'!D615</f>
        <v>0</v>
      </c>
      <c r="E139" s="241">
        <f>'[4]прил 9'!E615</f>
        <v>0</v>
      </c>
      <c r="F139" s="241">
        <f>'[4]прил 9'!F615</f>
        <v>0</v>
      </c>
      <c r="G139" s="241">
        <f>'[4]прил 9'!G615</f>
        <v>0</v>
      </c>
      <c r="H139" s="241">
        <f>'[4]прил 9'!H615</f>
        <v>0</v>
      </c>
      <c r="I139" s="241">
        <f>'[4]прил 9'!I615</f>
        <v>0</v>
      </c>
      <c r="J139" s="241">
        <f>'[4]прил 9'!J615</f>
        <v>6.3E-2</v>
      </c>
      <c r="K139" s="241">
        <f>'[4]прил 9'!K615</f>
        <v>0</v>
      </c>
      <c r="L139" s="239">
        <f t="shared" si="15"/>
        <v>6.3E-2</v>
      </c>
      <c r="M139" s="239">
        <f t="shared" si="15"/>
        <v>0</v>
      </c>
      <c r="N139" s="241">
        <f>'[4]прил 9'!N615</f>
        <v>0</v>
      </c>
      <c r="O139" s="241">
        <f>'[4]прил 9'!O615</f>
        <v>0</v>
      </c>
      <c r="P139" s="241">
        <f>'[4]прил 9'!P615</f>
        <v>0</v>
      </c>
      <c r="Q139" s="241">
        <f>'[4]прил 9'!Q615</f>
        <v>0</v>
      </c>
      <c r="R139" s="241">
        <f>'[4]прил 9'!R615</f>
        <v>0</v>
      </c>
      <c r="S139" s="241">
        <f>'[4]прил 9'!S615</f>
        <v>0</v>
      </c>
      <c r="T139" s="241">
        <f>'[4]прил 9'!T615</f>
        <v>6.3E-2</v>
      </c>
      <c r="U139" s="241">
        <f>'[4]прил 9'!U615</f>
        <v>0</v>
      </c>
      <c r="V139" s="239">
        <f t="shared" si="13"/>
        <v>6.3E-2</v>
      </c>
      <c r="W139" s="239">
        <f t="shared" si="13"/>
        <v>0</v>
      </c>
      <c r="X139" s="241">
        <f>'[4]прил 9'!X615</f>
        <v>0</v>
      </c>
      <c r="Y139" s="241">
        <f>'[4]прил 9'!Y615</f>
        <v>0</v>
      </c>
      <c r="Z139" s="241">
        <f>'[4]прил 9'!Z615</f>
        <v>0</v>
      </c>
      <c r="AA139" s="241">
        <f>'[4]прил 9'!AA615</f>
        <v>0</v>
      </c>
      <c r="AB139" s="241">
        <f>'[4]прил 9'!AB615</f>
        <v>0</v>
      </c>
      <c r="AC139" s="241">
        <f>'[4]прил 9'!AC615</f>
        <v>0</v>
      </c>
      <c r="AD139" s="241">
        <f>'[4]прил 9'!AD615</f>
        <v>0</v>
      </c>
      <c r="AE139" s="241">
        <f>'[4]прил 9'!AE615</f>
        <v>0</v>
      </c>
      <c r="AF139" s="239">
        <f t="shared" si="16"/>
        <v>0</v>
      </c>
      <c r="AG139" s="239">
        <f t="shared" si="16"/>
        <v>0</v>
      </c>
      <c r="AH139" s="241">
        <f>'[4]прил 9'!AH615</f>
        <v>0</v>
      </c>
      <c r="AI139" s="241">
        <f>'[4]прил 9'!AI615</f>
        <v>0</v>
      </c>
      <c r="AJ139" s="241">
        <f>'[4]прил 9'!AJ615</f>
        <v>0</v>
      </c>
      <c r="AK139" s="241">
        <f>'[4]прил 9'!AK615</f>
        <v>0</v>
      </c>
      <c r="AL139" s="241">
        <f>'[4]прил 9'!AL615</f>
        <v>0</v>
      </c>
      <c r="AM139" s="241">
        <f>'[4]прил 9'!AM615</f>
        <v>0</v>
      </c>
      <c r="AN139" s="241">
        <f>'[4]прил 9'!AN615</f>
        <v>0</v>
      </c>
      <c r="AO139" s="241">
        <f>'[4]прил 9'!AO615</f>
        <v>0</v>
      </c>
      <c r="AP139" s="239">
        <f t="shared" si="14"/>
        <v>0</v>
      </c>
      <c r="AQ139" s="239">
        <f t="shared" si="14"/>
        <v>0</v>
      </c>
    </row>
    <row r="140" spans="1:43" x14ac:dyDescent="0.25">
      <c r="A140" s="157">
        <f t="shared" si="17"/>
        <v>68</v>
      </c>
      <c r="B140" s="158" t="str">
        <f>'[4]прил 9'!B616</f>
        <v>ТМ-63 кВа Ф-1 ПС "Итум-Кали" с.Тазбичи ТП 1-12</v>
      </c>
      <c r="C140" s="158" t="str">
        <f>'[4]прил 9'!C616</f>
        <v>ЧЭ</v>
      </c>
      <c r="D140" s="241">
        <f>'[4]прил 9'!D616</f>
        <v>0</v>
      </c>
      <c r="E140" s="241">
        <f>'[4]прил 9'!E616</f>
        <v>0</v>
      </c>
      <c r="F140" s="241">
        <f>'[4]прил 9'!F616</f>
        <v>0</v>
      </c>
      <c r="G140" s="241">
        <f>'[4]прил 9'!G616</f>
        <v>0</v>
      </c>
      <c r="H140" s="241">
        <f>'[4]прил 9'!H616</f>
        <v>0</v>
      </c>
      <c r="I140" s="241">
        <f>'[4]прил 9'!I616</f>
        <v>0</v>
      </c>
      <c r="J140" s="241">
        <f>'[4]прил 9'!J616</f>
        <v>6.3E-2</v>
      </c>
      <c r="K140" s="241">
        <f>'[4]прил 9'!K616</f>
        <v>0</v>
      </c>
      <c r="L140" s="239">
        <f t="shared" si="15"/>
        <v>6.3E-2</v>
      </c>
      <c r="M140" s="239">
        <f t="shared" si="15"/>
        <v>0</v>
      </c>
      <c r="N140" s="241">
        <f>'[4]прил 9'!N616</f>
        <v>0</v>
      </c>
      <c r="O140" s="241">
        <f>'[4]прил 9'!O616</f>
        <v>0</v>
      </c>
      <c r="P140" s="241">
        <f>'[4]прил 9'!P616</f>
        <v>0</v>
      </c>
      <c r="Q140" s="241">
        <f>'[4]прил 9'!Q616</f>
        <v>0</v>
      </c>
      <c r="R140" s="241">
        <f>'[4]прил 9'!R616</f>
        <v>0</v>
      </c>
      <c r="S140" s="241">
        <f>'[4]прил 9'!S616</f>
        <v>0</v>
      </c>
      <c r="T140" s="241">
        <f>'[4]прил 9'!T616</f>
        <v>6.3E-2</v>
      </c>
      <c r="U140" s="241">
        <f>'[4]прил 9'!U616</f>
        <v>0</v>
      </c>
      <c r="V140" s="239">
        <f t="shared" si="13"/>
        <v>6.3E-2</v>
      </c>
      <c r="W140" s="239">
        <f t="shared" si="13"/>
        <v>0</v>
      </c>
      <c r="X140" s="241">
        <f>'[4]прил 9'!X616</f>
        <v>0</v>
      </c>
      <c r="Y140" s="241">
        <f>'[4]прил 9'!Y616</f>
        <v>0</v>
      </c>
      <c r="Z140" s="241">
        <f>'[4]прил 9'!Z616</f>
        <v>0</v>
      </c>
      <c r="AA140" s="241">
        <f>'[4]прил 9'!AA616</f>
        <v>0</v>
      </c>
      <c r="AB140" s="241">
        <f>'[4]прил 9'!AB616</f>
        <v>0</v>
      </c>
      <c r="AC140" s="241">
        <f>'[4]прил 9'!AC616</f>
        <v>0</v>
      </c>
      <c r="AD140" s="241">
        <f>'[4]прил 9'!AD616</f>
        <v>0</v>
      </c>
      <c r="AE140" s="241">
        <f>'[4]прил 9'!AE616</f>
        <v>0</v>
      </c>
      <c r="AF140" s="239">
        <f t="shared" si="16"/>
        <v>0</v>
      </c>
      <c r="AG140" s="239">
        <f t="shared" si="16"/>
        <v>0</v>
      </c>
      <c r="AH140" s="241">
        <f>'[4]прил 9'!AH616</f>
        <v>0</v>
      </c>
      <c r="AI140" s="241">
        <f>'[4]прил 9'!AI616</f>
        <v>0</v>
      </c>
      <c r="AJ140" s="241">
        <f>'[4]прил 9'!AJ616</f>
        <v>0</v>
      </c>
      <c r="AK140" s="241">
        <f>'[4]прил 9'!AK616</f>
        <v>0</v>
      </c>
      <c r="AL140" s="241">
        <f>'[4]прил 9'!AL616</f>
        <v>0</v>
      </c>
      <c r="AM140" s="241">
        <f>'[4]прил 9'!AM616</f>
        <v>0</v>
      </c>
      <c r="AN140" s="241">
        <f>'[4]прил 9'!AN616</f>
        <v>0</v>
      </c>
      <c r="AO140" s="241">
        <f>'[4]прил 9'!AO616</f>
        <v>0</v>
      </c>
      <c r="AP140" s="239">
        <f t="shared" si="14"/>
        <v>0</v>
      </c>
      <c r="AQ140" s="239">
        <f t="shared" si="14"/>
        <v>0</v>
      </c>
    </row>
    <row r="141" spans="1:43" x14ac:dyDescent="0.25">
      <c r="A141" s="157">
        <f t="shared" si="17"/>
        <v>69</v>
      </c>
      <c r="B141" s="158" t="str">
        <f>'[4]прил 9'!B617</f>
        <v>КТП с ТМ 250 кВа Ф-2 ПС "Шали" г.Шали ТП 2-12</v>
      </c>
      <c r="C141" s="158" t="str">
        <f>'[4]прил 9'!C617</f>
        <v>ЧЭ</v>
      </c>
      <c r="D141" s="241">
        <f>'[4]прил 9'!D617</f>
        <v>0</v>
      </c>
      <c r="E141" s="241">
        <f>'[4]прил 9'!E617</f>
        <v>0</v>
      </c>
      <c r="F141" s="241">
        <f>'[4]прил 9'!F617</f>
        <v>0</v>
      </c>
      <c r="G141" s="241">
        <f>'[4]прил 9'!G617</f>
        <v>0</v>
      </c>
      <c r="H141" s="241">
        <f>'[4]прил 9'!H617</f>
        <v>0</v>
      </c>
      <c r="I141" s="241">
        <f>'[4]прил 9'!I617</f>
        <v>0</v>
      </c>
      <c r="J141" s="241">
        <f>'[4]прил 9'!J617</f>
        <v>0.25</v>
      </c>
      <c r="K141" s="241">
        <f>'[4]прил 9'!K617</f>
        <v>0</v>
      </c>
      <c r="L141" s="239">
        <f t="shared" si="15"/>
        <v>0.25</v>
      </c>
      <c r="M141" s="239">
        <f t="shared" si="15"/>
        <v>0</v>
      </c>
      <c r="N141" s="241">
        <f>'[4]прил 9'!N617</f>
        <v>0</v>
      </c>
      <c r="O141" s="241">
        <f>'[4]прил 9'!O617</f>
        <v>0</v>
      </c>
      <c r="P141" s="241">
        <f>'[4]прил 9'!P617</f>
        <v>0</v>
      </c>
      <c r="Q141" s="241">
        <f>'[4]прил 9'!Q617</f>
        <v>0</v>
      </c>
      <c r="R141" s="241">
        <f>'[4]прил 9'!R617</f>
        <v>0</v>
      </c>
      <c r="S141" s="241">
        <f>'[4]прил 9'!S617</f>
        <v>0</v>
      </c>
      <c r="T141" s="241">
        <f>'[4]прил 9'!T617</f>
        <v>0.25</v>
      </c>
      <c r="U141" s="241">
        <f>'[4]прил 9'!U617</f>
        <v>0</v>
      </c>
      <c r="V141" s="239">
        <f t="shared" si="13"/>
        <v>0.25</v>
      </c>
      <c r="W141" s="239">
        <f t="shared" si="13"/>
        <v>0</v>
      </c>
      <c r="X141" s="241">
        <f>'[4]прил 9'!X617</f>
        <v>0</v>
      </c>
      <c r="Y141" s="241">
        <f>'[4]прил 9'!Y617</f>
        <v>0</v>
      </c>
      <c r="Z141" s="241">
        <f>'[4]прил 9'!Z617</f>
        <v>0</v>
      </c>
      <c r="AA141" s="241">
        <f>'[4]прил 9'!AA617</f>
        <v>0</v>
      </c>
      <c r="AB141" s="241">
        <f>'[4]прил 9'!AB617</f>
        <v>0</v>
      </c>
      <c r="AC141" s="241">
        <f>'[4]прил 9'!AC617</f>
        <v>0</v>
      </c>
      <c r="AD141" s="241">
        <f>'[4]прил 9'!AD617</f>
        <v>0</v>
      </c>
      <c r="AE141" s="241">
        <f>'[4]прил 9'!AE617</f>
        <v>0</v>
      </c>
      <c r="AF141" s="239">
        <f t="shared" si="16"/>
        <v>0</v>
      </c>
      <c r="AG141" s="239">
        <f t="shared" si="16"/>
        <v>0</v>
      </c>
      <c r="AH141" s="241">
        <f>'[4]прил 9'!AH617</f>
        <v>0</v>
      </c>
      <c r="AI141" s="241">
        <f>'[4]прил 9'!AI617</f>
        <v>0</v>
      </c>
      <c r="AJ141" s="241">
        <f>'[4]прил 9'!AJ617</f>
        <v>0</v>
      </c>
      <c r="AK141" s="241">
        <f>'[4]прил 9'!AK617</f>
        <v>0</v>
      </c>
      <c r="AL141" s="241">
        <f>'[4]прил 9'!AL617</f>
        <v>0</v>
      </c>
      <c r="AM141" s="241">
        <f>'[4]прил 9'!AM617</f>
        <v>0</v>
      </c>
      <c r="AN141" s="241">
        <f>'[4]прил 9'!AN617</f>
        <v>0</v>
      </c>
      <c r="AO141" s="241">
        <f>'[4]прил 9'!AO617</f>
        <v>0</v>
      </c>
      <c r="AP141" s="239">
        <f t="shared" si="14"/>
        <v>0</v>
      </c>
      <c r="AQ141" s="239">
        <f t="shared" si="14"/>
        <v>0</v>
      </c>
    </row>
    <row r="142" spans="1:43" x14ac:dyDescent="0.25">
      <c r="A142" s="157">
        <f t="shared" si="17"/>
        <v>70</v>
      </c>
      <c r="B142" s="158" t="str">
        <f>'[4]прил 9'!B618</f>
        <v>КТП с ТМ 250 кВа Ф-3 ПС "Шали" г.Шали ТП 3-45</v>
      </c>
      <c r="C142" s="158" t="str">
        <f>'[4]прил 9'!C618</f>
        <v>ЧЭ</v>
      </c>
      <c r="D142" s="241">
        <f>'[4]прил 9'!D618</f>
        <v>0</v>
      </c>
      <c r="E142" s="241">
        <f>'[4]прил 9'!E618</f>
        <v>0</v>
      </c>
      <c r="F142" s="241">
        <f>'[4]прил 9'!F618</f>
        <v>0</v>
      </c>
      <c r="G142" s="241">
        <f>'[4]прил 9'!G618</f>
        <v>0</v>
      </c>
      <c r="H142" s="241">
        <f>'[4]прил 9'!H618</f>
        <v>0</v>
      </c>
      <c r="I142" s="241">
        <f>'[4]прил 9'!I618</f>
        <v>0</v>
      </c>
      <c r="J142" s="241">
        <f>'[4]прил 9'!J618</f>
        <v>0.25</v>
      </c>
      <c r="K142" s="241">
        <f>'[4]прил 9'!K618</f>
        <v>0</v>
      </c>
      <c r="L142" s="239">
        <f t="shared" si="15"/>
        <v>0.25</v>
      </c>
      <c r="M142" s="239">
        <f t="shared" si="15"/>
        <v>0</v>
      </c>
      <c r="N142" s="241">
        <f>'[4]прил 9'!N618</f>
        <v>0</v>
      </c>
      <c r="O142" s="241">
        <f>'[4]прил 9'!O618</f>
        <v>0</v>
      </c>
      <c r="P142" s="241">
        <f>'[4]прил 9'!P618</f>
        <v>0</v>
      </c>
      <c r="Q142" s="241">
        <f>'[4]прил 9'!Q618</f>
        <v>0</v>
      </c>
      <c r="R142" s="241">
        <f>'[4]прил 9'!R618</f>
        <v>0</v>
      </c>
      <c r="S142" s="241">
        <f>'[4]прил 9'!S618</f>
        <v>0</v>
      </c>
      <c r="T142" s="241">
        <f>'[4]прил 9'!T618</f>
        <v>0.25</v>
      </c>
      <c r="U142" s="241">
        <f>'[4]прил 9'!U618</f>
        <v>0</v>
      </c>
      <c r="V142" s="239">
        <f t="shared" si="13"/>
        <v>0.25</v>
      </c>
      <c r="W142" s="239">
        <f t="shared" si="13"/>
        <v>0</v>
      </c>
      <c r="X142" s="241">
        <f>'[4]прил 9'!X618</f>
        <v>0</v>
      </c>
      <c r="Y142" s="241">
        <f>'[4]прил 9'!Y618</f>
        <v>0</v>
      </c>
      <c r="Z142" s="241">
        <f>'[4]прил 9'!Z618</f>
        <v>0</v>
      </c>
      <c r="AA142" s="241">
        <f>'[4]прил 9'!AA618</f>
        <v>0</v>
      </c>
      <c r="AB142" s="241">
        <f>'[4]прил 9'!AB618</f>
        <v>0</v>
      </c>
      <c r="AC142" s="241">
        <f>'[4]прил 9'!AC618</f>
        <v>0</v>
      </c>
      <c r="AD142" s="241">
        <f>'[4]прил 9'!AD618</f>
        <v>0</v>
      </c>
      <c r="AE142" s="241">
        <f>'[4]прил 9'!AE618</f>
        <v>0</v>
      </c>
      <c r="AF142" s="239">
        <f t="shared" si="16"/>
        <v>0</v>
      </c>
      <c r="AG142" s="239">
        <f t="shared" si="16"/>
        <v>0</v>
      </c>
      <c r="AH142" s="241">
        <f>'[4]прил 9'!AH618</f>
        <v>0</v>
      </c>
      <c r="AI142" s="241">
        <f>'[4]прил 9'!AI618</f>
        <v>0</v>
      </c>
      <c r="AJ142" s="241">
        <f>'[4]прил 9'!AJ618</f>
        <v>0</v>
      </c>
      <c r="AK142" s="241">
        <f>'[4]прил 9'!AK618</f>
        <v>0</v>
      </c>
      <c r="AL142" s="241">
        <f>'[4]прил 9'!AL618</f>
        <v>0</v>
      </c>
      <c r="AM142" s="241">
        <f>'[4]прил 9'!AM618</f>
        <v>0</v>
      </c>
      <c r="AN142" s="241">
        <f>'[4]прил 9'!AN618</f>
        <v>0</v>
      </c>
      <c r="AO142" s="241">
        <f>'[4]прил 9'!AO618</f>
        <v>0</v>
      </c>
      <c r="AP142" s="239">
        <f t="shared" si="14"/>
        <v>0</v>
      </c>
      <c r="AQ142" s="239">
        <f t="shared" si="14"/>
        <v>0</v>
      </c>
    </row>
    <row r="143" spans="1:43" ht="31.5" x14ac:dyDescent="0.25">
      <c r="A143" s="157">
        <f t="shared" si="17"/>
        <v>71</v>
      </c>
      <c r="B143" s="158" t="str">
        <f>'[4]прил 9'!B619</f>
        <v>ТМ-250 кВа Ф-20 ПС "АТЭЦ" с.Мескер-Юрт ТП 20-20</v>
      </c>
      <c r="C143" s="158" t="str">
        <f>'[4]прил 9'!C619</f>
        <v>ЧЭ</v>
      </c>
      <c r="D143" s="241">
        <f>'[4]прил 9'!D619</f>
        <v>0</v>
      </c>
      <c r="E143" s="241">
        <f>'[4]прил 9'!E619</f>
        <v>0</v>
      </c>
      <c r="F143" s="241">
        <f>'[4]прил 9'!F619</f>
        <v>0</v>
      </c>
      <c r="G143" s="241">
        <f>'[4]прил 9'!G619</f>
        <v>0</v>
      </c>
      <c r="H143" s="241">
        <f>'[4]прил 9'!H619</f>
        <v>0</v>
      </c>
      <c r="I143" s="241">
        <f>'[4]прил 9'!I619</f>
        <v>0</v>
      </c>
      <c r="J143" s="241">
        <f>'[4]прил 9'!J619</f>
        <v>0.25</v>
      </c>
      <c r="K143" s="241">
        <f>'[4]прил 9'!K619</f>
        <v>0</v>
      </c>
      <c r="L143" s="239">
        <f t="shared" si="15"/>
        <v>0.25</v>
      </c>
      <c r="M143" s="239">
        <f t="shared" si="15"/>
        <v>0</v>
      </c>
      <c r="N143" s="241">
        <f>'[4]прил 9'!N619</f>
        <v>0</v>
      </c>
      <c r="O143" s="241">
        <f>'[4]прил 9'!O619</f>
        <v>0</v>
      </c>
      <c r="P143" s="241">
        <f>'[4]прил 9'!P619</f>
        <v>0</v>
      </c>
      <c r="Q143" s="241">
        <f>'[4]прил 9'!Q619</f>
        <v>0</v>
      </c>
      <c r="R143" s="241">
        <f>'[4]прил 9'!R619</f>
        <v>0</v>
      </c>
      <c r="S143" s="241">
        <f>'[4]прил 9'!S619</f>
        <v>0</v>
      </c>
      <c r="T143" s="241">
        <f>'[4]прил 9'!T619</f>
        <v>0.25</v>
      </c>
      <c r="U143" s="241">
        <f>'[4]прил 9'!U619</f>
        <v>0</v>
      </c>
      <c r="V143" s="239">
        <f t="shared" si="13"/>
        <v>0.25</v>
      </c>
      <c r="W143" s="239">
        <f t="shared" si="13"/>
        <v>0</v>
      </c>
      <c r="X143" s="241">
        <f>'[4]прил 9'!X619</f>
        <v>0</v>
      </c>
      <c r="Y143" s="241">
        <f>'[4]прил 9'!Y619</f>
        <v>0</v>
      </c>
      <c r="Z143" s="241">
        <f>'[4]прил 9'!Z619</f>
        <v>0</v>
      </c>
      <c r="AA143" s="241">
        <f>'[4]прил 9'!AA619</f>
        <v>0</v>
      </c>
      <c r="AB143" s="241">
        <f>'[4]прил 9'!AB619</f>
        <v>0</v>
      </c>
      <c r="AC143" s="241">
        <f>'[4]прил 9'!AC619</f>
        <v>0</v>
      </c>
      <c r="AD143" s="241">
        <f>'[4]прил 9'!AD619</f>
        <v>0</v>
      </c>
      <c r="AE143" s="241">
        <f>'[4]прил 9'!AE619</f>
        <v>0</v>
      </c>
      <c r="AF143" s="239">
        <f t="shared" si="16"/>
        <v>0</v>
      </c>
      <c r="AG143" s="239">
        <f t="shared" si="16"/>
        <v>0</v>
      </c>
      <c r="AH143" s="241">
        <f>'[4]прил 9'!AH619</f>
        <v>0</v>
      </c>
      <c r="AI143" s="241">
        <f>'[4]прил 9'!AI619</f>
        <v>0</v>
      </c>
      <c r="AJ143" s="241">
        <f>'[4]прил 9'!AJ619</f>
        <v>0</v>
      </c>
      <c r="AK143" s="241">
        <f>'[4]прил 9'!AK619</f>
        <v>0</v>
      </c>
      <c r="AL143" s="241">
        <f>'[4]прил 9'!AL619</f>
        <v>0</v>
      </c>
      <c r="AM143" s="241">
        <f>'[4]прил 9'!AM619</f>
        <v>0</v>
      </c>
      <c r="AN143" s="241">
        <f>'[4]прил 9'!AN619</f>
        <v>0</v>
      </c>
      <c r="AO143" s="241">
        <f>'[4]прил 9'!AO619</f>
        <v>0</v>
      </c>
      <c r="AP143" s="239">
        <f t="shared" si="14"/>
        <v>0</v>
      </c>
      <c r="AQ143" s="239">
        <f t="shared" si="14"/>
        <v>0</v>
      </c>
    </row>
    <row r="144" spans="1:43" ht="31.5" x14ac:dyDescent="0.25">
      <c r="A144" s="157">
        <f t="shared" si="17"/>
        <v>72</v>
      </c>
      <c r="B144" s="158" t="str">
        <f>'[4]прил 9'!B620</f>
        <v>ТМ-250 кВа Ф-20 ПС "АТЭЦ" с.Мескер-Юрт ТП 20-26</v>
      </c>
      <c r="C144" s="158" t="str">
        <f>'[4]прил 9'!C620</f>
        <v>ЧЭ</v>
      </c>
      <c r="D144" s="241">
        <f>'[4]прил 9'!D620</f>
        <v>0</v>
      </c>
      <c r="E144" s="241">
        <f>'[4]прил 9'!E620</f>
        <v>0</v>
      </c>
      <c r="F144" s="241">
        <f>'[4]прил 9'!F620</f>
        <v>0</v>
      </c>
      <c r="G144" s="241">
        <f>'[4]прил 9'!G620</f>
        <v>0</v>
      </c>
      <c r="H144" s="241">
        <f>'[4]прил 9'!H620</f>
        <v>0</v>
      </c>
      <c r="I144" s="241">
        <f>'[4]прил 9'!I620</f>
        <v>0</v>
      </c>
      <c r="J144" s="241">
        <f>'[4]прил 9'!J620</f>
        <v>0.25</v>
      </c>
      <c r="K144" s="241">
        <f>'[4]прил 9'!K620</f>
        <v>0</v>
      </c>
      <c r="L144" s="239">
        <f t="shared" si="15"/>
        <v>0.25</v>
      </c>
      <c r="M144" s="239">
        <f t="shared" si="15"/>
        <v>0</v>
      </c>
      <c r="N144" s="241">
        <f>'[4]прил 9'!N620</f>
        <v>0</v>
      </c>
      <c r="O144" s="241">
        <f>'[4]прил 9'!O620</f>
        <v>0</v>
      </c>
      <c r="P144" s="241">
        <f>'[4]прил 9'!P620</f>
        <v>0</v>
      </c>
      <c r="Q144" s="241">
        <f>'[4]прил 9'!Q620</f>
        <v>0</v>
      </c>
      <c r="R144" s="241">
        <f>'[4]прил 9'!R620</f>
        <v>0</v>
      </c>
      <c r="S144" s="241">
        <f>'[4]прил 9'!S620</f>
        <v>0</v>
      </c>
      <c r="T144" s="241">
        <f>'[4]прил 9'!T620</f>
        <v>0.25</v>
      </c>
      <c r="U144" s="241">
        <f>'[4]прил 9'!U620</f>
        <v>0</v>
      </c>
      <c r="V144" s="239">
        <f t="shared" si="13"/>
        <v>0.25</v>
      </c>
      <c r="W144" s="239">
        <f t="shared" si="13"/>
        <v>0</v>
      </c>
      <c r="X144" s="241">
        <f>'[4]прил 9'!X620</f>
        <v>0</v>
      </c>
      <c r="Y144" s="241">
        <f>'[4]прил 9'!Y620</f>
        <v>0</v>
      </c>
      <c r="Z144" s="241">
        <f>'[4]прил 9'!Z620</f>
        <v>0</v>
      </c>
      <c r="AA144" s="241">
        <f>'[4]прил 9'!AA620</f>
        <v>0</v>
      </c>
      <c r="AB144" s="241">
        <f>'[4]прил 9'!AB620</f>
        <v>0</v>
      </c>
      <c r="AC144" s="241">
        <f>'[4]прил 9'!AC620</f>
        <v>0</v>
      </c>
      <c r="AD144" s="241">
        <f>'[4]прил 9'!AD620</f>
        <v>0</v>
      </c>
      <c r="AE144" s="241">
        <f>'[4]прил 9'!AE620</f>
        <v>0</v>
      </c>
      <c r="AF144" s="239">
        <f t="shared" si="16"/>
        <v>0</v>
      </c>
      <c r="AG144" s="239">
        <f t="shared" si="16"/>
        <v>0</v>
      </c>
      <c r="AH144" s="241">
        <f>'[4]прил 9'!AH620</f>
        <v>0</v>
      </c>
      <c r="AI144" s="241">
        <f>'[4]прил 9'!AI620</f>
        <v>0</v>
      </c>
      <c r="AJ144" s="241">
        <f>'[4]прил 9'!AJ620</f>
        <v>0</v>
      </c>
      <c r="AK144" s="241">
        <f>'[4]прил 9'!AK620</f>
        <v>0</v>
      </c>
      <c r="AL144" s="241">
        <f>'[4]прил 9'!AL620</f>
        <v>0</v>
      </c>
      <c r="AM144" s="241">
        <f>'[4]прил 9'!AM620</f>
        <v>0</v>
      </c>
      <c r="AN144" s="241">
        <f>'[4]прил 9'!AN620</f>
        <v>0</v>
      </c>
      <c r="AO144" s="241">
        <f>'[4]прил 9'!AO620</f>
        <v>0</v>
      </c>
      <c r="AP144" s="239">
        <f t="shared" si="14"/>
        <v>0</v>
      </c>
      <c r="AQ144" s="239">
        <f t="shared" si="14"/>
        <v>0</v>
      </c>
    </row>
    <row r="145" spans="1:43" x14ac:dyDescent="0.25">
      <c r="A145" s="157">
        <f t="shared" si="17"/>
        <v>73</v>
      </c>
      <c r="B145" s="158" t="str">
        <f>'[4]прил 9'!B621</f>
        <v>ТМГ-250 кВа Ф-2 ПС "Шали" г.Шали ТП 2-32</v>
      </c>
      <c r="C145" s="158" t="str">
        <f>'[4]прил 9'!C621</f>
        <v>ЧЭ</v>
      </c>
      <c r="D145" s="241">
        <f>'[4]прил 9'!D621</f>
        <v>0</v>
      </c>
      <c r="E145" s="241">
        <f>'[4]прил 9'!E621</f>
        <v>0</v>
      </c>
      <c r="F145" s="241">
        <f>'[4]прил 9'!F621</f>
        <v>0</v>
      </c>
      <c r="G145" s="241">
        <f>'[4]прил 9'!G621</f>
        <v>0</v>
      </c>
      <c r="H145" s="241">
        <f>'[4]прил 9'!H621</f>
        <v>0</v>
      </c>
      <c r="I145" s="241">
        <f>'[4]прил 9'!I621</f>
        <v>0</v>
      </c>
      <c r="J145" s="241">
        <f>'[4]прил 9'!J621</f>
        <v>0.25</v>
      </c>
      <c r="K145" s="241">
        <f>'[4]прил 9'!K621</f>
        <v>0</v>
      </c>
      <c r="L145" s="239">
        <f t="shared" si="15"/>
        <v>0.25</v>
      </c>
      <c r="M145" s="239">
        <f t="shared" si="15"/>
        <v>0</v>
      </c>
      <c r="N145" s="241">
        <f>'[4]прил 9'!N621</f>
        <v>0</v>
      </c>
      <c r="O145" s="241">
        <f>'[4]прил 9'!O621</f>
        <v>0</v>
      </c>
      <c r="P145" s="241">
        <f>'[4]прил 9'!P621</f>
        <v>0</v>
      </c>
      <c r="Q145" s="241">
        <f>'[4]прил 9'!Q621</f>
        <v>0</v>
      </c>
      <c r="R145" s="241">
        <f>'[4]прил 9'!R621</f>
        <v>0</v>
      </c>
      <c r="S145" s="241">
        <f>'[4]прил 9'!S621</f>
        <v>0</v>
      </c>
      <c r="T145" s="241">
        <f>'[4]прил 9'!T621</f>
        <v>0.25</v>
      </c>
      <c r="U145" s="241">
        <f>'[4]прил 9'!U621</f>
        <v>0</v>
      </c>
      <c r="V145" s="239">
        <f t="shared" si="13"/>
        <v>0.25</v>
      </c>
      <c r="W145" s="239">
        <f t="shared" si="13"/>
        <v>0</v>
      </c>
      <c r="X145" s="241">
        <f>'[4]прил 9'!X621</f>
        <v>0</v>
      </c>
      <c r="Y145" s="241">
        <f>'[4]прил 9'!Y621</f>
        <v>0</v>
      </c>
      <c r="Z145" s="241">
        <f>'[4]прил 9'!Z621</f>
        <v>0</v>
      </c>
      <c r="AA145" s="241">
        <f>'[4]прил 9'!AA621</f>
        <v>0</v>
      </c>
      <c r="AB145" s="241">
        <f>'[4]прил 9'!AB621</f>
        <v>0</v>
      </c>
      <c r="AC145" s="241">
        <f>'[4]прил 9'!AC621</f>
        <v>0</v>
      </c>
      <c r="AD145" s="241">
        <f>'[4]прил 9'!AD621</f>
        <v>0</v>
      </c>
      <c r="AE145" s="241">
        <f>'[4]прил 9'!AE621</f>
        <v>0</v>
      </c>
      <c r="AF145" s="239">
        <f t="shared" si="16"/>
        <v>0</v>
      </c>
      <c r="AG145" s="239">
        <f t="shared" si="16"/>
        <v>0</v>
      </c>
      <c r="AH145" s="241">
        <f>'[4]прил 9'!AH621</f>
        <v>0</v>
      </c>
      <c r="AI145" s="241">
        <f>'[4]прил 9'!AI621</f>
        <v>0</v>
      </c>
      <c r="AJ145" s="241">
        <f>'[4]прил 9'!AJ621</f>
        <v>0</v>
      </c>
      <c r="AK145" s="241">
        <f>'[4]прил 9'!AK621</f>
        <v>0</v>
      </c>
      <c r="AL145" s="241">
        <f>'[4]прил 9'!AL621</f>
        <v>0</v>
      </c>
      <c r="AM145" s="241">
        <f>'[4]прил 9'!AM621</f>
        <v>0</v>
      </c>
      <c r="AN145" s="241">
        <f>'[4]прил 9'!AN621</f>
        <v>0</v>
      </c>
      <c r="AO145" s="241">
        <f>'[4]прил 9'!AO621</f>
        <v>0</v>
      </c>
      <c r="AP145" s="239">
        <f t="shared" si="14"/>
        <v>0</v>
      </c>
      <c r="AQ145" s="239">
        <f t="shared" si="14"/>
        <v>0</v>
      </c>
    </row>
    <row r="146" spans="1:43" x14ac:dyDescent="0.25">
      <c r="A146" s="157">
        <f t="shared" si="17"/>
        <v>74</v>
      </c>
      <c r="B146" s="158" t="str">
        <f>'[4]прил 9'!B622</f>
        <v>ТМ-250 кВа Ф-5 ПС "Шали" с.Герменчук ТП 5-49</v>
      </c>
      <c r="C146" s="158" t="str">
        <f>'[4]прил 9'!C622</f>
        <v>ЧЭ</v>
      </c>
      <c r="D146" s="241">
        <f>'[4]прил 9'!D622</f>
        <v>0</v>
      </c>
      <c r="E146" s="241">
        <f>'[4]прил 9'!E622</f>
        <v>0</v>
      </c>
      <c r="F146" s="241">
        <f>'[4]прил 9'!F622</f>
        <v>0</v>
      </c>
      <c r="G146" s="241">
        <f>'[4]прил 9'!G622</f>
        <v>0</v>
      </c>
      <c r="H146" s="241">
        <f>'[4]прил 9'!H622</f>
        <v>0</v>
      </c>
      <c r="I146" s="241">
        <f>'[4]прил 9'!I622</f>
        <v>0</v>
      </c>
      <c r="J146" s="241">
        <f>'[4]прил 9'!J622</f>
        <v>0.25</v>
      </c>
      <c r="K146" s="241">
        <f>'[4]прил 9'!K622</f>
        <v>0</v>
      </c>
      <c r="L146" s="239">
        <f t="shared" si="15"/>
        <v>0.25</v>
      </c>
      <c r="M146" s="239">
        <f t="shared" si="15"/>
        <v>0</v>
      </c>
      <c r="N146" s="241">
        <f>'[4]прил 9'!N622</f>
        <v>0</v>
      </c>
      <c r="O146" s="241">
        <f>'[4]прил 9'!O622</f>
        <v>0</v>
      </c>
      <c r="P146" s="241">
        <f>'[4]прил 9'!P622</f>
        <v>0</v>
      </c>
      <c r="Q146" s="241">
        <f>'[4]прил 9'!Q622</f>
        <v>0</v>
      </c>
      <c r="R146" s="241">
        <f>'[4]прил 9'!R622</f>
        <v>0</v>
      </c>
      <c r="S146" s="241">
        <f>'[4]прил 9'!S622</f>
        <v>0</v>
      </c>
      <c r="T146" s="241">
        <f>'[4]прил 9'!T622</f>
        <v>0.25</v>
      </c>
      <c r="U146" s="241">
        <f>'[4]прил 9'!U622</f>
        <v>0</v>
      </c>
      <c r="V146" s="239">
        <f t="shared" si="13"/>
        <v>0.25</v>
      </c>
      <c r="W146" s="239">
        <f t="shared" si="13"/>
        <v>0</v>
      </c>
      <c r="X146" s="241">
        <f>'[4]прил 9'!X622</f>
        <v>0</v>
      </c>
      <c r="Y146" s="241">
        <f>'[4]прил 9'!Y622</f>
        <v>0</v>
      </c>
      <c r="Z146" s="241">
        <f>'[4]прил 9'!Z622</f>
        <v>0</v>
      </c>
      <c r="AA146" s="241">
        <f>'[4]прил 9'!AA622</f>
        <v>0</v>
      </c>
      <c r="AB146" s="241">
        <f>'[4]прил 9'!AB622</f>
        <v>0</v>
      </c>
      <c r="AC146" s="241">
        <f>'[4]прил 9'!AC622</f>
        <v>0</v>
      </c>
      <c r="AD146" s="241">
        <f>'[4]прил 9'!AD622</f>
        <v>0</v>
      </c>
      <c r="AE146" s="241">
        <f>'[4]прил 9'!AE622</f>
        <v>0</v>
      </c>
      <c r="AF146" s="239">
        <f t="shared" si="16"/>
        <v>0</v>
      </c>
      <c r="AG146" s="239">
        <f t="shared" si="16"/>
        <v>0</v>
      </c>
      <c r="AH146" s="241">
        <f>'[4]прил 9'!AH622</f>
        <v>0</v>
      </c>
      <c r="AI146" s="241">
        <f>'[4]прил 9'!AI622</f>
        <v>0</v>
      </c>
      <c r="AJ146" s="241">
        <f>'[4]прил 9'!AJ622</f>
        <v>0</v>
      </c>
      <c r="AK146" s="241">
        <f>'[4]прил 9'!AK622</f>
        <v>0</v>
      </c>
      <c r="AL146" s="241">
        <f>'[4]прил 9'!AL622</f>
        <v>0</v>
      </c>
      <c r="AM146" s="241">
        <f>'[4]прил 9'!AM622</f>
        <v>0</v>
      </c>
      <c r="AN146" s="241">
        <f>'[4]прил 9'!AN622</f>
        <v>0</v>
      </c>
      <c r="AO146" s="241">
        <f>'[4]прил 9'!AO622</f>
        <v>0</v>
      </c>
      <c r="AP146" s="239">
        <f t="shared" si="14"/>
        <v>0</v>
      </c>
      <c r="AQ146" s="239">
        <f t="shared" si="14"/>
        <v>0</v>
      </c>
    </row>
    <row r="147" spans="1:43" x14ac:dyDescent="0.25">
      <c r="A147" s="157">
        <f t="shared" si="17"/>
        <v>75</v>
      </c>
      <c r="B147" s="158" t="str">
        <f>'[4]прил 9'!B623</f>
        <v>ТМ-250 кВа Ф-5 ПС "Шали" с.Герменчук ТП 5-20</v>
      </c>
      <c r="C147" s="158" t="str">
        <f>'[4]прил 9'!C623</f>
        <v>ЧЭ</v>
      </c>
      <c r="D147" s="241">
        <f>'[4]прил 9'!D623</f>
        <v>0</v>
      </c>
      <c r="E147" s="241">
        <f>'[4]прил 9'!E623</f>
        <v>0</v>
      </c>
      <c r="F147" s="241">
        <f>'[4]прил 9'!F623</f>
        <v>0</v>
      </c>
      <c r="G147" s="241">
        <f>'[4]прил 9'!G623</f>
        <v>0</v>
      </c>
      <c r="H147" s="241">
        <f>'[4]прил 9'!H623</f>
        <v>0</v>
      </c>
      <c r="I147" s="241">
        <f>'[4]прил 9'!I623</f>
        <v>0</v>
      </c>
      <c r="J147" s="241">
        <f>'[4]прил 9'!J623</f>
        <v>0.25</v>
      </c>
      <c r="K147" s="241">
        <f>'[4]прил 9'!K623</f>
        <v>0</v>
      </c>
      <c r="L147" s="239">
        <f t="shared" si="15"/>
        <v>0.25</v>
      </c>
      <c r="M147" s="239">
        <f t="shared" si="15"/>
        <v>0</v>
      </c>
      <c r="N147" s="241">
        <f>'[4]прил 9'!N623</f>
        <v>0</v>
      </c>
      <c r="O147" s="241">
        <f>'[4]прил 9'!O623</f>
        <v>0</v>
      </c>
      <c r="P147" s="241">
        <f>'[4]прил 9'!P623</f>
        <v>0</v>
      </c>
      <c r="Q147" s="241">
        <f>'[4]прил 9'!Q623</f>
        <v>0</v>
      </c>
      <c r="R147" s="241">
        <f>'[4]прил 9'!R623</f>
        <v>0</v>
      </c>
      <c r="S147" s="241">
        <f>'[4]прил 9'!S623</f>
        <v>0</v>
      </c>
      <c r="T147" s="241">
        <f>'[4]прил 9'!T623</f>
        <v>0.25</v>
      </c>
      <c r="U147" s="241">
        <f>'[4]прил 9'!U623</f>
        <v>0</v>
      </c>
      <c r="V147" s="239">
        <f t="shared" si="13"/>
        <v>0.25</v>
      </c>
      <c r="W147" s="239">
        <f t="shared" si="13"/>
        <v>0</v>
      </c>
      <c r="X147" s="241">
        <f>'[4]прил 9'!X623</f>
        <v>0</v>
      </c>
      <c r="Y147" s="241">
        <f>'[4]прил 9'!Y623</f>
        <v>0</v>
      </c>
      <c r="Z147" s="241">
        <f>'[4]прил 9'!Z623</f>
        <v>0</v>
      </c>
      <c r="AA147" s="241">
        <f>'[4]прил 9'!AA623</f>
        <v>0</v>
      </c>
      <c r="AB147" s="241">
        <f>'[4]прил 9'!AB623</f>
        <v>0</v>
      </c>
      <c r="AC147" s="241">
        <f>'[4]прил 9'!AC623</f>
        <v>0</v>
      </c>
      <c r="AD147" s="241">
        <f>'[4]прил 9'!AD623</f>
        <v>0</v>
      </c>
      <c r="AE147" s="241">
        <f>'[4]прил 9'!AE623</f>
        <v>0</v>
      </c>
      <c r="AF147" s="239">
        <f t="shared" si="16"/>
        <v>0</v>
      </c>
      <c r="AG147" s="239">
        <f t="shared" si="16"/>
        <v>0</v>
      </c>
      <c r="AH147" s="241">
        <f>'[4]прил 9'!AH623</f>
        <v>0</v>
      </c>
      <c r="AI147" s="241">
        <f>'[4]прил 9'!AI623</f>
        <v>0</v>
      </c>
      <c r="AJ147" s="241">
        <f>'[4]прил 9'!AJ623</f>
        <v>0</v>
      </c>
      <c r="AK147" s="241">
        <f>'[4]прил 9'!AK623</f>
        <v>0</v>
      </c>
      <c r="AL147" s="241">
        <f>'[4]прил 9'!AL623</f>
        <v>0</v>
      </c>
      <c r="AM147" s="241">
        <f>'[4]прил 9'!AM623</f>
        <v>0</v>
      </c>
      <c r="AN147" s="241">
        <f>'[4]прил 9'!AN623</f>
        <v>0</v>
      </c>
      <c r="AO147" s="241">
        <f>'[4]прил 9'!AO623</f>
        <v>0</v>
      </c>
      <c r="AP147" s="239">
        <f t="shared" si="14"/>
        <v>0</v>
      </c>
      <c r="AQ147" s="239">
        <f t="shared" si="14"/>
        <v>0</v>
      </c>
    </row>
    <row r="148" spans="1:43" x14ac:dyDescent="0.25">
      <c r="A148" s="157">
        <f t="shared" si="17"/>
        <v>76</v>
      </c>
      <c r="B148" s="158" t="str">
        <f>'[4]прил 9'!B624</f>
        <v>ТМ-250 Ф-2 ПС "Шали" г.Шали ТП 2-27</v>
      </c>
      <c r="C148" s="158" t="str">
        <f>'[4]прил 9'!C624</f>
        <v>ЧЭ</v>
      </c>
      <c r="D148" s="241">
        <f>'[4]прил 9'!D624</f>
        <v>0</v>
      </c>
      <c r="E148" s="241">
        <f>'[4]прил 9'!E624</f>
        <v>0</v>
      </c>
      <c r="F148" s="241">
        <f>'[4]прил 9'!F624</f>
        <v>0</v>
      </c>
      <c r="G148" s="241">
        <f>'[4]прил 9'!G624</f>
        <v>0</v>
      </c>
      <c r="H148" s="241">
        <f>'[4]прил 9'!H624</f>
        <v>0</v>
      </c>
      <c r="I148" s="241">
        <f>'[4]прил 9'!I624</f>
        <v>0</v>
      </c>
      <c r="J148" s="241">
        <f>'[4]прил 9'!J624</f>
        <v>0.25</v>
      </c>
      <c r="K148" s="241">
        <f>'[4]прил 9'!K624</f>
        <v>0</v>
      </c>
      <c r="L148" s="239">
        <f t="shared" si="15"/>
        <v>0.25</v>
      </c>
      <c r="M148" s="239">
        <f t="shared" si="15"/>
        <v>0</v>
      </c>
      <c r="N148" s="241">
        <f>'[4]прил 9'!N624</f>
        <v>0</v>
      </c>
      <c r="O148" s="241">
        <f>'[4]прил 9'!O624</f>
        <v>0</v>
      </c>
      <c r="P148" s="241">
        <f>'[4]прил 9'!P624</f>
        <v>0</v>
      </c>
      <c r="Q148" s="241">
        <f>'[4]прил 9'!Q624</f>
        <v>0</v>
      </c>
      <c r="R148" s="241">
        <f>'[4]прил 9'!R624</f>
        <v>0</v>
      </c>
      <c r="S148" s="241">
        <f>'[4]прил 9'!S624</f>
        <v>0</v>
      </c>
      <c r="T148" s="241">
        <f>'[4]прил 9'!T624</f>
        <v>0.25</v>
      </c>
      <c r="U148" s="241">
        <f>'[4]прил 9'!U624</f>
        <v>0</v>
      </c>
      <c r="V148" s="239">
        <f t="shared" ref="V148:W208" si="18">N148+P148+R148+T148</f>
        <v>0.25</v>
      </c>
      <c r="W148" s="239">
        <f t="shared" si="18"/>
        <v>0</v>
      </c>
      <c r="X148" s="241">
        <f>'[4]прил 9'!X624</f>
        <v>0</v>
      </c>
      <c r="Y148" s="241">
        <f>'[4]прил 9'!Y624</f>
        <v>0</v>
      </c>
      <c r="Z148" s="241">
        <f>'[4]прил 9'!Z624</f>
        <v>0</v>
      </c>
      <c r="AA148" s="241">
        <f>'[4]прил 9'!AA624</f>
        <v>0</v>
      </c>
      <c r="AB148" s="241">
        <f>'[4]прил 9'!AB624</f>
        <v>0</v>
      </c>
      <c r="AC148" s="241">
        <f>'[4]прил 9'!AC624</f>
        <v>0</v>
      </c>
      <c r="AD148" s="241">
        <f>'[4]прил 9'!AD624</f>
        <v>0</v>
      </c>
      <c r="AE148" s="241">
        <f>'[4]прил 9'!AE624</f>
        <v>0</v>
      </c>
      <c r="AF148" s="239">
        <f t="shared" si="16"/>
        <v>0</v>
      </c>
      <c r="AG148" s="239">
        <f t="shared" si="16"/>
        <v>0</v>
      </c>
      <c r="AH148" s="241">
        <f>'[4]прил 9'!AH624</f>
        <v>0</v>
      </c>
      <c r="AI148" s="241">
        <f>'[4]прил 9'!AI624</f>
        <v>0</v>
      </c>
      <c r="AJ148" s="241">
        <f>'[4]прил 9'!AJ624</f>
        <v>0</v>
      </c>
      <c r="AK148" s="241">
        <f>'[4]прил 9'!AK624</f>
        <v>0</v>
      </c>
      <c r="AL148" s="241">
        <f>'[4]прил 9'!AL624</f>
        <v>0</v>
      </c>
      <c r="AM148" s="241">
        <f>'[4]прил 9'!AM624</f>
        <v>0</v>
      </c>
      <c r="AN148" s="241">
        <f>'[4]прил 9'!AN624</f>
        <v>0</v>
      </c>
      <c r="AO148" s="241">
        <f>'[4]прил 9'!AO624</f>
        <v>0</v>
      </c>
      <c r="AP148" s="239">
        <f t="shared" si="14"/>
        <v>0</v>
      </c>
      <c r="AQ148" s="239">
        <f t="shared" si="14"/>
        <v>0</v>
      </c>
    </row>
    <row r="149" spans="1:43" x14ac:dyDescent="0.25">
      <c r="A149" s="157">
        <f t="shared" si="17"/>
        <v>77</v>
      </c>
      <c r="B149" s="158" t="str">
        <f>'[4]прил 9'!B625</f>
        <v>ТМ-160 Ф-2 ПС "Гвардейская" с.Бено-Юрт ТП 2-18</v>
      </c>
      <c r="C149" s="158" t="str">
        <f>'[4]прил 9'!C625</f>
        <v>ЧЭ</v>
      </c>
      <c r="D149" s="241">
        <f>'[4]прил 9'!D625</f>
        <v>0</v>
      </c>
      <c r="E149" s="241">
        <f>'[4]прил 9'!E625</f>
        <v>0</v>
      </c>
      <c r="F149" s="241">
        <f>'[4]прил 9'!F625</f>
        <v>0</v>
      </c>
      <c r="G149" s="241">
        <f>'[4]прил 9'!G625</f>
        <v>0</v>
      </c>
      <c r="H149" s="241">
        <f>'[4]прил 9'!H625</f>
        <v>0</v>
      </c>
      <c r="I149" s="241">
        <f>'[4]прил 9'!I625</f>
        <v>0</v>
      </c>
      <c r="J149" s="241">
        <f>'[4]прил 9'!J625</f>
        <v>0.16</v>
      </c>
      <c r="K149" s="241">
        <f>'[4]прил 9'!K625</f>
        <v>0</v>
      </c>
      <c r="L149" s="239">
        <f t="shared" si="15"/>
        <v>0.16</v>
      </c>
      <c r="M149" s="239">
        <f t="shared" si="15"/>
        <v>0</v>
      </c>
      <c r="N149" s="241">
        <f>'[4]прил 9'!N625</f>
        <v>0</v>
      </c>
      <c r="O149" s="241">
        <f>'[4]прил 9'!O625</f>
        <v>0</v>
      </c>
      <c r="P149" s="241">
        <f>'[4]прил 9'!P625</f>
        <v>0</v>
      </c>
      <c r="Q149" s="241">
        <f>'[4]прил 9'!Q625</f>
        <v>0</v>
      </c>
      <c r="R149" s="241">
        <f>'[4]прил 9'!R625</f>
        <v>0</v>
      </c>
      <c r="S149" s="241">
        <f>'[4]прил 9'!S625</f>
        <v>0</v>
      </c>
      <c r="T149" s="241">
        <f>'[4]прил 9'!T625</f>
        <v>0.16</v>
      </c>
      <c r="U149" s="241">
        <f>'[4]прил 9'!U625</f>
        <v>0</v>
      </c>
      <c r="V149" s="239">
        <f t="shared" si="18"/>
        <v>0.16</v>
      </c>
      <c r="W149" s="239">
        <f t="shared" si="18"/>
        <v>0</v>
      </c>
      <c r="X149" s="241">
        <f>'[4]прил 9'!X625</f>
        <v>0</v>
      </c>
      <c r="Y149" s="241">
        <f>'[4]прил 9'!Y625</f>
        <v>0</v>
      </c>
      <c r="Z149" s="241">
        <f>'[4]прил 9'!Z625</f>
        <v>0</v>
      </c>
      <c r="AA149" s="241">
        <f>'[4]прил 9'!AA625</f>
        <v>0</v>
      </c>
      <c r="AB149" s="241">
        <f>'[4]прил 9'!AB625</f>
        <v>0</v>
      </c>
      <c r="AC149" s="241">
        <f>'[4]прил 9'!AC625</f>
        <v>0</v>
      </c>
      <c r="AD149" s="241">
        <f>'[4]прил 9'!AD625</f>
        <v>0</v>
      </c>
      <c r="AE149" s="241">
        <f>'[4]прил 9'!AE625</f>
        <v>0</v>
      </c>
      <c r="AF149" s="239">
        <f t="shared" si="16"/>
        <v>0</v>
      </c>
      <c r="AG149" s="239">
        <f t="shared" si="16"/>
        <v>0</v>
      </c>
      <c r="AH149" s="241">
        <f>'[4]прил 9'!AH625</f>
        <v>0</v>
      </c>
      <c r="AI149" s="241">
        <f>'[4]прил 9'!AI625</f>
        <v>0</v>
      </c>
      <c r="AJ149" s="241">
        <f>'[4]прил 9'!AJ625</f>
        <v>0</v>
      </c>
      <c r="AK149" s="241">
        <f>'[4]прил 9'!AK625</f>
        <v>0</v>
      </c>
      <c r="AL149" s="241">
        <f>'[4]прил 9'!AL625</f>
        <v>0</v>
      </c>
      <c r="AM149" s="241">
        <f>'[4]прил 9'!AM625</f>
        <v>0</v>
      </c>
      <c r="AN149" s="241">
        <f>'[4]прил 9'!AN625</f>
        <v>0</v>
      </c>
      <c r="AO149" s="241">
        <f>'[4]прил 9'!AO625</f>
        <v>0</v>
      </c>
      <c r="AP149" s="239">
        <f t="shared" ref="AP149:AQ208" si="19">AH149+AJ149+AL149+AN149</f>
        <v>0</v>
      </c>
      <c r="AQ149" s="239">
        <f t="shared" si="19"/>
        <v>0</v>
      </c>
    </row>
    <row r="150" spans="1:43" x14ac:dyDescent="0.25">
      <c r="A150" s="157">
        <f t="shared" si="17"/>
        <v>78</v>
      </c>
      <c r="B150" s="158" t="str">
        <f>'[4]прил 9'!B626</f>
        <v>ТМ-63 Ф-6 ПС "Знаменская" с.Знаменское ТП 6-13</v>
      </c>
      <c r="C150" s="158" t="str">
        <f>'[4]прил 9'!C626</f>
        <v>ЧЭ</v>
      </c>
      <c r="D150" s="241">
        <f>'[4]прил 9'!D626</f>
        <v>0</v>
      </c>
      <c r="E150" s="241">
        <f>'[4]прил 9'!E626</f>
        <v>0</v>
      </c>
      <c r="F150" s="241">
        <f>'[4]прил 9'!F626</f>
        <v>0</v>
      </c>
      <c r="G150" s="241">
        <f>'[4]прил 9'!G626</f>
        <v>0</v>
      </c>
      <c r="H150" s="241">
        <f>'[4]прил 9'!H626</f>
        <v>0</v>
      </c>
      <c r="I150" s="241">
        <f>'[4]прил 9'!I626</f>
        <v>0</v>
      </c>
      <c r="J150" s="241">
        <f>'[4]прил 9'!J626</f>
        <v>6.3E-2</v>
      </c>
      <c r="K150" s="241">
        <f>'[4]прил 9'!K626</f>
        <v>0</v>
      </c>
      <c r="L150" s="239">
        <f t="shared" ref="L150:M211" si="20">D150+F150+H150+J150</f>
        <v>6.3E-2</v>
      </c>
      <c r="M150" s="239">
        <f t="shared" si="20"/>
        <v>0</v>
      </c>
      <c r="N150" s="241">
        <f>'[4]прил 9'!N626</f>
        <v>0</v>
      </c>
      <c r="O150" s="241">
        <f>'[4]прил 9'!O626</f>
        <v>0</v>
      </c>
      <c r="P150" s="241">
        <f>'[4]прил 9'!P626</f>
        <v>0</v>
      </c>
      <c r="Q150" s="241">
        <f>'[4]прил 9'!Q626</f>
        <v>0</v>
      </c>
      <c r="R150" s="241">
        <f>'[4]прил 9'!R626</f>
        <v>0</v>
      </c>
      <c r="S150" s="241">
        <f>'[4]прил 9'!S626</f>
        <v>0</v>
      </c>
      <c r="T150" s="241">
        <f>'[4]прил 9'!T626</f>
        <v>6.3E-2</v>
      </c>
      <c r="U150" s="241">
        <f>'[4]прил 9'!U626</f>
        <v>0</v>
      </c>
      <c r="V150" s="239">
        <f t="shared" si="18"/>
        <v>6.3E-2</v>
      </c>
      <c r="W150" s="239">
        <f t="shared" si="18"/>
        <v>0</v>
      </c>
      <c r="X150" s="241">
        <f>'[4]прил 9'!X626</f>
        <v>0</v>
      </c>
      <c r="Y150" s="241">
        <f>'[4]прил 9'!Y626</f>
        <v>0</v>
      </c>
      <c r="Z150" s="241">
        <f>'[4]прил 9'!Z626</f>
        <v>0</v>
      </c>
      <c r="AA150" s="241">
        <f>'[4]прил 9'!AA626</f>
        <v>0</v>
      </c>
      <c r="AB150" s="241">
        <f>'[4]прил 9'!AB626</f>
        <v>0</v>
      </c>
      <c r="AC150" s="241">
        <f>'[4]прил 9'!AC626</f>
        <v>0</v>
      </c>
      <c r="AD150" s="241">
        <f>'[4]прил 9'!AD626</f>
        <v>0</v>
      </c>
      <c r="AE150" s="241">
        <f>'[4]прил 9'!AE626</f>
        <v>0</v>
      </c>
      <c r="AF150" s="239">
        <f t="shared" ref="AF150:AG211" si="21">X150+Z150+AB150+AD150</f>
        <v>0</v>
      </c>
      <c r="AG150" s="239">
        <f t="shared" si="21"/>
        <v>0</v>
      </c>
      <c r="AH150" s="241">
        <f>'[4]прил 9'!AH626</f>
        <v>0</v>
      </c>
      <c r="AI150" s="241">
        <f>'[4]прил 9'!AI626</f>
        <v>0</v>
      </c>
      <c r="AJ150" s="241">
        <f>'[4]прил 9'!AJ626</f>
        <v>0</v>
      </c>
      <c r="AK150" s="241">
        <f>'[4]прил 9'!AK626</f>
        <v>0</v>
      </c>
      <c r="AL150" s="241">
        <f>'[4]прил 9'!AL626</f>
        <v>0</v>
      </c>
      <c r="AM150" s="241">
        <f>'[4]прил 9'!AM626</f>
        <v>0</v>
      </c>
      <c r="AN150" s="241">
        <f>'[4]прил 9'!AN626</f>
        <v>0</v>
      </c>
      <c r="AO150" s="241">
        <f>'[4]прил 9'!AO626</f>
        <v>0</v>
      </c>
      <c r="AP150" s="239">
        <f t="shared" si="19"/>
        <v>0</v>
      </c>
      <c r="AQ150" s="239">
        <f t="shared" si="19"/>
        <v>0</v>
      </c>
    </row>
    <row r="151" spans="1:43" ht="31.5" x14ac:dyDescent="0.25">
      <c r="A151" s="157">
        <f t="shared" si="17"/>
        <v>79</v>
      </c>
      <c r="B151" s="158" t="str">
        <f>'[4]прил 9'!B627</f>
        <v>КТП с ТМ 100 кВа Ф-4 ПС "Калиновская" с.Новотерское ТП 4-6</v>
      </c>
      <c r="C151" s="158" t="str">
        <f>'[4]прил 9'!C627</f>
        <v>ЧЭ</v>
      </c>
      <c r="D151" s="241">
        <f>'[4]прил 9'!D627</f>
        <v>0</v>
      </c>
      <c r="E151" s="241">
        <f>'[4]прил 9'!E627</f>
        <v>0</v>
      </c>
      <c r="F151" s="241">
        <f>'[4]прил 9'!F627</f>
        <v>0</v>
      </c>
      <c r="G151" s="241">
        <f>'[4]прил 9'!G627</f>
        <v>0</v>
      </c>
      <c r="H151" s="241">
        <f>'[4]прил 9'!H627</f>
        <v>0</v>
      </c>
      <c r="I151" s="241">
        <f>'[4]прил 9'!I627</f>
        <v>0</v>
      </c>
      <c r="J151" s="241">
        <f>'[4]прил 9'!J627</f>
        <v>0.1</v>
      </c>
      <c r="K151" s="241">
        <f>'[4]прил 9'!K627</f>
        <v>0</v>
      </c>
      <c r="L151" s="239">
        <f t="shared" si="20"/>
        <v>0.1</v>
      </c>
      <c r="M151" s="239">
        <f t="shared" si="20"/>
        <v>0</v>
      </c>
      <c r="N151" s="241">
        <f>'[4]прил 9'!N627</f>
        <v>0</v>
      </c>
      <c r="O151" s="241">
        <f>'[4]прил 9'!O627</f>
        <v>0</v>
      </c>
      <c r="P151" s="241">
        <f>'[4]прил 9'!P627</f>
        <v>0</v>
      </c>
      <c r="Q151" s="241">
        <f>'[4]прил 9'!Q627</f>
        <v>0</v>
      </c>
      <c r="R151" s="241">
        <f>'[4]прил 9'!R627</f>
        <v>0</v>
      </c>
      <c r="S151" s="241">
        <f>'[4]прил 9'!S627</f>
        <v>0</v>
      </c>
      <c r="T151" s="241">
        <f>'[4]прил 9'!T627</f>
        <v>0.1</v>
      </c>
      <c r="U151" s="241">
        <f>'[4]прил 9'!U627</f>
        <v>0</v>
      </c>
      <c r="V151" s="239">
        <f t="shared" si="18"/>
        <v>0.1</v>
      </c>
      <c r="W151" s="239">
        <f t="shared" si="18"/>
        <v>0</v>
      </c>
      <c r="X151" s="241">
        <f>'[4]прил 9'!X627</f>
        <v>0</v>
      </c>
      <c r="Y151" s="241">
        <f>'[4]прил 9'!Y627</f>
        <v>0</v>
      </c>
      <c r="Z151" s="241">
        <f>'[4]прил 9'!Z627</f>
        <v>0</v>
      </c>
      <c r="AA151" s="241">
        <f>'[4]прил 9'!AA627</f>
        <v>0</v>
      </c>
      <c r="AB151" s="241">
        <f>'[4]прил 9'!AB627</f>
        <v>0</v>
      </c>
      <c r="AC151" s="241">
        <f>'[4]прил 9'!AC627</f>
        <v>0</v>
      </c>
      <c r="AD151" s="241">
        <f>'[4]прил 9'!AD627</f>
        <v>0</v>
      </c>
      <c r="AE151" s="241">
        <f>'[4]прил 9'!AE627</f>
        <v>0</v>
      </c>
      <c r="AF151" s="239">
        <f t="shared" si="21"/>
        <v>0</v>
      </c>
      <c r="AG151" s="239">
        <f t="shared" si="21"/>
        <v>0</v>
      </c>
      <c r="AH151" s="241">
        <f>'[4]прил 9'!AH627</f>
        <v>0</v>
      </c>
      <c r="AI151" s="241">
        <f>'[4]прил 9'!AI627</f>
        <v>0</v>
      </c>
      <c r="AJ151" s="241">
        <f>'[4]прил 9'!AJ627</f>
        <v>0</v>
      </c>
      <c r="AK151" s="241">
        <f>'[4]прил 9'!AK627</f>
        <v>0</v>
      </c>
      <c r="AL151" s="241">
        <f>'[4]прил 9'!AL627</f>
        <v>0</v>
      </c>
      <c r="AM151" s="241">
        <f>'[4]прил 9'!AM627</f>
        <v>0</v>
      </c>
      <c r="AN151" s="241">
        <f>'[4]прил 9'!AN627</f>
        <v>0</v>
      </c>
      <c r="AO151" s="241">
        <f>'[4]прил 9'!AO627</f>
        <v>0</v>
      </c>
      <c r="AP151" s="239">
        <f t="shared" si="19"/>
        <v>0</v>
      </c>
      <c r="AQ151" s="239">
        <f t="shared" si="19"/>
        <v>0</v>
      </c>
    </row>
    <row r="152" spans="1:43" ht="31.5" x14ac:dyDescent="0.25">
      <c r="A152" s="157">
        <f t="shared" si="17"/>
        <v>80</v>
      </c>
      <c r="B152" s="158" t="str">
        <f>'[4]прил 9'!B628</f>
        <v>КТП с ТМ 100 кВа Ф-16 ПС "Гудермес" с.Новый Беной ТП 16-6</v>
      </c>
      <c r="C152" s="158" t="str">
        <f>'[4]прил 9'!C628</f>
        <v>ЧЭ</v>
      </c>
      <c r="D152" s="241">
        <f>'[4]прил 9'!D628</f>
        <v>0</v>
      </c>
      <c r="E152" s="241">
        <f>'[4]прил 9'!E628</f>
        <v>0</v>
      </c>
      <c r="F152" s="241">
        <f>'[4]прил 9'!F628</f>
        <v>0</v>
      </c>
      <c r="G152" s="241">
        <f>'[4]прил 9'!G628</f>
        <v>0</v>
      </c>
      <c r="H152" s="241">
        <f>'[4]прил 9'!H628</f>
        <v>0</v>
      </c>
      <c r="I152" s="241">
        <f>'[4]прил 9'!I628</f>
        <v>0</v>
      </c>
      <c r="J152" s="241">
        <f>'[4]прил 9'!J628</f>
        <v>0.1</v>
      </c>
      <c r="K152" s="241">
        <f>'[4]прил 9'!K628</f>
        <v>0</v>
      </c>
      <c r="L152" s="239">
        <f t="shared" si="20"/>
        <v>0.1</v>
      </c>
      <c r="M152" s="239">
        <f t="shared" si="20"/>
        <v>0</v>
      </c>
      <c r="N152" s="241">
        <f>'[4]прил 9'!N628</f>
        <v>0</v>
      </c>
      <c r="O152" s="241">
        <f>'[4]прил 9'!O628</f>
        <v>0</v>
      </c>
      <c r="P152" s="241">
        <f>'[4]прил 9'!P628</f>
        <v>0</v>
      </c>
      <c r="Q152" s="241">
        <f>'[4]прил 9'!Q628</f>
        <v>0</v>
      </c>
      <c r="R152" s="241">
        <f>'[4]прил 9'!R628</f>
        <v>0</v>
      </c>
      <c r="S152" s="241">
        <f>'[4]прил 9'!S628</f>
        <v>0</v>
      </c>
      <c r="T152" s="241">
        <f>'[4]прил 9'!T628</f>
        <v>0.1</v>
      </c>
      <c r="U152" s="241">
        <f>'[4]прил 9'!U628</f>
        <v>0</v>
      </c>
      <c r="V152" s="239">
        <f t="shared" si="18"/>
        <v>0.1</v>
      </c>
      <c r="W152" s="239">
        <f t="shared" si="18"/>
        <v>0</v>
      </c>
      <c r="X152" s="241">
        <f>'[4]прил 9'!X628</f>
        <v>0</v>
      </c>
      <c r="Y152" s="241">
        <f>'[4]прил 9'!Y628</f>
        <v>0</v>
      </c>
      <c r="Z152" s="241">
        <f>'[4]прил 9'!Z628</f>
        <v>0</v>
      </c>
      <c r="AA152" s="241">
        <f>'[4]прил 9'!AA628</f>
        <v>0</v>
      </c>
      <c r="AB152" s="241">
        <f>'[4]прил 9'!AB628</f>
        <v>0</v>
      </c>
      <c r="AC152" s="241">
        <f>'[4]прил 9'!AC628</f>
        <v>0</v>
      </c>
      <c r="AD152" s="241">
        <f>'[4]прил 9'!AD628</f>
        <v>0</v>
      </c>
      <c r="AE152" s="241">
        <f>'[4]прил 9'!AE628</f>
        <v>0</v>
      </c>
      <c r="AF152" s="239">
        <f t="shared" si="21"/>
        <v>0</v>
      </c>
      <c r="AG152" s="239">
        <f t="shared" si="21"/>
        <v>0</v>
      </c>
      <c r="AH152" s="241">
        <f>'[4]прил 9'!AH628</f>
        <v>0</v>
      </c>
      <c r="AI152" s="241">
        <f>'[4]прил 9'!AI628</f>
        <v>0</v>
      </c>
      <c r="AJ152" s="241">
        <f>'[4]прил 9'!AJ628</f>
        <v>0</v>
      </c>
      <c r="AK152" s="241">
        <f>'[4]прил 9'!AK628</f>
        <v>0</v>
      </c>
      <c r="AL152" s="241">
        <f>'[4]прил 9'!AL628</f>
        <v>0</v>
      </c>
      <c r="AM152" s="241">
        <f>'[4]прил 9'!AM628</f>
        <v>0</v>
      </c>
      <c r="AN152" s="241">
        <f>'[4]прил 9'!AN628</f>
        <v>0</v>
      </c>
      <c r="AO152" s="241">
        <f>'[4]прил 9'!AO628</f>
        <v>0</v>
      </c>
      <c r="AP152" s="239">
        <f t="shared" si="19"/>
        <v>0</v>
      </c>
      <c r="AQ152" s="239">
        <f t="shared" si="19"/>
        <v>0</v>
      </c>
    </row>
    <row r="153" spans="1:43" x14ac:dyDescent="0.25">
      <c r="A153" s="157">
        <f t="shared" si="17"/>
        <v>81</v>
      </c>
      <c r="B153" s="158" t="str">
        <f>'[4]прил 9'!B629</f>
        <v>ТМ-160 кВа Ф-6 ПС "Ойсунгур" с.Бильты ТП 6-31</v>
      </c>
      <c r="C153" s="158" t="str">
        <f>'[4]прил 9'!C629</f>
        <v>ЧЭ</v>
      </c>
      <c r="D153" s="241">
        <f>'[4]прил 9'!D629</f>
        <v>0</v>
      </c>
      <c r="E153" s="241">
        <f>'[4]прил 9'!E629</f>
        <v>0</v>
      </c>
      <c r="F153" s="241">
        <f>'[4]прил 9'!F629</f>
        <v>0</v>
      </c>
      <c r="G153" s="241">
        <f>'[4]прил 9'!G629</f>
        <v>0</v>
      </c>
      <c r="H153" s="241">
        <f>'[4]прил 9'!H629</f>
        <v>0</v>
      </c>
      <c r="I153" s="241">
        <f>'[4]прил 9'!I629</f>
        <v>0</v>
      </c>
      <c r="J153" s="241">
        <f>'[4]прил 9'!J629</f>
        <v>0.16</v>
      </c>
      <c r="K153" s="241">
        <f>'[4]прил 9'!K629</f>
        <v>0</v>
      </c>
      <c r="L153" s="239">
        <f t="shared" si="20"/>
        <v>0.16</v>
      </c>
      <c r="M153" s="239">
        <f t="shared" si="20"/>
        <v>0</v>
      </c>
      <c r="N153" s="241">
        <f>'[4]прил 9'!N629</f>
        <v>0</v>
      </c>
      <c r="O153" s="241">
        <f>'[4]прил 9'!O629</f>
        <v>0</v>
      </c>
      <c r="P153" s="241">
        <f>'[4]прил 9'!P629</f>
        <v>0</v>
      </c>
      <c r="Q153" s="241">
        <f>'[4]прил 9'!Q629</f>
        <v>0</v>
      </c>
      <c r="R153" s="241">
        <f>'[4]прил 9'!R629</f>
        <v>0</v>
      </c>
      <c r="S153" s="241">
        <f>'[4]прил 9'!S629</f>
        <v>0</v>
      </c>
      <c r="T153" s="241">
        <f>'[4]прил 9'!T629</f>
        <v>0.16</v>
      </c>
      <c r="U153" s="241">
        <f>'[4]прил 9'!U629</f>
        <v>0</v>
      </c>
      <c r="V153" s="239">
        <f t="shared" si="18"/>
        <v>0.16</v>
      </c>
      <c r="W153" s="239">
        <f t="shared" si="18"/>
        <v>0</v>
      </c>
      <c r="X153" s="241">
        <f>'[4]прил 9'!X629</f>
        <v>0</v>
      </c>
      <c r="Y153" s="241">
        <f>'[4]прил 9'!Y629</f>
        <v>0</v>
      </c>
      <c r="Z153" s="241">
        <f>'[4]прил 9'!Z629</f>
        <v>0</v>
      </c>
      <c r="AA153" s="241">
        <f>'[4]прил 9'!AA629</f>
        <v>0</v>
      </c>
      <c r="AB153" s="241">
        <f>'[4]прил 9'!AB629</f>
        <v>0</v>
      </c>
      <c r="AC153" s="241">
        <f>'[4]прил 9'!AC629</f>
        <v>0</v>
      </c>
      <c r="AD153" s="241">
        <f>'[4]прил 9'!AD629</f>
        <v>0</v>
      </c>
      <c r="AE153" s="241">
        <f>'[4]прил 9'!AE629</f>
        <v>0</v>
      </c>
      <c r="AF153" s="239">
        <f t="shared" si="21"/>
        <v>0</v>
      </c>
      <c r="AG153" s="239">
        <f t="shared" si="21"/>
        <v>0</v>
      </c>
      <c r="AH153" s="241">
        <f>'[4]прил 9'!AH629</f>
        <v>0</v>
      </c>
      <c r="AI153" s="241">
        <f>'[4]прил 9'!AI629</f>
        <v>0</v>
      </c>
      <c r="AJ153" s="241">
        <f>'[4]прил 9'!AJ629</f>
        <v>0</v>
      </c>
      <c r="AK153" s="241">
        <f>'[4]прил 9'!AK629</f>
        <v>0</v>
      </c>
      <c r="AL153" s="241">
        <f>'[4]прил 9'!AL629</f>
        <v>0</v>
      </c>
      <c r="AM153" s="241">
        <f>'[4]прил 9'!AM629</f>
        <v>0</v>
      </c>
      <c r="AN153" s="241">
        <f>'[4]прил 9'!AN629</f>
        <v>0</v>
      </c>
      <c r="AO153" s="241">
        <f>'[4]прил 9'!AO629</f>
        <v>0</v>
      </c>
      <c r="AP153" s="239">
        <f t="shared" si="19"/>
        <v>0</v>
      </c>
      <c r="AQ153" s="239">
        <f t="shared" si="19"/>
        <v>0</v>
      </c>
    </row>
    <row r="154" spans="1:43" ht="31.5" x14ac:dyDescent="0.25">
      <c r="A154" s="157">
        <f t="shared" si="17"/>
        <v>82</v>
      </c>
      <c r="B154" s="158" t="str">
        <f>'[4]прил 9'!B630</f>
        <v>ТМ-250 кВа Ф-20 ПС "Горец" г.Урус-Мартан ТП 20-27</v>
      </c>
      <c r="C154" s="158" t="str">
        <f>'[4]прил 9'!C630</f>
        <v>ЧЭ</v>
      </c>
      <c r="D154" s="241">
        <f>'[4]прил 9'!D630</f>
        <v>0</v>
      </c>
      <c r="E154" s="241">
        <f>'[4]прил 9'!E630</f>
        <v>0</v>
      </c>
      <c r="F154" s="241">
        <f>'[4]прил 9'!F630</f>
        <v>0</v>
      </c>
      <c r="G154" s="241">
        <f>'[4]прил 9'!G630</f>
        <v>0</v>
      </c>
      <c r="H154" s="241">
        <f>'[4]прил 9'!H630</f>
        <v>0</v>
      </c>
      <c r="I154" s="241">
        <f>'[4]прил 9'!I630</f>
        <v>0</v>
      </c>
      <c r="J154" s="241">
        <f>'[4]прил 9'!J630</f>
        <v>0.25</v>
      </c>
      <c r="K154" s="241">
        <f>'[4]прил 9'!K630</f>
        <v>0</v>
      </c>
      <c r="L154" s="239">
        <f t="shared" si="20"/>
        <v>0.25</v>
      </c>
      <c r="M154" s="239">
        <f t="shared" si="20"/>
        <v>0</v>
      </c>
      <c r="N154" s="241">
        <f>'[4]прил 9'!N630</f>
        <v>0</v>
      </c>
      <c r="O154" s="241">
        <f>'[4]прил 9'!O630</f>
        <v>0</v>
      </c>
      <c r="P154" s="241">
        <f>'[4]прил 9'!P630</f>
        <v>0</v>
      </c>
      <c r="Q154" s="241">
        <f>'[4]прил 9'!Q630</f>
        <v>0</v>
      </c>
      <c r="R154" s="241">
        <f>'[4]прил 9'!R630</f>
        <v>0</v>
      </c>
      <c r="S154" s="241">
        <f>'[4]прил 9'!S630</f>
        <v>0</v>
      </c>
      <c r="T154" s="241">
        <f>'[4]прил 9'!T630</f>
        <v>0.25</v>
      </c>
      <c r="U154" s="241">
        <f>'[4]прил 9'!U630</f>
        <v>0</v>
      </c>
      <c r="V154" s="239">
        <f t="shared" si="18"/>
        <v>0.25</v>
      </c>
      <c r="W154" s="239">
        <f t="shared" si="18"/>
        <v>0</v>
      </c>
      <c r="X154" s="241">
        <f>'[4]прил 9'!X630</f>
        <v>0</v>
      </c>
      <c r="Y154" s="241">
        <f>'[4]прил 9'!Y630</f>
        <v>0</v>
      </c>
      <c r="Z154" s="241">
        <f>'[4]прил 9'!Z630</f>
        <v>0</v>
      </c>
      <c r="AA154" s="241">
        <f>'[4]прил 9'!AA630</f>
        <v>0</v>
      </c>
      <c r="AB154" s="241">
        <f>'[4]прил 9'!AB630</f>
        <v>0</v>
      </c>
      <c r="AC154" s="241">
        <f>'[4]прил 9'!AC630</f>
        <v>0</v>
      </c>
      <c r="AD154" s="241">
        <f>'[4]прил 9'!AD630</f>
        <v>0</v>
      </c>
      <c r="AE154" s="241">
        <f>'[4]прил 9'!AE630</f>
        <v>0</v>
      </c>
      <c r="AF154" s="239">
        <f t="shared" si="21"/>
        <v>0</v>
      </c>
      <c r="AG154" s="239">
        <f t="shared" si="21"/>
        <v>0</v>
      </c>
      <c r="AH154" s="241">
        <f>'[4]прил 9'!AH630</f>
        <v>0</v>
      </c>
      <c r="AI154" s="241">
        <f>'[4]прил 9'!AI630</f>
        <v>0</v>
      </c>
      <c r="AJ154" s="241">
        <f>'[4]прил 9'!AJ630</f>
        <v>0</v>
      </c>
      <c r="AK154" s="241">
        <f>'[4]прил 9'!AK630</f>
        <v>0</v>
      </c>
      <c r="AL154" s="241">
        <f>'[4]прил 9'!AL630</f>
        <v>0</v>
      </c>
      <c r="AM154" s="241">
        <f>'[4]прил 9'!AM630</f>
        <v>0</v>
      </c>
      <c r="AN154" s="241">
        <f>'[4]прил 9'!AN630</f>
        <v>0</v>
      </c>
      <c r="AO154" s="241">
        <f>'[4]прил 9'!AO630</f>
        <v>0</v>
      </c>
      <c r="AP154" s="239">
        <f t="shared" si="19"/>
        <v>0</v>
      </c>
      <c r="AQ154" s="239">
        <f t="shared" si="19"/>
        <v>0</v>
      </c>
    </row>
    <row r="155" spans="1:43" ht="31.5" x14ac:dyDescent="0.25">
      <c r="A155" s="157">
        <f t="shared" si="17"/>
        <v>83</v>
      </c>
      <c r="B155" s="158" t="str">
        <f>'[4]прил 9'!B631</f>
        <v>ТМ-160 кВа Ф-2 ПС "Урус-Мартан" с.Танги-Чу ТП 2-20</v>
      </c>
      <c r="C155" s="158" t="str">
        <f>'[4]прил 9'!C631</f>
        <v>ЧЭ</v>
      </c>
      <c r="D155" s="241">
        <f>'[4]прил 9'!D631</f>
        <v>0</v>
      </c>
      <c r="E155" s="241">
        <f>'[4]прил 9'!E631</f>
        <v>0</v>
      </c>
      <c r="F155" s="241">
        <f>'[4]прил 9'!F631</f>
        <v>0</v>
      </c>
      <c r="G155" s="241">
        <f>'[4]прил 9'!G631</f>
        <v>0</v>
      </c>
      <c r="H155" s="241">
        <f>'[4]прил 9'!H631</f>
        <v>0</v>
      </c>
      <c r="I155" s="241">
        <f>'[4]прил 9'!I631</f>
        <v>0</v>
      </c>
      <c r="J155" s="241">
        <f>'[4]прил 9'!J631</f>
        <v>0.16</v>
      </c>
      <c r="K155" s="241">
        <f>'[4]прил 9'!K631</f>
        <v>0</v>
      </c>
      <c r="L155" s="239">
        <f t="shared" si="20"/>
        <v>0.16</v>
      </c>
      <c r="M155" s="239">
        <f t="shared" si="20"/>
        <v>0</v>
      </c>
      <c r="N155" s="241">
        <f>'[4]прил 9'!N631</f>
        <v>0</v>
      </c>
      <c r="O155" s="241">
        <f>'[4]прил 9'!O631</f>
        <v>0</v>
      </c>
      <c r="P155" s="241">
        <f>'[4]прил 9'!P631</f>
        <v>0</v>
      </c>
      <c r="Q155" s="241">
        <f>'[4]прил 9'!Q631</f>
        <v>0</v>
      </c>
      <c r="R155" s="241">
        <f>'[4]прил 9'!R631</f>
        <v>0</v>
      </c>
      <c r="S155" s="241">
        <f>'[4]прил 9'!S631</f>
        <v>0</v>
      </c>
      <c r="T155" s="241">
        <f>'[4]прил 9'!T631</f>
        <v>0.16</v>
      </c>
      <c r="U155" s="241">
        <f>'[4]прил 9'!U631</f>
        <v>0</v>
      </c>
      <c r="V155" s="239">
        <f t="shared" si="18"/>
        <v>0.16</v>
      </c>
      <c r="W155" s="239">
        <f t="shared" si="18"/>
        <v>0</v>
      </c>
      <c r="X155" s="241">
        <f>'[4]прил 9'!X631</f>
        <v>0</v>
      </c>
      <c r="Y155" s="241">
        <f>'[4]прил 9'!Y631</f>
        <v>0</v>
      </c>
      <c r="Z155" s="241">
        <f>'[4]прил 9'!Z631</f>
        <v>0</v>
      </c>
      <c r="AA155" s="241">
        <f>'[4]прил 9'!AA631</f>
        <v>0</v>
      </c>
      <c r="AB155" s="241">
        <f>'[4]прил 9'!AB631</f>
        <v>0</v>
      </c>
      <c r="AC155" s="241">
        <f>'[4]прил 9'!AC631</f>
        <v>0</v>
      </c>
      <c r="AD155" s="241">
        <f>'[4]прил 9'!AD631</f>
        <v>0</v>
      </c>
      <c r="AE155" s="241">
        <f>'[4]прил 9'!AE631</f>
        <v>0</v>
      </c>
      <c r="AF155" s="239">
        <f t="shared" si="21"/>
        <v>0</v>
      </c>
      <c r="AG155" s="239">
        <f t="shared" si="21"/>
        <v>0</v>
      </c>
      <c r="AH155" s="241">
        <f>'[4]прил 9'!AH631</f>
        <v>0</v>
      </c>
      <c r="AI155" s="241">
        <f>'[4]прил 9'!AI631</f>
        <v>0</v>
      </c>
      <c r="AJ155" s="241">
        <f>'[4]прил 9'!AJ631</f>
        <v>0</v>
      </c>
      <c r="AK155" s="241">
        <f>'[4]прил 9'!AK631</f>
        <v>0</v>
      </c>
      <c r="AL155" s="241">
        <f>'[4]прил 9'!AL631</f>
        <v>0</v>
      </c>
      <c r="AM155" s="241">
        <f>'[4]прил 9'!AM631</f>
        <v>0</v>
      </c>
      <c r="AN155" s="241">
        <f>'[4]прил 9'!AN631</f>
        <v>0</v>
      </c>
      <c r="AO155" s="241">
        <f>'[4]прил 9'!AO631</f>
        <v>0</v>
      </c>
      <c r="AP155" s="239">
        <f t="shared" si="19"/>
        <v>0</v>
      </c>
      <c r="AQ155" s="239">
        <f t="shared" si="19"/>
        <v>0</v>
      </c>
    </row>
    <row r="156" spans="1:43" x14ac:dyDescent="0.25">
      <c r="A156" s="157">
        <f t="shared" si="17"/>
        <v>84</v>
      </c>
      <c r="B156" s="158" t="str">
        <f>'[4]прил 9'!B632</f>
        <v>ТМ-100 Ф-1 ПС "Старогладовская" кошара ТП 1-16</v>
      </c>
      <c r="C156" s="158" t="str">
        <f>'[4]прил 9'!C632</f>
        <v>ЧЭ</v>
      </c>
      <c r="D156" s="241">
        <f>'[4]прил 9'!D632</f>
        <v>0</v>
      </c>
      <c r="E156" s="241">
        <f>'[4]прил 9'!E632</f>
        <v>0</v>
      </c>
      <c r="F156" s="241">
        <f>'[4]прил 9'!F632</f>
        <v>0</v>
      </c>
      <c r="G156" s="241">
        <f>'[4]прил 9'!G632</f>
        <v>0</v>
      </c>
      <c r="H156" s="241">
        <f>'[4]прил 9'!H632</f>
        <v>0</v>
      </c>
      <c r="I156" s="241">
        <f>'[4]прил 9'!I632</f>
        <v>0</v>
      </c>
      <c r="J156" s="241">
        <f>'[4]прил 9'!J632</f>
        <v>0.1</v>
      </c>
      <c r="K156" s="241">
        <f>'[4]прил 9'!K632</f>
        <v>0</v>
      </c>
      <c r="L156" s="239">
        <f t="shared" si="20"/>
        <v>0.1</v>
      </c>
      <c r="M156" s="239">
        <f t="shared" si="20"/>
        <v>0</v>
      </c>
      <c r="N156" s="241">
        <f>'[4]прил 9'!N632</f>
        <v>0</v>
      </c>
      <c r="O156" s="241">
        <f>'[4]прил 9'!O632</f>
        <v>0</v>
      </c>
      <c r="P156" s="241">
        <f>'[4]прил 9'!P632</f>
        <v>0</v>
      </c>
      <c r="Q156" s="241">
        <f>'[4]прил 9'!Q632</f>
        <v>0</v>
      </c>
      <c r="R156" s="241">
        <f>'[4]прил 9'!R632</f>
        <v>0</v>
      </c>
      <c r="S156" s="241">
        <f>'[4]прил 9'!S632</f>
        <v>0</v>
      </c>
      <c r="T156" s="241">
        <f>'[4]прил 9'!T632</f>
        <v>0.1</v>
      </c>
      <c r="U156" s="241">
        <f>'[4]прил 9'!U632</f>
        <v>0</v>
      </c>
      <c r="V156" s="239">
        <f t="shared" si="18"/>
        <v>0.1</v>
      </c>
      <c r="W156" s="239">
        <f t="shared" si="18"/>
        <v>0</v>
      </c>
      <c r="X156" s="241">
        <f>'[4]прил 9'!X632</f>
        <v>0</v>
      </c>
      <c r="Y156" s="241">
        <f>'[4]прил 9'!Y632</f>
        <v>0</v>
      </c>
      <c r="Z156" s="241">
        <f>'[4]прил 9'!Z632</f>
        <v>0</v>
      </c>
      <c r="AA156" s="241">
        <f>'[4]прил 9'!AA632</f>
        <v>0</v>
      </c>
      <c r="AB156" s="241">
        <f>'[4]прил 9'!AB632</f>
        <v>0</v>
      </c>
      <c r="AC156" s="241">
        <f>'[4]прил 9'!AC632</f>
        <v>0</v>
      </c>
      <c r="AD156" s="241">
        <f>'[4]прил 9'!AD632</f>
        <v>0</v>
      </c>
      <c r="AE156" s="241">
        <f>'[4]прил 9'!AE632</f>
        <v>0</v>
      </c>
      <c r="AF156" s="239">
        <f t="shared" si="21"/>
        <v>0</v>
      </c>
      <c r="AG156" s="239">
        <f t="shared" si="21"/>
        <v>0</v>
      </c>
      <c r="AH156" s="241">
        <f>'[4]прил 9'!AH632</f>
        <v>0</v>
      </c>
      <c r="AI156" s="241">
        <f>'[4]прил 9'!AI632</f>
        <v>0</v>
      </c>
      <c r="AJ156" s="241">
        <f>'[4]прил 9'!AJ632</f>
        <v>0</v>
      </c>
      <c r="AK156" s="241">
        <f>'[4]прил 9'!AK632</f>
        <v>0</v>
      </c>
      <c r="AL156" s="241">
        <f>'[4]прил 9'!AL632</f>
        <v>0</v>
      </c>
      <c r="AM156" s="241">
        <f>'[4]прил 9'!AM632</f>
        <v>0</v>
      </c>
      <c r="AN156" s="241">
        <f>'[4]прил 9'!AN632</f>
        <v>0</v>
      </c>
      <c r="AO156" s="241">
        <f>'[4]прил 9'!AO632</f>
        <v>0</v>
      </c>
      <c r="AP156" s="239">
        <f t="shared" si="19"/>
        <v>0</v>
      </c>
      <c r="AQ156" s="239">
        <f t="shared" si="19"/>
        <v>0</v>
      </c>
    </row>
    <row r="157" spans="1:43" x14ac:dyDescent="0.25">
      <c r="A157" s="157">
        <f t="shared" si="17"/>
        <v>85</v>
      </c>
      <c r="B157" s="158" t="str">
        <f>'[4]прил 9'!B633</f>
        <v>ТМ-100 кВа Ф-6 ПС "Степная" с.Бурунское ТП 6-3</v>
      </c>
      <c r="C157" s="158" t="str">
        <f>'[4]прил 9'!C633</f>
        <v>ЧЭ</v>
      </c>
      <c r="D157" s="241">
        <f>'[4]прил 9'!D633</f>
        <v>0</v>
      </c>
      <c r="E157" s="241">
        <f>'[4]прил 9'!E633</f>
        <v>0</v>
      </c>
      <c r="F157" s="241">
        <f>'[4]прил 9'!F633</f>
        <v>0</v>
      </c>
      <c r="G157" s="241">
        <f>'[4]прил 9'!G633</f>
        <v>0</v>
      </c>
      <c r="H157" s="241">
        <f>'[4]прил 9'!H633</f>
        <v>0</v>
      </c>
      <c r="I157" s="241">
        <f>'[4]прил 9'!I633</f>
        <v>0</v>
      </c>
      <c r="J157" s="241">
        <f>'[4]прил 9'!J633</f>
        <v>0.1</v>
      </c>
      <c r="K157" s="241">
        <f>'[4]прил 9'!K633</f>
        <v>0</v>
      </c>
      <c r="L157" s="239">
        <f t="shared" si="20"/>
        <v>0.1</v>
      </c>
      <c r="M157" s="239">
        <f t="shared" si="20"/>
        <v>0</v>
      </c>
      <c r="N157" s="241">
        <f>'[4]прил 9'!N633</f>
        <v>0</v>
      </c>
      <c r="O157" s="241">
        <f>'[4]прил 9'!O633</f>
        <v>0</v>
      </c>
      <c r="P157" s="241">
        <f>'[4]прил 9'!P633</f>
        <v>0</v>
      </c>
      <c r="Q157" s="241">
        <f>'[4]прил 9'!Q633</f>
        <v>0</v>
      </c>
      <c r="R157" s="241">
        <f>'[4]прил 9'!R633</f>
        <v>0</v>
      </c>
      <c r="S157" s="241">
        <f>'[4]прил 9'!S633</f>
        <v>0</v>
      </c>
      <c r="T157" s="241">
        <f>'[4]прил 9'!T633</f>
        <v>0.1</v>
      </c>
      <c r="U157" s="241">
        <f>'[4]прил 9'!U633</f>
        <v>0</v>
      </c>
      <c r="V157" s="239">
        <f t="shared" si="18"/>
        <v>0.1</v>
      </c>
      <c r="W157" s="239">
        <f t="shared" si="18"/>
        <v>0</v>
      </c>
      <c r="X157" s="241">
        <f>'[4]прил 9'!X633</f>
        <v>0</v>
      </c>
      <c r="Y157" s="241">
        <f>'[4]прил 9'!Y633</f>
        <v>0</v>
      </c>
      <c r="Z157" s="241">
        <f>'[4]прил 9'!Z633</f>
        <v>0</v>
      </c>
      <c r="AA157" s="241">
        <f>'[4]прил 9'!AA633</f>
        <v>0</v>
      </c>
      <c r="AB157" s="241">
        <f>'[4]прил 9'!AB633</f>
        <v>0</v>
      </c>
      <c r="AC157" s="241">
        <f>'[4]прил 9'!AC633</f>
        <v>0</v>
      </c>
      <c r="AD157" s="241">
        <f>'[4]прил 9'!AD633</f>
        <v>0</v>
      </c>
      <c r="AE157" s="241">
        <f>'[4]прил 9'!AE633</f>
        <v>0</v>
      </c>
      <c r="AF157" s="239">
        <f t="shared" si="21"/>
        <v>0</v>
      </c>
      <c r="AG157" s="239">
        <f t="shared" si="21"/>
        <v>0</v>
      </c>
      <c r="AH157" s="241">
        <f>'[4]прил 9'!AH633</f>
        <v>0</v>
      </c>
      <c r="AI157" s="241">
        <f>'[4]прил 9'!AI633</f>
        <v>0</v>
      </c>
      <c r="AJ157" s="241">
        <f>'[4]прил 9'!AJ633</f>
        <v>0</v>
      </c>
      <c r="AK157" s="241">
        <f>'[4]прил 9'!AK633</f>
        <v>0</v>
      </c>
      <c r="AL157" s="241">
        <f>'[4]прил 9'!AL633</f>
        <v>0</v>
      </c>
      <c r="AM157" s="241">
        <f>'[4]прил 9'!AM633</f>
        <v>0</v>
      </c>
      <c r="AN157" s="241">
        <f>'[4]прил 9'!AN633</f>
        <v>0</v>
      </c>
      <c r="AO157" s="241">
        <f>'[4]прил 9'!AO633</f>
        <v>0</v>
      </c>
      <c r="AP157" s="239">
        <f t="shared" si="19"/>
        <v>0</v>
      </c>
      <c r="AQ157" s="239">
        <f t="shared" si="19"/>
        <v>0</v>
      </c>
    </row>
    <row r="158" spans="1:43" x14ac:dyDescent="0.25">
      <c r="A158" s="157">
        <f t="shared" si="17"/>
        <v>86</v>
      </c>
      <c r="B158" s="158" t="str">
        <f>'[4]прил 9'!B634</f>
        <v>ТМ-25 кВа Ф-1 ПС "Степная" кошара ТП 1-8</v>
      </c>
      <c r="C158" s="158" t="str">
        <f>'[4]прил 9'!C634</f>
        <v>ЧЭ</v>
      </c>
      <c r="D158" s="241">
        <f>'[4]прил 9'!D634</f>
        <v>0</v>
      </c>
      <c r="E158" s="241">
        <f>'[4]прил 9'!E634</f>
        <v>0</v>
      </c>
      <c r="F158" s="241">
        <f>'[4]прил 9'!F634</f>
        <v>0</v>
      </c>
      <c r="G158" s="241">
        <f>'[4]прил 9'!G634</f>
        <v>0</v>
      </c>
      <c r="H158" s="241">
        <f>'[4]прил 9'!H634</f>
        <v>0</v>
      </c>
      <c r="I158" s="241">
        <f>'[4]прил 9'!I634</f>
        <v>0</v>
      </c>
      <c r="J158" s="241">
        <f>'[4]прил 9'!J634</f>
        <v>2.5000000000000001E-2</v>
      </c>
      <c r="K158" s="241">
        <f>'[4]прил 9'!K634</f>
        <v>0</v>
      </c>
      <c r="L158" s="239">
        <f t="shared" si="20"/>
        <v>2.5000000000000001E-2</v>
      </c>
      <c r="M158" s="239">
        <f t="shared" si="20"/>
        <v>0</v>
      </c>
      <c r="N158" s="241">
        <f>'[4]прил 9'!N634</f>
        <v>0</v>
      </c>
      <c r="O158" s="241">
        <f>'[4]прил 9'!O634</f>
        <v>0</v>
      </c>
      <c r="P158" s="241">
        <f>'[4]прил 9'!P634</f>
        <v>0</v>
      </c>
      <c r="Q158" s="241">
        <f>'[4]прил 9'!Q634</f>
        <v>0</v>
      </c>
      <c r="R158" s="241">
        <f>'[4]прил 9'!R634</f>
        <v>0</v>
      </c>
      <c r="S158" s="241">
        <f>'[4]прил 9'!S634</f>
        <v>0</v>
      </c>
      <c r="T158" s="241">
        <f>'[4]прил 9'!T634</f>
        <v>2.5000000000000001E-2</v>
      </c>
      <c r="U158" s="241">
        <f>'[4]прил 9'!U634</f>
        <v>0</v>
      </c>
      <c r="V158" s="239">
        <f t="shared" si="18"/>
        <v>2.5000000000000001E-2</v>
      </c>
      <c r="W158" s="239">
        <f t="shared" si="18"/>
        <v>0</v>
      </c>
      <c r="X158" s="241">
        <f>'[4]прил 9'!X634</f>
        <v>0</v>
      </c>
      <c r="Y158" s="241">
        <f>'[4]прил 9'!Y634</f>
        <v>0</v>
      </c>
      <c r="Z158" s="241">
        <f>'[4]прил 9'!Z634</f>
        <v>0</v>
      </c>
      <c r="AA158" s="241">
        <f>'[4]прил 9'!AA634</f>
        <v>0</v>
      </c>
      <c r="AB158" s="241">
        <f>'[4]прил 9'!AB634</f>
        <v>0</v>
      </c>
      <c r="AC158" s="241">
        <f>'[4]прил 9'!AC634</f>
        <v>0</v>
      </c>
      <c r="AD158" s="241">
        <f>'[4]прил 9'!AD634</f>
        <v>0</v>
      </c>
      <c r="AE158" s="241">
        <f>'[4]прил 9'!AE634</f>
        <v>0</v>
      </c>
      <c r="AF158" s="239">
        <f t="shared" si="21"/>
        <v>0</v>
      </c>
      <c r="AG158" s="239">
        <f t="shared" si="21"/>
        <v>0</v>
      </c>
      <c r="AH158" s="241">
        <f>'[4]прил 9'!AH634</f>
        <v>0</v>
      </c>
      <c r="AI158" s="241">
        <f>'[4]прил 9'!AI634</f>
        <v>0</v>
      </c>
      <c r="AJ158" s="241">
        <f>'[4]прил 9'!AJ634</f>
        <v>0</v>
      </c>
      <c r="AK158" s="241">
        <f>'[4]прил 9'!AK634</f>
        <v>0</v>
      </c>
      <c r="AL158" s="241">
        <f>'[4]прил 9'!AL634</f>
        <v>0</v>
      </c>
      <c r="AM158" s="241">
        <f>'[4]прил 9'!AM634</f>
        <v>0</v>
      </c>
      <c r="AN158" s="241">
        <f>'[4]прил 9'!AN634</f>
        <v>0</v>
      </c>
      <c r="AO158" s="241">
        <f>'[4]прил 9'!AO634</f>
        <v>0</v>
      </c>
      <c r="AP158" s="239">
        <f t="shared" si="19"/>
        <v>0</v>
      </c>
      <c r="AQ158" s="239">
        <f t="shared" si="19"/>
        <v>0</v>
      </c>
    </row>
    <row r="159" spans="1:43" ht="31.5" x14ac:dyDescent="0.25">
      <c r="A159" s="157">
        <f t="shared" si="17"/>
        <v>87</v>
      </c>
      <c r="B159" s="158" t="str">
        <f>'[4]прил 9'!B635</f>
        <v>КТП с ТМ 100 кВа Ф-8 ПС "Курчалой с.Майртуп ТП 8-43</v>
      </c>
      <c r="C159" s="158" t="str">
        <f>'[4]прил 9'!C635</f>
        <v>ЧЭ</v>
      </c>
      <c r="D159" s="241">
        <f>'[4]прил 9'!D635</f>
        <v>0</v>
      </c>
      <c r="E159" s="241">
        <f>'[4]прил 9'!E635</f>
        <v>0</v>
      </c>
      <c r="F159" s="241">
        <f>'[4]прил 9'!F635</f>
        <v>0</v>
      </c>
      <c r="G159" s="241">
        <f>'[4]прил 9'!G635</f>
        <v>0</v>
      </c>
      <c r="H159" s="241">
        <f>'[4]прил 9'!H635</f>
        <v>0</v>
      </c>
      <c r="I159" s="241">
        <f>'[4]прил 9'!I635</f>
        <v>0</v>
      </c>
      <c r="J159" s="241">
        <f>'[4]прил 9'!J635</f>
        <v>0.1</v>
      </c>
      <c r="K159" s="241">
        <f>'[4]прил 9'!K635</f>
        <v>0</v>
      </c>
      <c r="L159" s="239">
        <f t="shared" si="20"/>
        <v>0.1</v>
      </c>
      <c r="M159" s="239">
        <f t="shared" si="20"/>
        <v>0</v>
      </c>
      <c r="N159" s="241">
        <f>'[4]прил 9'!N635</f>
        <v>0</v>
      </c>
      <c r="O159" s="241">
        <f>'[4]прил 9'!O635</f>
        <v>0</v>
      </c>
      <c r="P159" s="241">
        <f>'[4]прил 9'!P635</f>
        <v>0</v>
      </c>
      <c r="Q159" s="241">
        <f>'[4]прил 9'!Q635</f>
        <v>0</v>
      </c>
      <c r="R159" s="241">
        <f>'[4]прил 9'!R635</f>
        <v>0</v>
      </c>
      <c r="S159" s="241">
        <f>'[4]прил 9'!S635</f>
        <v>0</v>
      </c>
      <c r="T159" s="241">
        <f>'[4]прил 9'!T635</f>
        <v>0.1</v>
      </c>
      <c r="U159" s="241">
        <f>'[4]прил 9'!U635</f>
        <v>0</v>
      </c>
      <c r="V159" s="239">
        <f t="shared" si="18"/>
        <v>0.1</v>
      </c>
      <c r="W159" s="239">
        <f t="shared" si="18"/>
        <v>0</v>
      </c>
      <c r="X159" s="241">
        <f>'[4]прил 9'!X635</f>
        <v>0</v>
      </c>
      <c r="Y159" s="241">
        <f>'[4]прил 9'!Y635</f>
        <v>0</v>
      </c>
      <c r="Z159" s="241">
        <f>'[4]прил 9'!Z635</f>
        <v>0</v>
      </c>
      <c r="AA159" s="241">
        <f>'[4]прил 9'!AA635</f>
        <v>0</v>
      </c>
      <c r="AB159" s="241">
        <f>'[4]прил 9'!AB635</f>
        <v>0</v>
      </c>
      <c r="AC159" s="241">
        <f>'[4]прил 9'!AC635</f>
        <v>0</v>
      </c>
      <c r="AD159" s="241">
        <f>'[4]прил 9'!AD635</f>
        <v>0</v>
      </c>
      <c r="AE159" s="241">
        <f>'[4]прил 9'!AE635</f>
        <v>0</v>
      </c>
      <c r="AF159" s="239">
        <f t="shared" si="21"/>
        <v>0</v>
      </c>
      <c r="AG159" s="239">
        <f t="shared" si="21"/>
        <v>0</v>
      </c>
      <c r="AH159" s="241">
        <f>'[4]прил 9'!AH635</f>
        <v>0</v>
      </c>
      <c r="AI159" s="241">
        <f>'[4]прил 9'!AI635</f>
        <v>0</v>
      </c>
      <c r="AJ159" s="241">
        <f>'[4]прил 9'!AJ635</f>
        <v>0</v>
      </c>
      <c r="AK159" s="241">
        <f>'[4]прил 9'!AK635</f>
        <v>0</v>
      </c>
      <c r="AL159" s="241">
        <f>'[4]прил 9'!AL635</f>
        <v>0</v>
      </c>
      <c r="AM159" s="241">
        <f>'[4]прил 9'!AM635</f>
        <v>0</v>
      </c>
      <c r="AN159" s="241">
        <f>'[4]прил 9'!AN635</f>
        <v>0</v>
      </c>
      <c r="AO159" s="241">
        <f>'[4]прил 9'!AO635</f>
        <v>0</v>
      </c>
      <c r="AP159" s="239">
        <f t="shared" si="19"/>
        <v>0</v>
      </c>
      <c r="AQ159" s="239">
        <f t="shared" si="19"/>
        <v>0</v>
      </c>
    </row>
    <row r="160" spans="1:43" ht="31.5" x14ac:dyDescent="0.25">
      <c r="A160" s="157">
        <f t="shared" si="17"/>
        <v>88</v>
      </c>
      <c r="B160" s="158" t="str">
        <f>'[4]прил 9'!B636</f>
        <v>КТП с ТМ 250 кВа Ф-2 ПС "Бачи-Юрт" с.Бачи-Юрт ТП 2-39</v>
      </c>
      <c r="C160" s="158" t="str">
        <f>'[4]прил 9'!C636</f>
        <v>ЧЭ</v>
      </c>
      <c r="D160" s="241">
        <f>'[4]прил 9'!D636</f>
        <v>0</v>
      </c>
      <c r="E160" s="241">
        <f>'[4]прил 9'!E636</f>
        <v>0</v>
      </c>
      <c r="F160" s="241">
        <f>'[4]прил 9'!F636</f>
        <v>0</v>
      </c>
      <c r="G160" s="241">
        <f>'[4]прил 9'!G636</f>
        <v>0</v>
      </c>
      <c r="H160" s="241">
        <f>'[4]прил 9'!H636</f>
        <v>0</v>
      </c>
      <c r="I160" s="241">
        <f>'[4]прил 9'!I636</f>
        <v>0</v>
      </c>
      <c r="J160" s="241">
        <f>'[4]прил 9'!J636</f>
        <v>0.25</v>
      </c>
      <c r="K160" s="241">
        <f>'[4]прил 9'!K636</f>
        <v>0</v>
      </c>
      <c r="L160" s="239">
        <f t="shared" si="20"/>
        <v>0.25</v>
      </c>
      <c r="M160" s="239">
        <f t="shared" si="20"/>
        <v>0</v>
      </c>
      <c r="N160" s="241">
        <f>'[4]прил 9'!N636</f>
        <v>0</v>
      </c>
      <c r="O160" s="241">
        <f>'[4]прил 9'!O636</f>
        <v>0</v>
      </c>
      <c r="P160" s="241">
        <f>'[4]прил 9'!P636</f>
        <v>0</v>
      </c>
      <c r="Q160" s="241">
        <f>'[4]прил 9'!Q636</f>
        <v>0</v>
      </c>
      <c r="R160" s="241">
        <f>'[4]прил 9'!R636</f>
        <v>0</v>
      </c>
      <c r="S160" s="241">
        <f>'[4]прил 9'!S636</f>
        <v>0</v>
      </c>
      <c r="T160" s="241">
        <f>'[4]прил 9'!T636</f>
        <v>0.25</v>
      </c>
      <c r="U160" s="241">
        <f>'[4]прил 9'!U636</f>
        <v>0</v>
      </c>
      <c r="V160" s="239">
        <f t="shared" si="18"/>
        <v>0.25</v>
      </c>
      <c r="W160" s="239">
        <f t="shared" si="18"/>
        <v>0</v>
      </c>
      <c r="X160" s="241">
        <f>'[4]прил 9'!X636</f>
        <v>0</v>
      </c>
      <c r="Y160" s="241">
        <f>'[4]прил 9'!Y636</f>
        <v>0</v>
      </c>
      <c r="Z160" s="241">
        <f>'[4]прил 9'!Z636</f>
        <v>0</v>
      </c>
      <c r="AA160" s="241">
        <f>'[4]прил 9'!AA636</f>
        <v>0</v>
      </c>
      <c r="AB160" s="241">
        <f>'[4]прил 9'!AB636</f>
        <v>0</v>
      </c>
      <c r="AC160" s="241">
        <f>'[4]прил 9'!AC636</f>
        <v>0</v>
      </c>
      <c r="AD160" s="241">
        <f>'[4]прил 9'!AD636</f>
        <v>0</v>
      </c>
      <c r="AE160" s="241">
        <f>'[4]прил 9'!AE636</f>
        <v>0</v>
      </c>
      <c r="AF160" s="239">
        <f t="shared" si="21"/>
        <v>0</v>
      </c>
      <c r="AG160" s="239">
        <f t="shared" si="21"/>
        <v>0</v>
      </c>
      <c r="AH160" s="241">
        <f>'[4]прил 9'!AH636</f>
        <v>0</v>
      </c>
      <c r="AI160" s="241">
        <f>'[4]прил 9'!AI636</f>
        <v>0</v>
      </c>
      <c r="AJ160" s="241">
        <f>'[4]прил 9'!AJ636</f>
        <v>0</v>
      </c>
      <c r="AK160" s="241">
        <f>'[4]прил 9'!AK636</f>
        <v>0</v>
      </c>
      <c r="AL160" s="241">
        <f>'[4]прил 9'!AL636</f>
        <v>0</v>
      </c>
      <c r="AM160" s="241">
        <f>'[4]прил 9'!AM636</f>
        <v>0</v>
      </c>
      <c r="AN160" s="241">
        <f>'[4]прил 9'!AN636</f>
        <v>0</v>
      </c>
      <c r="AO160" s="241">
        <f>'[4]прил 9'!AO636</f>
        <v>0</v>
      </c>
      <c r="AP160" s="239">
        <f t="shared" si="19"/>
        <v>0</v>
      </c>
      <c r="AQ160" s="239">
        <f t="shared" si="19"/>
        <v>0</v>
      </c>
    </row>
    <row r="161" spans="1:43" ht="31.5" x14ac:dyDescent="0.25">
      <c r="A161" s="157">
        <f t="shared" si="17"/>
        <v>89</v>
      </c>
      <c r="B161" s="158" t="str">
        <f>'[4]прил 9'!B637</f>
        <v>ТМ-100 кВа Ф-6 ПС "Курчалой" с.Хиди-хутор ТП 6-33</v>
      </c>
      <c r="C161" s="158" t="str">
        <f>'[4]прил 9'!C637</f>
        <v>ЧЭ</v>
      </c>
      <c r="D161" s="241">
        <f>'[4]прил 9'!D637</f>
        <v>0</v>
      </c>
      <c r="E161" s="241">
        <f>'[4]прил 9'!E637</f>
        <v>0</v>
      </c>
      <c r="F161" s="241">
        <f>'[4]прил 9'!F637</f>
        <v>0</v>
      </c>
      <c r="G161" s="241">
        <f>'[4]прил 9'!G637</f>
        <v>0</v>
      </c>
      <c r="H161" s="241">
        <f>'[4]прил 9'!H637</f>
        <v>0</v>
      </c>
      <c r="I161" s="241">
        <f>'[4]прил 9'!I637</f>
        <v>0</v>
      </c>
      <c r="J161" s="241">
        <f>'[4]прил 9'!J637</f>
        <v>0.1</v>
      </c>
      <c r="K161" s="241">
        <f>'[4]прил 9'!K637</f>
        <v>0</v>
      </c>
      <c r="L161" s="239">
        <f t="shared" si="20"/>
        <v>0.1</v>
      </c>
      <c r="M161" s="239">
        <f t="shared" si="20"/>
        <v>0</v>
      </c>
      <c r="N161" s="241">
        <f>'[4]прил 9'!N637</f>
        <v>0</v>
      </c>
      <c r="O161" s="241">
        <f>'[4]прил 9'!O637</f>
        <v>0</v>
      </c>
      <c r="P161" s="241">
        <f>'[4]прил 9'!P637</f>
        <v>0</v>
      </c>
      <c r="Q161" s="241">
        <f>'[4]прил 9'!Q637</f>
        <v>0</v>
      </c>
      <c r="R161" s="241">
        <f>'[4]прил 9'!R637</f>
        <v>0</v>
      </c>
      <c r="S161" s="241">
        <f>'[4]прил 9'!S637</f>
        <v>0</v>
      </c>
      <c r="T161" s="241">
        <f>'[4]прил 9'!T637</f>
        <v>0.1</v>
      </c>
      <c r="U161" s="241">
        <f>'[4]прил 9'!U637</f>
        <v>0</v>
      </c>
      <c r="V161" s="239">
        <f t="shared" si="18"/>
        <v>0.1</v>
      </c>
      <c r="W161" s="239">
        <f t="shared" si="18"/>
        <v>0</v>
      </c>
      <c r="X161" s="241">
        <f>'[4]прил 9'!X637</f>
        <v>0</v>
      </c>
      <c r="Y161" s="241">
        <f>'[4]прил 9'!Y637</f>
        <v>0</v>
      </c>
      <c r="Z161" s="241">
        <f>'[4]прил 9'!Z637</f>
        <v>0</v>
      </c>
      <c r="AA161" s="241">
        <f>'[4]прил 9'!AA637</f>
        <v>0</v>
      </c>
      <c r="AB161" s="241">
        <f>'[4]прил 9'!AB637</f>
        <v>0</v>
      </c>
      <c r="AC161" s="241">
        <f>'[4]прил 9'!AC637</f>
        <v>0</v>
      </c>
      <c r="AD161" s="241">
        <f>'[4]прил 9'!AD637</f>
        <v>0</v>
      </c>
      <c r="AE161" s="241">
        <f>'[4]прил 9'!AE637</f>
        <v>0</v>
      </c>
      <c r="AF161" s="239">
        <f t="shared" si="21"/>
        <v>0</v>
      </c>
      <c r="AG161" s="239">
        <f t="shared" si="21"/>
        <v>0</v>
      </c>
      <c r="AH161" s="241">
        <f>'[4]прил 9'!AH637</f>
        <v>0</v>
      </c>
      <c r="AI161" s="241">
        <f>'[4]прил 9'!AI637</f>
        <v>0</v>
      </c>
      <c r="AJ161" s="241">
        <f>'[4]прил 9'!AJ637</f>
        <v>0</v>
      </c>
      <c r="AK161" s="241">
        <f>'[4]прил 9'!AK637</f>
        <v>0</v>
      </c>
      <c r="AL161" s="241">
        <f>'[4]прил 9'!AL637</f>
        <v>0</v>
      </c>
      <c r="AM161" s="241">
        <f>'[4]прил 9'!AM637</f>
        <v>0</v>
      </c>
      <c r="AN161" s="241">
        <f>'[4]прил 9'!AN637</f>
        <v>0</v>
      </c>
      <c r="AO161" s="241">
        <f>'[4]прил 9'!AO637</f>
        <v>0</v>
      </c>
      <c r="AP161" s="239">
        <f t="shared" si="19"/>
        <v>0</v>
      </c>
      <c r="AQ161" s="239">
        <f t="shared" si="19"/>
        <v>0</v>
      </c>
    </row>
    <row r="162" spans="1:43" ht="31.5" x14ac:dyDescent="0.25">
      <c r="A162" s="157">
        <f t="shared" si="17"/>
        <v>90</v>
      </c>
      <c r="B162" s="158" t="str">
        <f>'[4]прил 9'!B638</f>
        <v>ТМ-100 кВа Ф-9 ПС "Курчалой" с.Цоци-Юрт ТП 9-39</v>
      </c>
      <c r="C162" s="158" t="str">
        <f>'[4]прил 9'!C638</f>
        <v>ЧЭ</v>
      </c>
      <c r="D162" s="241">
        <f>'[4]прил 9'!D638</f>
        <v>0</v>
      </c>
      <c r="E162" s="241">
        <f>'[4]прил 9'!E638</f>
        <v>0</v>
      </c>
      <c r="F162" s="241">
        <f>'[4]прил 9'!F638</f>
        <v>0</v>
      </c>
      <c r="G162" s="241">
        <f>'[4]прил 9'!G638</f>
        <v>0</v>
      </c>
      <c r="H162" s="241">
        <f>'[4]прил 9'!H638</f>
        <v>0</v>
      </c>
      <c r="I162" s="241">
        <f>'[4]прил 9'!I638</f>
        <v>0</v>
      </c>
      <c r="J162" s="241">
        <f>'[4]прил 9'!J638</f>
        <v>0.1</v>
      </c>
      <c r="K162" s="241">
        <f>'[4]прил 9'!K638</f>
        <v>0</v>
      </c>
      <c r="L162" s="239">
        <f t="shared" si="20"/>
        <v>0.1</v>
      </c>
      <c r="M162" s="239">
        <f t="shared" si="20"/>
        <v>0</v>
      </c>
      <c r="N162" s="241">
        <f>'[4]прил 9'!N638</f>
        <v>0</v>
      </c>
      <c r="O162" s="241">
        <f>'[4]прил 9'!O638</f>
        <v>0</v>
      </c>
      <c r="P162" s="241">
        <f>'[4]прил 9'!P638</f>
        <v>0</v>
      </c>
      <c r="Q162" s="241">
        <f>'[4]прил 9'!Q638</f>
        <v>0</v>
      </c>
      <c r="R162" s="241">
        <f>'[4]прил 9'!R638</f>
        <v>0</v>
      </c>
      <c r="S162" s="241">
        <f>'[4]прил 9'!S638</f>
        <v>0</v>
      </c>
      <c r="T162" s="241">
        <f>'[4]прил 9'!T638</f>
        <v>0.1</v>
      </c>
      <c r="U162" s="241">
        <f>'[4]прил 9'!U638</f>
        <v>0</v>
      </c>
      <c r="V162" s="239">
        <f t="shared" si="18"/>
        <v>0.1</v>
      </c>
      <c r="W162" s="239">
        <f t="shared" si="18"/>
        <v>0</v>
      </c>
      <c r="X162" s="241">
        <f>'[4]прил 9'!X638</f>
        <v>0</v>
      </c>
      <c r="Y162" s="241">
        <f>'[4]прил 9'!Y638</f>
        <v>0</v>
      </c>
      <c r="Z162" s="241">
        <f>'[4]прил 9'!Z638</f>
        <v>0</v>
      </c>
      <c r="AA162" s="241">
        <f>'[4]прил 9'!AA638</f>
        <v>0</v>
      </c>
      <c r="AB162" s="241">
        <f>'[4]прил 9'!AB638</f>
        <v>0</v>
      </c>
      <c r="AC162" s="241">
        <f>'[4]прил 9'!AC638</f>
        <v>0</v>
      </c>
      <c r="AD162" s="241">
        <f>'[4]прил 9'!AD638</f>
        <v>0</v>
      </c>
      <c r="AE162" s="241">
        <f>'[4]прил 9'!AE638</f>
        <v>0</v>
      </c>
      <c r="AF162" s="239">
        <f t="shared" si="21"/>
        <v>0</v>
      </c>
      <c r="AG162" s="239">
        <f t="shared" si="21"/>
        <v>0</v>
      </c>
      <c r="AH162" s="241">
        <f>'[4]прил 9'!AH638</f>
        <v>0</v>
      </c>
      <c r="AI162" s="241">
        <f>'[4]прил 9'!AI638</f>
        <v>0</v>
      </c>
      <c r="AJ162" s="241">
        <f>'[4]прил 9'!AJ638</f>
        <v>0</v>
      </c>
      <c r="AK162" s="241">
        <f>'[4]прил 9'!AK638</f>
        <v>0</v>
      </c>
      <c r="AL162" s="241">
        <f>'[4]прил 9'!AL638</f>
        <v>0</v>
      </c>
      <c r="AM162" s="241">
        <f>'[4]прил 9'!AM638</f>
        <v>0</v>
      </c>
      <c r="AN162" s="241">
        <f>'[4]прил 9'!AN638</f>
        <v>0</v>
      </c>
      <c r="AO162" s="241">
        <f>'[4]прил 9'!AO638</f>
        <v>0</v>
      </c>
      <c r="AP162" s="239">
        <f t="shared" si="19"/>
        <v>0</v>
      </c>
      <c r="AQ162" s="239">
        <f t="shared" si="19"/>
        <v>0</v>
      </c>
    </row>
    <row r="163" spans="1:43" x14ac:dyDescent="0.25">
      <c r="A163" s="157">
        <f t="shared" si="17"/>
        <v>91</v>
      </c>
      <c r="B163" s="158" t="str">
        <f>'[4]прил 9'!B639</f>
        <v>ТМ-400 кВа Ф-5 ПС "Курчалой" с.Курчалой ТП 5-47</v>
      </c>
      <c r="C163" s="158" t="str">
        <f>'[4]прил 9'!C639</f>
        <v>ЧЭ</v>
      </c>
      <c r="D163" s="241">
        <f>'[4]прил 9'!D639</f>
        <v>0</v>
      </c>
      <c r="E163" s="241">
        <f>'[4]прил 9'!E639</f>
        <v>0</v>
      </c>
      <c r="F163" s="241">
        <f>'[4]прил 9'!F639</f>
        <v>0</v>
      </c>
      <c r="G163" s="241">
        <f>'[4]прил 9'!G639</f>
        <v>0</v>
      </c>
      <c r="H163" s="241">
        <f>'[4]прил 9'!H639</f>
        <v>0</v>
      </c>
      <c r="I163" s="241">
        <f>'[4]прил 9'!I639</f>
        <v>0</v>
      </c>
      <c r="J163" s="241">
        <f>'[4]прил 9'!J639</f>
        <v>0.4</v>
      </c>
      <c r="K163" s="241">
        <f>'[4]прил 9'!K639</f>
        <v>0</v>
      </c>
      <c r="L163" s="239">
        <f t="shared" si="20"/>
        <v>0.4</v>
      </c>
      <c r="M163" s="239">
        <f t="shared" si="20"/>
        <v>0</v>
      </c>
      <c r="N163" s="241">
        <f>'[4]прил 9'!N639</f>
        <v>0</v>
      </c>
      <c r="O163" s="241">
        <f>'[4]прил 9'!O639</f>
        <v>0</v>
      </c>
      <c r="P163" s="241">
        <f>'[4]прил 9'!P639</f>
        <v>0</v>
      </c>
      <c r="Q163" s="241">
        <f>'[4]прил 9'!Q639</f>
        <v>0</v>
      </c>
      <c r="R163" s="241">
        <f>'[4]прил 9'!R639</f>
        <v>0</v>
      </c>
      <c r="S163" s="241">
        <f>'[4]прил 9'!S639</f>
        <v>0</v>
      </c>
      <c r="T163" s="241">
        <f>'[4]прил 9'!T639</f>
        <v>0.4</v>
      </c>
      <c r="U163" s="241">
        <f>'[4]прил 9'!U639</f>
        <v>0</v>
      </c>
      <c r="V163" s="239">
        <f t="shared" si="18"/>
        <v>0.4</v>
      </c>
      <c r="W163" s="239">
        <f t="shared" si="18"/>
        <v>0</v>
      </c>
      <c r="X163" s="241">
        <f>'[4]прил 9'!X639</f>
        <v>0</v>
      </c>
      <c r="Y163" s="241">
        <f>'[4]прил 9'!Y639</f>
        <v>0</v>
      </c>
      <c r="Z163" s="241">
        <f>'[4]прил 9'!Z639</f>
        <v>0</v>
      </c>
      <c r="AA163" s="241">
        <f>'[4]прил 9'!AA639</f>
        <v>0</v>
      </c>
      <c r="AB163" s="241">
        <f>'[4]прил 9'!AB639</f>
        <v>0</v>
      </c>
      <c r="AC163" s="241">
        <f>'[4]прил 9'!AC639</f>
        <v>0</v>
      </c>
      <c r="AD163" s="241">
        <f>'[4]прил 9'!AD639</f>
        <v>0</v>
      </c>
      <c r="AE163" s="241">
        <f>'[4]прил 9'!AE639</f>
        <v>0</v>
      </c>
      <c r="AF163" s="239">
        <f t="shared" si="21"/>
        <v>0</v>
      </c>
      <c r="AG163" s="239">
        <f t="shared" si="21"/>
        <v>0</v>
      </c>
      <c r="AH163" s="241">
        <f>'[4]прил 9'!AH639</f>
        <v>0</v>
      </c>
      <c r="AI163" s="241">
        <f>'[4]прил 9'!AI639</f>
        <v>0</v>
      </c>
      <c r="AJ163" s="241">
        <f>'[4]прил 9'!AJ639</f>
        <v>0</v>
      </c>
      <c r="AK163" s="241">
        <f>'[4]прил 9'!AK639</f>
        <v>0</v>
      </c>
      <c r="AL163" s="241">
        <f>'[4]прил 9'!AL639</f>
        <v>0</v>
      </c>
      <c r="AM163" s="241">
        <f>'[4]прил 9'!AM639</f>
        <v>0</v>
      </c>
      <c r="AN163" s="241">
        <f>'[4]прил 9'!AN639</f>
        <v>0</v>
      </c>
      <c r="AO163" s="241">
        <f>'[4]прил 9'!AO639</f>
        <v>0</v>
      </c>
      <c r="AP163" s="239">
        <f t="shared" si="19"/>
        <v>0</v>
      </c>
      <c r="AQ163" s="239">
        <f t="shared" si="19"/>
        <v>0</v>
      </c>
    </row>
    <row r="164" spans="1:43" x14ac:dyDescent="0.25">
      <c r="A164" s="157">
        <f t="shared" si="17"/>
        <v>92</v>
      </c>
      <c r="B164" s="158" t="str">
        <f>'[4]прил 9'!B640</f>
        <v>ТМ-400 кВа Ф-2 ПС "Курчалой" с.Гелдаган ТП 2-56</v>
      </c>
      <c r="C164" s="158" t="str">
        <f>'[4]прил 9'!C640</f>
        <v>ЧЭ</v>
      </c>
      <c r="D164" s="241">
        <f>'[4]прил 9'!D640</f>
        <v>0</v>
      </c>
      <c r="E164" s="241">
        <f>'[4]прил 9'!E640</f>
        <v>0</v>
      </c>
      <c r="F164" s="241">
        <f>'[4]прил 9'!F640</f>
        <v>0</v>
      </c>
      <c r="G164" s="241">
        <f>'[4]прил 9'!G640</f>
        <v>0</v>
      </c>
      <c r="H164" s="241">
        <f>'[4]прил 9'!H640</f>
        <v>0</v>
      </c>
      <c r="I164" s="241">
        <f>'[4]прил 9'!I640</f>
        <v>0</v>
      </c>
      <c r="J164" s="241">
        <f>'[4]прил 9'!J640</f>
        <v>0.4</v>
      </c>
      <c r="K164" s="241">
        <f>'[4]прил 9'!K640</f>
        <v>0</v>
      </c>
      <c r="L164" s="239">
        <f t="shared" si="20"/>
        <v>0.4</v>
      </c>
      <c r="M164" s="239">
        <f t="shared" si="20"/>
        <v>0</v>
      </c>
      <c r="N164" s="241">
        <f>'[4]прил 9'!N640</f>
        <v>0</v>
      </c>
      <c r="O164" s="241">
        <f>'[4]прил 9'!O640</f>
        <v>0</v>
      </c>
      <c r="P164" s="241">
        <f>'[4]прил 9'!P640</f>
        <v>0</v>
      </c>
      <c r="Q164" s="241">
        <f>'[4]прил 9'!Q640</f>
        <v>0</v>
      </c>
      <c r="R164" s="241">
        <f>'[4]прил 9'!R640</f>
        <v>0</v>
      </c>
      <c r="S164" s="241">
        <f>'[4]прил 9'!S640</f>
        <v>0</v>
      </c>
      <c r="T164" s="241">
        <f>'[4]прил 9'!T640</f>
        <v>0.4</v>
      </c>
      <c r="U164" s="241">
        <f>'[4]прил 9'!U640</f>
        <v>0</v>
      </c>
      <c r="V164" s="239">
        <f t="shared" si="18"/>
        <v>0.4</v>
      </c>
      <c r="W164" s="239">
        <f t="shared" si="18"/>
        <v>0</v>
      </c>
      <c r="X164" s="241">
        <f>'[4]прил 9'!X640</f>
        <v>0</v>
      </c>
      <c r="Y164" s="241">
        <f>'[4]прил 9'!Y640</f>
        <v>0</v>
      </c>
      <c r="Z164" s="241">
        <f>'[4]прил 9'!Z640</f>
        <v>0</v>
      </c>
      <c r="AA164" s="241">
        <f>'[4]прил 9'!AA640</f>
        <v>0</v>
      </c>
      <c r="AB164" s="241">
        <f>'[4]прил 9'!AB640</f>
        <v>0</v>
      </c>
      <c r="AC164" s="241">
        <f>'[4]прил 9'!AC640</f>
        <v>0</v>
      </c>
      <c r="AD164" s="241">
        <f>'[4]прил 9'!AD640</f>
        <v>0</v>
      </c>
      <c r="AE164" s="241">
        <f>'[4]прил 9'!AE640</f>
        <v>0</v>
      </c>
      <c r="AF164" s="239">
        <f t="shared" si="21"/>
        <v>0</v>
      </c>
      <c r="AG164" s="239">
        <f t="shared" si="21"/>
        <v>0</v>
      </c>
      <c r="AH164" s="241">
        <f>'[4]прил 9'!AH640</f>
        <v>0</v>
      </c>
      <c r="AI164" s="241">
        <f>'[4]прил 9'!AI640</f>
        <v>0</v>
      </c>
      <c r="AJ164" s="241">
        <f>'[4]прил 9'!AJ640</f>
        <v>0</v>
      </c>
      <c r="AK164" s="241">
        <f>'[4]прил 9'!AK640</f>
        <v>0</v>
      </c>
      <c r="AL164" s="241">
        <f>'[4]прил 9'!AL640</f>
        <v>0</v>
      </c>
      <c r="AM164" s="241">
        <f>'[4]прил 9'!AM640</f>
        <v>0</v>
      </c>
      <c r="AN164" s="241">
        <f>'[4]прил 9'!AN640</f>
        <v>0</v>
      </c>
      <c r="AO164" s="241">
        <f>'[4]прил 9'!AO640</f>
        <v>0</v>
      </c>
      <c r="AP164" s="239">
        <f t="shared" si="19"/>
        <v>0</v>
      </c>
      <c r="AQ164" s="239">
        <f t="shared" si="19"/>
        <v>0</v>
      </c>
    </row>
    <row r="165" spans="1:43" ht="31.5" x14ac:dyDescent="0.25">
      <c r="A165" s="157">
        <f t="shared" si="17"/>
        <v>93</v>
      </c>
      <c r="B165" s="158" t="str">
        <f>'[4]прил 9'!B641</f>
        <v>КТП-160 кВа Ф-8 ПС "Толстой-Юрт" с.Толстой-Юрт ТП 8-20</v>
      </c>
      <c r="C165" s="158" t="str">
        <f>'[4]прил 9'!C641</f>
        <v>ЧЭ</v>
      </c>
      <c r="D165" s="241">
        <f>'[4]прил 9'!D641</f>
        <v>0</v>
      </c>
      <c r="E165" s="241">
        <f>'[4]прил 9'!E641</f>
        <v>0</v>
      </c>
      <c r="F165" s="241">
        <f>'[4]прил 9'!F641</f>
        <v>0</v>
      </c>
      <c r="G165" s="241">
        <f>'[4]прил 9'!G641</f>
        <v>0</v>
      </c>
      <c r="H165" s="241">
        <f>'[4]прил 9'!H641</f>
        <v>0</v>
      </c>
      <c r="I165" s="241">
        <f>'[4]прил 9'!I641</f>
        <v>0</v>
      </c>
      <c r="J165" s="241">
        <f>'[4]прил 9'!J641</f>
        <v>0</v>
      </c>
      <c r="K165" s="241">
        <f>'[4]прил 9'!K641</f>
        <v>0</v>
      </c>
      <c r="L165" s="239">
        <f t="shared" si="20"/>
        <v>0</v>
      </c>
      <c r="M165" s="239">
        <f t="shared" si="20"/>
        <v>0</v>
      </c>
      <c r="N165" s="241">
        <f>'[4]прил 9'!N641</f>
        <v>0</v>
      </c>
      <c r="O165" s="241">
        <f>'[4]прил 9'!O641</f>
        <v>0</v>
      </c>
      <c r="P165" s="241">
        <f>'[4]прил 9'!P641</f>
        <v>0</v>
      </c>
      <c r="Q165" s="241">
        <f>'[4]прил 9'!Q641</f>
        <v>0</v>
      </c>
      <c r="R165" s="241">
        <f>'[4]прил 9'!R641</f>
        <v>0</v>
      </c>
      <c r="S165" s="241">
        <f>'[4]прил 9'!S641</f>
        <v>0</v>
      </c>
      <c r="T165" s="241">
        <f>'[4]прил 9'!T641</f>
        <v>0</v>
      </c>
      <c r="U165" s="241">
        <f>'[4]прил 9'!U641</f>
        <v>0</v>
      </c>
      <c r="V165" s="239">
        <f t="shared" si="18"/>
        <v>0</v>
      </c>
      <c r="W165" s="239">
        <f t="shared" si="18"/>
        <v>0</v>
      </c>
      <c r="X165" s="241">
        <f>'[4]прил 9'!X641</f>
        <v>0</v>
      </c>
      <c r="Y165" s="241">
        <f>'[4]прил 9'!Y641</f>
        <v>0</v>
      </c>
      <c r="Z165" s="241">
        <f>'[4]прил 9'!Z641</f>
        <v>0</v>
      </c>
      <c r="AA165" s="241">
        <f>'[4]прил 9'!AA641</f>
        <v>0</v>
      </c>
      <c r="AB165" s="241">
        <f>'[4]прил 9'!AB641</f>
        <v>0</v>
      </c>
      <c r="AC165" s="241">
        <f>'[4]прил 9'!AC641</f>
        <v>0</v>
      </c>
      <c r="AD165" s="241">
        <f>'[4]прил 9'!AD641</f>
        <v>0</v>
      </c>
      <c r="AE165" s="241">
        <f>'[4]прил 9'!AE641</f>
        <v>0</v>
      </c>
      <c r="AF165" s="239">
        <f t="shared" si="21"/>
        <v>0</v>
      </c>
      <c r="AG165" s="239">
        <f t="shared" si="21"/>
        <v>0</v>
      </c>
      <c r="AH165" s="241">
        <f>'[4]прил 9'!AH641</f>
        <v>0</v>
      </c>
      <c r="AI165" s="241">
        <f>'[4]прил 9'!AI641</f>
        <v>0</v>
      </c>
      <c r="AJ165" s="241">
        <f>'[4]прил 9'!AJ641</f>
        <v>0</v>
      </c>
      <c r="AK165" s="241">
        <f>'[4]прил 9'!AK641</f>
        <v>0</v>
      </c>
      <c r="AL165" s="241">
        <f>'[4]прил 9'!AL641</f>
        <v>0</v>
      </c>
      <c r="AM165" s="241">
        <f>'[4]прил 9'!AM641</f>
        <v>0</v>
      </c>
      <c r="AN165" s="241">
        <f>'[4]прил 9'!AN641</f>
        <v>0</v>
      </c>
      <c r="AO165" s="241">
        <f>'[4]прил 9'!AO641</f>
        <v>0</v>
      </c>
      <c r="AP165" s="239">
        <f t="shared" si="19"/>
        <v>0</v>
      </c>
      <c r="AQ165" s="239">
        <f t="shared" si="19"/>
        <v>0</v>
      </c>
    </row>
    <row r="166" spans="1:43" x14ac:dyDescent="0.25">
      <c r="A166" s="157">
        <f t="shared" si="17"/>
        <v>94</v>
      </c>
      <c r="B166" s="158" t="str">
        <f>'[4]прил 9'!B642</f>
        <v>КТП-250 кВа Ф-8 ПС "№84" с.Радужное ТП 8-13</v>
      </c>
      <c r="C166" s="158" t="str">
        <f>'[4]прил 9'!C642</f>
        <v>ЧЭ</v>
      </c>
      <c r="D166" s="241">
        <f>'[4]прил 9'!D642</f>
        <v>0</v>
      </c>
      <c r="E166" s="241">
        <f>'[4]прил 9'!E642</f>
        <v>0</v>
      </c>
      <c r="F166" s="241">
        <f>'[4]прил 9'!F642</f>
        <v>0</v>
      </c>
      <c r="G166" s="241">
        <f>'[4]прил 9'!G642</f>
        <v>0</v>
      </c>
      <c r="H166" s="241">
        <f>'[4]прил 9'!H642</f>
        <v>0</v>
      </c>
      <c r="I166" s="241">
        <f>'[4]прил 9'!I642</f>
        <v>0</v>
      </c>
      <c r="J166" s="241">
        <f>'[4]прил 9'!J642</f>
        <v>0</v>
      </c>
      <c r="K166" s="241">
        <f>'[4]прил 9'!K642</f>
        <v>0</v>
      </c>
      <c r="L166" s="239">
        <f t="shared" si="20"/>
        <v>0</v>
      </c>
      <c r="M166" s="239">
        <f t="shared" si="20"/>
        <v>0</v>
      </c>
      <c r="N166" s="241">
        <f>'[4]прил 9'!N642</f>
        <v>0</v>
      </c>
      <c r="O166" s="241">
        <f>'[4]прил 9'!O642</f>
        <v>0</v>
      </c>
      <c r="P166" s="241">
        <f>'[4]прил 9'!P642</f>
        <v>0</v>
      </c>
      <c r="Q166" s="241">
        <f>'[4]прил 9'!Q642</f>
        <v>0</v>
      </c>
      <c r="R166" s="241">
        <f>'[4]прил 9'!R642</f>
        <v>0</v>
      </c>
      <c r="S166" s="241">
        <f>'[4]прил 9'!S642</f>
        <v>0</v>
      </c>
      <c r="T166" s="241">
        <f>'[4]прил 9'!T642</f>
        <v>0</v>
      </c>
      <c r="U166" s="241">
        <f>'[4]прил 9'!U642</f>
        <v>0</v>
      </c>
      <c r="V166" s="239">
        <f t="shared" si="18"/>
        <v>0</v>
      </c>
      <c r="W166" s="239">
        <f t="shared" si="18"/>
        <v>0</v>
      </c>
      <c r="X166" s="241">
        <f>'[4]прил 9'!X642</f>
        <v>0</v>
      </c>
      <c r="Y166" s="241">
        <f>'[4]прил 9'!Y642</f>
        <v>0</v>
      </c>
      <c r="Z166" s="241">
        <f>'[4]прил 9'!Z642</f>
        <v>0</v>
      </c>
      <c r="AA166" s="241">
        <f>'[4]прил 9'!AA642</f>
        <v>0</v>
      </c>
      <c r="AB166" s="241">
        <f>'[4]прил 9'!AB642</f>
        <v>0</v>
      </c>
      <c r="AC166" s="241">
        <f>'[4]прил 9'!AC642</f>
        <v>0</v>
      </c>
      <c r="AD166" s="241">
        <f>'[4]прил 9'!AD642</f>
        <v>0</v>
      </c>
      <c r="AE166" s="241">
        <f>'[4]прил 9'!AE642</f>
        <v>0</v>
      </c>
      <c r="AF166" s="239">
        <f t="shared" si="21"/>
        <v>0</v>
      </c>
      <c r="AG166" s="239">
        <f t="shared" si="21"/>
        <v>0</v>
      </c>
      <c r="AH166" s="241">
        <f>'[4]прил 9'!AH642</f>
        <v>0</v>
      </c>
      <c r="AI166" s="241">
        <f>'[4]прил 9'!AI642</f>
        <v>0</v>
      </c>
      <c r="AJ166" s="241">
        <f>'[4]прил 9'!AJ642</f>
        <v>0</v>
      </c>
      <c r="AK166" s="241">
        <f>'[4]прил 9'!AK642</f>
        <v>0</v>
      </c>
      <c r="AL166" s="241">
        <f>'[4]прил 9'!AL642</f>
        <v>0</v>
      </c>
      <c r="AM166" s="241">
        <f>'[4]прил 9'!AM642</f>
        <v>0</v>
      </c>
      <c r="AN166" s="241">
        <f>'[4]прил 9'!AN642</f>
        <v>0</v>
      </c>
      <c r="AO166" s="241">
        <f>'[4]прил 9'!AO642</f>
        <v>0</v>
      </c>
      <c r="AP166" s="239">
        <f t="shared" si="19"/>
        <v>0</v>
      </c>
      <c r="AQ166" s="239">
        <f t="shared" si="19"/>
        <v>0</v>
      </c>
    </row>
    <row r="167" spans="1:43" ht="31.5" x14ac:dyDescent="0.25">
      <c r="A167" s="157">
        <f t="shared" si="17"/>
        <v>95</v>
      </c>
      <c r="B167" s="158" t="str">
        <f>'[4]прил 9'!B643</f>
        <v>КТП-250 кВа Ф-3 ПС "Октябрьская" с.Чечен-Аул ТП 3-46</v>
      </c>
      <c r="C167" s="158" t="str">
        <f>'[4]прил 9'!C643</f>
        <v>ЧЭ</v>
      </c>
      <c r="D167" s="241">
        <f>'[4]прил 9'!D643</f>
        <v>0</v>
      </c>
      <c r="E167" s="241">
        <f>'[4]прил 9'!E643</f>
        <v>0</v>
      </c>
      <c r="F167" s="241">
        <f>'[4]прил 9'!F643</f>
        <v>0</v>
      </c>
      <c r="G167" s="241">
        <f>'[4]прил 9'!G643</f>
        <v>0</v>
      </c>
      <c r="H167" s="241">
        <f>'[4]прил 9'!H643</f>
        <v>0</v>
      </c>
      <c r="I167" s="241">
        <f>'[4]прил 9'!I643</f>
        <v>0</v>
      </c>
      <c r="J167" s="241">
        <f>'[4]прил 9'!J643</f>
        <v>0</v>
      </c>
      <c r="K167" s="241">
        <f>'[4]прил 9'!K643</f>
        <v>0</v>
      </c>
      <c r="L167" s="239">
        <f t="shared" si="20"/>
        <v>0</v>
      </c>
      <c r="M167" s="239">
        <f t="shared" si="20"/>
        <v>0</v>
      </c>
      <c r="N167" s="241">
        <f>'[4]прил 9'!N643</f>
        <v>0</v>
      </c>
      <c r="O167" s="241">
        <f>'[4]прил 9'!O643</f>
        <v>0</v>
      </c>
      <c r="P167" s="241">
        <f>'[4]прил 9'!P643</f>
        <v>0</v>
      </c>
      <c r="Q167" s="241">
        <f>'[4]прил 9'!Q643</f>
        <v>0</v>
      </c>
      <c r="R167" s="241">
        <f>'[4]прил 9'!R643</f>
        <v>0</v>
      </c>
      <c r="S167" s="241">
        <f>'[4]прил 9'!S643</f>
        <v>0</v>
      </c>
      <c r="T167" s="241">
        <f>'[4]прил 9'!T643</f>
        <v>0</v>
      </c>
      <c r="U167" s="241">
        <f>'[4]прил 9'!U643</f>
        <v>0</v>
      </c>
      <c r="V167" s="239">
        <f t="shared" si="18"/>
        <v>0</v>
      </c>
      <c r="W167" s="239">
        <f t="shared" si="18"/>
        <v>0</v>
      </c>
      <c r="X167" s="241">
        <f>'[4]прил 9'!X643</f>
        <v>0</v>
      </c>
      <c r="Y167" s="241">
        <f>'[4]прил 9'!Y643</f>
        <v>0</v>
      </c>
      <c r="Z167" s="241">
        <f>'[4]прил 9'!Z643</f>
        <v>0</v>
      </c>
      <c r="AA167" s="241">
        <f>'[4]прил 9'!AA643</f>
        <v>0</v>
      </c>
      <c r="AB167" s="241">
        <f>'[4]прил 9'!AB643</f>
        <v>0</v>
      </c>
      <c r="AC167" s="241">
        <f>'[4]прил 9'!AC643</f>
        <v>0</v>
      </c>
      <c r="AD167" s="241">
        <f>'[4]прил 9'!AD643</f>
        <v>0</v>
      </c>
      <c r="AE167" s="241">
        <f>'[4]прил 9'!AE643</f>
        <v>0</v>
      </c>
      <c r="AF167" s="239">
        <f t="shared" si="21"/>
        <v>0</v>
      </c>
      <c r="AG167" s="239">
        <f t="shared" si="21"/>
        <v>0</v>
      </c>
      <c r="AH167" s="241">
        <f>'[4]прил 9'!AH643</f>
        <v>0</v>
      </c>
      <c r="AI167" s="241">
        <f>'[4]прил 9'!AI643</f>
        <v>0</v>
      </c>
      <c r="AJ167" s="241">
        <f>'[4]прил 9'!AJ643</f>
        <v>0</v>
      </c>
      <c r="AK167" s="241">
        <f>'[4]прил 9'!AK643</f>
        <v>0</v>
      </c>
      <c r="AL167" s="241">
        <f>'[4]прил 9'!AL643</f>
        <v>0</v>
      </c>
      <c r="AM167" s="241">
        <f>'[4]прил 9'!AM643</f>
        <v>0</v>
      </c>
      <c r="AN167" s="241">
        <f>'[4]прил 9'!AN643</f>
        <v>0</v>
      </c>
      <c r="AO167" s="241">
        <f>'[4]прил 9'!AO643</f>
        <v>0</v>
      </c>
      <c r="AP167" s="239">
        <f t="shared" si="19"/>
        <v>0</v>
      </c>
      <c r="AQ167" s="239">
        <f t="shared" si="19"/>
        <v>0</v>
      </c>
    </row>
    <row r="168" spans="1:43" ht="31.5" x14ac:dyDescent="0.25">
      <c r="A168" s="157">
        <f t="shared" si="17"/>
        <v>96</v>
      </c>
      <c r="B168" s="158" t="str">
        <f>'[4]прил 9'!B644</f>
        <v>КТП с ТМ 400 кВа Ф-2 ПС "Октябрьская" с.Пригородное ТП 2-8</v>
      </c>
      <c r="C168" s="158" t="str">
        <f>'[4]прил 9'!C644</f>
        <v>ЧЭ</v>
      </c>
      <c r="D168" s="241">
        <f>'[4]прил 9'!D644</f>
        <v>0</v>
      </c>
      <c r="E168" s="241">
        <f>'[4]прил 9'!E644</f>
        <v>0</v>
      </c>
      <c r="F168" s="241">
        <f>'[4]прил 9'!F644</f>
        <v>0</v>
      </c>
      <c r="G168" s="241">
        <f>'[4]прил 9'!G644</f>
        <v>0</v>
      </c>
      <c r="H168" s="241">
        <f>'[4]прил 9'!H644</f>
        <v>0</v>
      </c>
      <c r="I168" s="241">
        <f>'[4]прил 9'!I644</f>
        <v>0</v>
      </c>
      <c r="J168" s="241">
        <f>'[4]прил 9'!J644</f>
        <v>0.4</v>
      </c>
      <c r="K168" s="241">
        <f>'[4]прил 9'!K644</f>
        <v>0</v>
      </c>
      <c r="L168" s="239">
        <f t="shared" si="20"/>
        <v>0.4</v>
      </c>
      <c r="M168" s="239">
        <f t="shared" si="20"/>
        <v>0</v>
      </c>
      <c r="N168" s="241">
        <f>'[4]прил 9'!N644</f>
        <v>0</v>
      </c>
      <c r="O168" s="241">
        <f>'[4]прил 9'!O644</f>
        <v>0</v>
      </c>
      <c r="P168" s="241">
        <f>'[4]прил 9'!P644</f>
        <v>0</v>
      </c>
      <c r="Q168" s="241">
        <f>'[4]прил 9'!Q644</f>
        <v>0</v>
      </c>
      <c r="R168" s="241">
        <f>'[4]прил 9'!R644</f>
        <v>0</v>
      </c>
      <c r="S168" s="241">
        <f>'[4]прил 9'!S644</f>
        <v>0</v>
      </c>
      <c r="T168" s="241">
        <f>'[4]прил 9'!T644</f>
        <v>0.4</v>
      </c>
      <c r="U168" s="241">
        <f>'[4]прил 9'!U644</f>
        <v>0</v>
      </c>
      <c r="V168" s="239">
        <f t="shared" si="18"/>
        <v>0.4</v>
      </c>
      <c r="W168" s="239">
        <f t="shared" si="18"/>
        <v>0</v>
      </c>
      <c r="X168" s="241">
        <f>'[4]прил 9'!X644</f>
        <v>0</v>
      </c>
      <c r="Y168" s="241">
        <f>'[4]прил 9'!Y644</f>
        <v>0</v>
      </c>
      <c r="Z168" s="241">
        <f>'[4]прил 9'!Z644</f>
        <v>0</v>
      </c>
      <c r="AA168" s="241">
        <f>'[4]прил 9'!AA644</f>
        <v>0</v>
      </c>
      <c r="AB168" s="241">
        <f>'[4]прил 9'!AB644</f>
        <v>0</v>
      </c>
      <c r="AC168" s="241">
        <f>'[4]прил 9'!AC644</f>
        <v>0</v>
      </c>
      <c r="AD168" s="241">
        <f>'[4]прил 9'!AD644</f>
        <v>0</v>
      </c>
      <c r="AE168" s="241">
        <f>'[4]прил 9'!AE644</f>
        <v>0</v>
      </c>
      <c r="AF168" s="239">
        <f t="shared" si="21"/>
        <v>0</v>
      </c>
      <c r="AG168" s="239">
        <f t="shared" si="21"/>
        <v>0</v>
      </c>
      <c r="AH168" s="241">
        <f>'[4]прил 9'!AH644</f>
        <v>0</v>
      </c>
      <c r="AI168" s="241">
        <f>'[4]прил 9'!AI644</f>
        <v>0</v>
      </c>
      <c r="AJ168" s="241">
        <f>'[4]прил 9'!AJ644</f>
        <v>0</v>
      </c>
      <c r="AK168" s="241">
        <f>'[4]прил 9'!AK644</f>
        <v>0</v>
      </c>
      <c r="AL168" s="241">
        <f>'[4]прил 9'!AL644</f>
        <v>0</v>
      </c>
      <c r="AM168" s="241">
        <f>'[4]прил 9'!AM644</f>
        <v>0</v>
      </c>
      <c r="AN168" s="241">
        <f>'[4]прил 9'!AN644</f>
        <v>0</v>
      </c>
      <c r="AO168" s="241">
        <f>'[4]прил 9'!AO644</f>
        <v>0</v>
      </c>
      <c r="AP168" s="239">
        <f t="shared" si="19"/>
        <v>0</v>
      </c>
      <c r="AQ168" s="239">
        <f t="shared" si="19"/>
        <v>0</v>
      </c>
    </row>
    <row r="169" spans="1:43" ht="31.5" x14ac:dyDescent="0.25">
      <c r="A169" s="157">
        <f t="shared" si="17"/>
        <v>97</v>
      </c>
      <c r="B169" s="158" t="str">
        <f>'[4]прил 9'!B645</f>
        <v>КТП с ТМ 63 кВа Ф-3  ПС "Аэропорт" с.Алхан-Чурт ТП 3-49</v>
      </c>
      <c r="C169" s="158" t="str">
        <f>'[4]прил 9'!C645</f>
        <v>ЧЭ</v>
      </c>
      <c r="D169" s="241">
        <f>'[4]прил 9'!D645</f>
        <v>0</v>
      </c>
      <c r="E169" s="241">
        <f>'[4]прил 9'!E645</f>
        <v>0</v>
      </c>
      <c r="F169" s="241">
        <f>'[4]прил 9'!F645</f>
        <v>0</v>
      </c>
      <c r="G169" s="241">
        <f>'[4]прил 9'!G645</f>
        <v>0</v>
      </c>
      <c r="H169" s="241">
        <f>'[4]прил 9'!H645</f>
        <v>0</v>
      </c>
      <c r="I169" s="241">
        <f>'[4]прил 9'!I645</f>
        <v>0</v>
      </c>
      <c r="J169" s="241">
        <f>'[4]прил 9'!J645</f>
        <v>6.3E-2</v>
      </c>
      <c r="K169" s="241">
        <f>'[4]прил 9'!K645</f>
        <v>0</v>
      </c>
      <c r="L169" s="239">
        <f t="shared" si="20"/>
        <v>6.3E-2</v>
      </c>
      <c r="M169" s="239">
        <f t="shared" si="20"/>
        <v>0</v>
      </c>
      <c r="N169" s="241">
        <f>'[4]прил 9'!N645</f>
        <v>0</v>
      </c>
      <c r="O169" s="241">
        <f>'[4]прил 9'!O645</f>
        <v>0</v>
      </c>
      <c r="P169" s="241">
        <f>'[4]прил 9'!P645</f>
        <v>0</v>
      </c>
      <c r="Q169" s="241">
        <f>'[4]прил 9'!Q645</f>
        <v>0</v>
      </c>
      <c r="R169" s="241">
        <f>'[4]прил 9'!R645</f>
        <v>0</v>
      </c>
      <c r="S169" s="241">
        <f>'[4]прил 9'!S645</f>
        <v>0</v>
      </c>
      <c r="T169" s="241">
        <f>'[4]прил 9'!T645</f>
        <v>6.3E-2</v>
      </c>
      <c r="U169" s="241">
        <f>'[4]прил 9'!U645</f>
        <v>0</v>
      </c>
      <c r="V169" s="239">
        <f t="shared" si="18"/>
        <v>6.3E-2</v>
      </c>
      <c r="W169" s="239">
        <f t="shared" si="18"/>
        <v>0</v>
      </c>
      <c r="X169" s="241">
        <f>'[4]прил 9'!X645</f>
        <v>0</v>
      </c>
      <c r="Y169" s="241">
        <f>'[4]прил 9'!Y645</f>
        <v>0</v>
      </c>
      <c r="Z169" s="241">
        <f>'[4]прил 9'!Z645</f>
        <v>0</v>
      </c>
      <c r="AA169" s="241">
        <f>'[4]прил 9'!AA645</f>
        <v>0</v>
      </c>
      <c r="AB169" s="241">
        <f>'[4]прил 9'!AB645</f>
        <v>0</v>
      </c>
      <c r="AC169" s="241">
        <f>'[4]прил 9'!AC645</f>
        <v>0</v>
      </c>
      <c r="AD169" s="241">
        <f>'[4]прил 9'!AD645</f>
        <v>0</v>
      </c>
      <c r="AE169" s="241">
        <f>'[4]прил 9'!AE645</f>
        <v>0</v>
      </c>
      <c r="AF169" s="239">
        <f t="shared" si="21"/>
        <v>0</v>
      </c>
      <c r="AG169" s="239">
        <f t="shared" si="21"/>
        <v>0</v>
      </c>
      <c r="AH169" s="241">
        <f>'[4]прил 9'!AH645</f>
        <v>0</v>
      </c>
      <c r="AI169" s="241">
        <f>'[4]прил 9'!AI645</f>
        <v>0</v>
      </c>
      <c r="AJ169" s="241">
        <f>'[4]прил 9'!AJ645</f>
        <v>0</v>
      </c>
      <c r="AK169" s="241">
        <f>'[4]прил 9'!AK645</f>
        <v>0</v>
      </c>
      <c r="AL169" s="241">
        <f>'[4]прил 9'!AL645</f>
        <v>0</v>
      </c>
      <c r="AM169" s="241">
        <f>'[4]прил 9'!AM645</f>
        <v>0</v>
      </c>
      <c r="AN169" s="241">
        <f>'[4]прил 9'!AN645</f>
        <v>0</v>
      </c>
      <c r="AO169" s="241">
        <f>'[4]прил 9'!AO645</f>
        <v>0</v>
      </c>
      <c r="AP169" s="239">
        <f t="shared" si="19"/>
        <v>0</v>
      </c>
      <c r="AQ169" s="239">
        <f t="shared" si="19"/>
        <v>0</v>
      </c>
    </row>
    <row r="170" spans="1:43" ht="31.5" x14ac:dyDescent="0.25">
      <c r="A170" s="157">
        <f t="shared" si="17"/>
        <v>98</v>
      </c>
      <c r="B170" s="158" t="str">
        <f>'[4]прил 9'!B646</f>
        <v>ТМ-160 кВа Ф-4 ПС "Предгорная" с.Старые Атаги ТП 4-4</v>
      </c>
      <c r="C170" s="158" t="str">
        <f>'[4]прил 9'!C646</f>
        <v>ЧЭ</v>
      </c>
      <c r="D170" s="241">
        <f>'[4]прил 9'!D646</f>
        <v>0</v>
      </c>
      <c r="E170" s="241">
        <f>'[4]прил 9'!E646</f>
        <v>0</v>
      </c>
      <c r="F170" s="241">
        <f>'[4]прил 9'!F646</f>
        <v>0</v>
      </c>
      <c r="G170" s="241">
        <f>'[4]прил 9'!G646</f>
        <v>0</v>
      </c>
      <c r="H170" s="241">
        <f>'[4]прил 9'!H646</f>
        <v>0</v>
      </c>
      <c r="I170" s="241">
        <f>'[4]прил 9'!I646</f>
        <v>0</v>
      </c>
      <c r="J170" s="241">
        <f>'[4]прил 9'!J646</f>
        <v>0.16</v>
      </c>
      <c r="K170" s="241">
        <f>'[4]прил 9'!K646</f>
        <v>0</v>
      </c>
      <c r="L170" s="239">
        <f t="shared" si="20"/>
        <v>0.16</v>
      </c>
      <c r="M170" s="239">
        <f t="shared" si="20"/>
        <v>0</v>
      </c>
      <c r="N170" s="241">
        <f>'[4]прил 9'!N646</f>
        <v>0</v>
      </c>
      <c r="O170" s="241">
        <f>'[4]прил 9'!O646</f>
        <v>0</v>
      </c>
      <c r="P170" s="241">
        <f>'[4]прил 9'!P646</f>
        <v>0</v>
      </c>
      <c r="Q170" s="241">
        <f>'[4]прил 9'!Q646</f>
        <v>0</v>
      </c>
      <c r="R170" s="241">
        <f>'[4]прил 9'!R646</f>
        <v>0</v>
      </c>
      <c r="S170" s="241">
        <f>'[4]прил 9'!S646</f>
        <v>0</v>
      </c>
      <c r="T170" s="241">
        <f>'[4]прил 9'!T646</f>
        <v>0.16</v>
      </c>
      <c r="U170" s="241">
        <f>'[4]прил 9'!U646</f>
        <v>0</v>
      </c>
      <c r="V170" s="239">
        <f t="shared" si="18"/>
        <v>0.16</v>
      </c>
      <c r="W170" s="239">
        <f t="shared" si="18"/>
        <v>0</v>
      </c>
      <c r="X170" s="241">
        <f>'[4]прил 9'!X646</f>
        <v>0</v>
      </c>
      <c r="Y170" s="241">
        <f>'[4]прил 9'!Y646</f>
        <v>0</v>
      </c>
      <c r="Z170" s="241">
        <f>'[4]прил 9'!Z646</f>
        <v>0</v>
      </c>
      <c r="AA170" s="241">
        <f>'[4]прил 9'!AA646</f>
        <v>0</v>
      </c>
      <c r="AB170" s="241">
        <f>'[4]прил 9'!AB646</f>
        <v>0</v>
      </c>
      <c r="AC170" s="241">
        <f>'[4]прил 9'!AC646</f>
        <v>0</v>
      </c>
      <c r="AD170" s="241">
        <f>'[4]прил 9'!AD646</f>
        <v>0</v>
      </c>
      <c r="AE170" s="241">
        <f>'[4]прил 9'!AE646</f>
        <v>0</v>
      </c>
      <c r="AF170" s="239">
        <f t="shared" si="21"/>
        <v>0</v>
      </c>
      <c r="AG170" s="239">
        <f t="shared" si="21"/>
        <v>0</v>
      </c>
      <c r="AH170" s="241">
        <f>'[4]прил 9'!AH646</f>
        <v>0</v>
      </c>
      <c r="AI170" s="241">
        <f>'[4]прил 9'!AI646</f>
        <v>0</v>
      </c>
      <c r="AJ170" s="241">
        <f>'[4]прил 9'!AJ646</f>
        <v>0</v>
      </c>
      <c r="AK170" s="241">
        <f>'[4]прил 9'!AK646</f>
        <v>0</v>
      </c>
      <c r="AL170" s="241">
        <f>'[4]прил 9'!AL646</f>
        <v>0</v>
      </c>
      <c r="AM170" s="241">
        <f>'[4]прил 9'!AM646</f>
        <v>0</v>
      </c>
      <c r="AN170" s="241">
        <f>'[4]прил 9'!AN646</f>
        <v>0</v>
      </c>
      <c r="AO170" s="241">
        <f>'[4]прил 9'!AO646</f>
        <v>0</v>
      </c>
      <c r="AP170" s="239">
        <f t="shared" si="19"/>
        <v>0</v>
      </c>
      <c r="AQ170" s="239">
        <f t="shared" si="19"/>
        <v>0</v>
      </c>
    </row>
    <row r="171" spans="1:43" ht="31.5" x14ac:dyDescent="0.25">
      <c r="A171" s="157">
        <f t="shared" si="17"/>
        <v>99</v>
      </c>
      <c r="B171" s="158" t="str">
        <f>'[4]прил 9'!B647</f>
        <v>ТМГ11-160 кВа Ф-2 ПС "Предгорная" с.Старые Атаги ТП 2-7</v>
      </c>
      <c r="C171" s="158" t="str">
        <f>'[4]прил 9'!C647</f>
        <v>ЧЭ</v>
      </c>
      <c r="D171" s="241">
        <f>'[4]прил 9'!D647</f>
        <v>0</v>
      </c>
      <c r="E171" s="241">
        <f>'[4]прил 9'!E647</f>
        <v>0</v>
      </c>
      <c r="F171" s="241">
        <f>'[4]прил 9'!F647</f>
        <v>0</v>
      </c>
      <c r="G171" s="241">
        <f>'[4]прил 9'!G647</f>
        <v>0</v>
      </c>
      <c r="H171" s="241">
        <f>'[4]прил 9'!H647</f>
        <v>0</v>
      </c>
      <c r="I171" s="241">
        <f>'[4]прил 9'!I647</f>
        <v>0</v>
      </c>
      <c r="J171" s="241">
        <f>'[4]прил 9'!J647</f>
        <v>0.16</v>
      </c>
      <c r="K171" s="241">
        <f>'[4]прил 9'!K647</f>
        <v>0</v>
      </c>
      <c r="L171" s="239">
        <f t="shared" si="20"/>
        <v>0.16</v>
      </c>
      <c r="M171" s="239">
        <f t="shared" si="20"/>
        <v>0</v>
      </c>
      <c r="N171" s="241">
        <f>'[4]прил 9'!N647</f>
        <v>0</v>
      </c>
      <c r="O171" s="241">
        <f>'[4]прил 9'!O647</f>
        <v>0</v>
      </c>
      <c r="P171" s="241">
        <f>'[4]прил 9'!P647</f>
        <v>0</v>
      </c>
      <c r="Q171" s="241">
        <f>'[4]прил 9'!Q647</f>
        <v>0</v>
      </c>
      <c r="R171" s="241">
        <f>'[4]прил 9'!R647</f>
        <v>0</v>
      </c>
      <c r="S171" s="241">
        <f>'[4]прил 9'!S647</f>
        <v>0</v>
      </c>
      <c r="T171" s="241">
        <f>'[4]прил 9'!T647</f>
        <v>0.16</v>
      </c>
      <c r="U171" s="241">
        <f>'[4]прил 9'!U647</f>
        <v>0</v>
      </c>
      <c r="V171" s="239">
        <f t="shared" si="18"/>
        <v>0.16</v>
      </c>
      <c r="W171" s="239">
        <f t="shared" si="18"/>
        <v>0</v>
      </c>
      <c r="X171" s="241">
        <f>'[4]прил 9'!X647</f>
        <v>0</v>
      </c>
      <c r="Y171" s="241">
        <f>'[4]прил 9'!Y647</f>
        <v>0</v>
      </c>
      <c r="Z171" s="241">
        <f>'[4]прил 9'!Z647</f>
        <v>0</v>
      </c>
      <c r="AA171" s="241">
        <f>'[4]прил 9'!AA647</f>
        <v>0</v>
      </c>
      <c r="AB171" s="241">
        <f>'[4]прил 9'!AB647</f>
        <v>0</v>
      </c>
      <c r="AC171" s="241">
        <f>'[4]прил 9'!AC647</f>
        <v>0</v>
      </c>
      <c r="AD171" s="241">
        <f>'[4]прил 9'!AD647</f>
        <v>0</v>
      </c>
      <c r="AE171" s="241">
        <f>'[4]прил 9'!AE647</f>
        <v>0</v>
      </c>
      <c r="AF171" s="239">
        <f t="shared" si="21"/>
        <v>0</v>
      </c>
      <c r="AG171" s="239">
        <f t="shared" si="21"/>
        <v>0</v>
      </c>
      <c r="AH171" s="241">
        <f>'[4]прил 9'!AH647</f>
        <v>0</v>
      </c>
      <c r="AI171" s="241">
        <f>'[4]прил 9'!AI647</f>
        <v>0</v>
      </c>
      <c r="AJ171" s="241">
        <f>'[4]прил 9'!AJ647</f>
        <v>0</v>
      </c>
      <c r="AK171" s="241">
        <f>'[4]прил 9'!AK647</f>
        <v>0</v>
      </c>
      <c r="AL171" s="241">
        <f>'[4]прил 9'!AL647</f>
        <v>0</v>
      </c>
      <c r="AM171" s="241">
        <f>'[4]прил 9'!AM647</f>
        <v>0</v>
      </c>
      <c r="AN171" s="241">
        <f>'[4]прил 9'!AN647</f>
        <v>0</v>
      </c>
      <c r="AO171" s="241">
        <f>'[4]прил 9'!AO647</f>
        <v>0</v>
      </c>
      <c r="AP171" s="239">
        <f t="shared" si="19"/>
        <v>0</v>
      </c>
      <c r="AQ171" s="239">
        <f t="shared" si="19"/>
        <v>0</v>
      </c>
    </row>
    <row r="172" spans="1:43" x14ac:dyDescent="0.25">
      <c r="A172" s="157">
        <f t="shared" si="17"/>
        <v>100</v>
      </c>
      <c r="B172" s="158" t="str">
        <f>'[4]прил 9'!B648</f>
        <v>ТМ-250 кВа Ф-6 ПС "Бердыкель" с.Бердыкель ТП 6-2</v>
      </c>
      <c r="C172" s="158" t="str">
        <f>'[4]прил 9'!C648</f>
        <v>ЧЭ</v>
      </c>
      <c r="D172" s="241">
        <f>'[4]прил 9'!D648</f>
        <v>0</v>
      </c>
      <c r="E172" s="241">
        <f>'[4]прил 9'!E648</f>
        <v>0</v>
      </c>
      <c r="F172" s="241">
        <f>'[4]прил 9'!F648</f>
        <v>0</v>
      </c>
      <c r="G172" s="241">
        <f>'[4]прил 9'!G648</f>
        <v>0</v>
      </c>
      <c r="H172" s="241">
        <f>'[4]прил 9'!H648</f>
        <v>0</v>
      </c>
      <c r="I172" s="241">
        <f>'[4]прил 9'!I648</f>
        <v>0</v>
      </c>
      <c r="J172" s="241">
        <f>'[4]прил 9'!J648</f>
        <v>0.25</v>
      </c>
      <c r="K172" s="241">
        <f>'[4]прил 9'!K648</f>
        <v>0</v>
      </c>
      <c r="L172" s="239">
        <f t="shared" si="20"/>
        <v>0.25</v>
      </c>
      <c r="M172" s="239">
        <f t="shared" si="20"/>
        <v>0</v>
      </c>
      <c r="N172" s="241">
        <f>'[4]прил 9'!N648</f>
        <v>0</v>
      </c>
      <c r="O172" s="241">
        <f>'[4]прил 9'!O648</f>
        <v>0</v>
      </c>
      <c r="P172" s="241">
        <f>'[4]прил 9'!P648</f>
        <v>0</v>
      </c>
      <c r="Q172" s="241">
        <f>'[4]прил 9'!Q648</f>
        <v>0</v>
      </c>
      <c r="R172" s="241">
        <f>'[4]прил 9'!R648</f>
        <v>0</v>
      </c>
      <c r="S172" s="241">
        <f>'[4]прил 9'!S648</f>
        <v>0</v>
      </c>
      <c r="T172" s="241">
        <f>'[4]прил 9'!T648</f>
        <v>0.25</v>
      </c>
      <c r="U172" s="241">
        <f>'[4]прил 9'!U648</f>
        <v>0</v>
      </c>
      <c r="V172" s="239">
        <f t="shared" si="18"/>
        <v>0.25</v>
      </c>
      <c r="W172" s="239">
        <f t="shared" si="18"/>
        <v>0</v>
      </c>
      <c r="X172" s="241">
        <f>'[4]прил 9'!X648</f>
        <v>0</v>
      </c>
      <c r="Y172" s="241">
        <f>'[4]прил 9'!Y648</f>
        <v>0</v>
      </c>
      <c r="Z172" s="241">
        <f>'[4]прил 9'!Z648</f>
        <v>0</v>
      </c>
      <c r="AA172" s="241">
        <f>'[4]прил 9'!AA648</f>
        <v>0</v>
      </c>
      <c r="AB172" s="241">
        <f>'[4]прил 9'!AB648</f>
        <v>0</v>
      </c>
      <c r="AC172" s="241">
        <f>'[4]прил 9'!AC648</f>
        <v>0</v>
      </c>
      <c r="AD172" s="241">
        <f>'[4]прил 9'!AD648</f>
        <v>0</v>
      </c>
      <c r="AE172" s="241">
        <f>'[4]прил 9'!AE648</f>
        <v>0</v>
      </c>
      <c r="AF172" s="239">
        <f t="shared" si="21"/>
        <v>0</v>
      </c>
      <c r="AG172" s="239">
        <f t="shared" si="21"/>
        <v>0</v>
      </c>
      <c r="AH172" s="241">
        <f>'[4]прил 9'!AH648</f>
        <v>0</v>
      </c>
      <c r="AI172" s="241">
        <f>'[4]прил 9'!AI648</f>
        <v>0</v>
      </c>
      <c r="AJ172" s="241">
        <f>'[4]прил 9'!AJ648</f>
        <v>0</v>
      </c>
      <c r="AK172" s="241">
        <f>'[4]прил 9'!AK648</f>
        <v>0</v>
      </c>
      <c r="AL172" s="241">
        <f>'[4]прил 9'!AL648</f>
        <v>0</v>
      </c>
      <c r="AM172" s="241">
        <f>'[4]прил 9'!AM648</f>
        <v>0</v>
      </c>
      <c r="AN172" s="241">
        <f>'[4]прил 9'!AN648</f>
        <v>0</v>
      </c>
      <c r="AO172" s="241">
        <f>'[4]прил 9'!AO648</f>
        <v>0</v>
      </c>
      <c r="AP172" s="239">
        <f t="shared" si="19"/>
        <v>0</v>
      </c>
      <c r="AQ172" s="239">
        <f t="shared" si="19"/>
        <v>0</v>
      </c>
    </row>
    <row r="173" spans="1:43" ht="31.5" x14ac:dyDescent="0.25">
      <c r="A173" s="157">
        <f t="shared" si="17"/>
        <v>101</v>
      </c>
      <c r="B173" s="158" t="str">
        <f>'[4]прил 9'!B649</f>
        <v>ТМГ11-250 кВа Ф-7 ПС "Электроприбор" с.Садовое ТП 7-12</v>
      </c>
      <c r="C173" s="158" t="str">
        <f>'[4]прил 9'!C649</f>
        <v>ЧЭ</v>
      </c>
      <c r="D173" s="241">
        <f>'[4]прил 9'!D649</f>
        <v>0</v>
      </c>
      <c r="E173" s="241">
        <f>'[4]прил 9'!E649</f>
        <v>0</v>
      </c>
      <c r="F173" s="241">
        <f>'[4]прил 9'!F649</f>
        <v>0</v>
      </c>
      <c r="G173" s="241">
        <f>'[4]прил 9'!G649</f>
        <v>0</v>
      </c>
      <c r="H173" s="241">
        <f>'[4]прил 9'!H649</f>
        <v>0</v>
      </c>
      <c r="I173" s="241">
        <f>'[4]прил 9'!I649</f>
        <v>0</v>
      </c>
      <c r="J173" s="241">
        <f>'[4]прил 9'!J649</f>
        <v>0.25</v>
      </c>
      <c r="K173" s="241">
        <f>'[4]прил 9'!K649</f>
        <v>0</v>
      </c>
      <c r="L173" s="239">
        <f t="shared" si="20"/>
        <v>0.25</v>
      </c>
      <c r="M173" s="239">
        <f t="shared" si="20"/>
        <v>0</v>
      </c>
      <c r="N173" s="241">
        <f>'[4]прил 9'!N649</f>
        <v>0</v>
      </c>
      <c r="O173" s="241">
        <f>'[4]прил 9'!O649</f>
        <v>0</v>
      </c>
      <c r="P173" s="241">
        <f>'[4]прил 9'!P649</f>
        <v>0</v>
      </c>
      <c r="Q173" s="241">
        <f>'[4]прил 9'!Q649</f>
        <v>0</v>
      </c>
      <c r="R173" s="241">
        <f>'[4]прил 9'!R649</f>
        <v>0</v>
      </c>
      <c r="S173" s="241">
        <f>'[4]прил 9'!S649</f>
        <v>0</v>
      </c>
      <c r="T173" s="241">
        <f>'[4]прил 9'!T649</f>
        <v>0.25</v>
      </c>
      <c r="U173" s="241">
        <f>'[4]прил 9'!U649</f>
        <v>0</v>
      </c>
      <c r="V173" s="239">
        <f t="shared" si="18"/>
        <v>0.25</v>
      </c>
      <c r="W173" s="239">
        <f t="shared" si="18"/>
        <v>0</v>
      </c>
      <c r="X173" s="241">
        <f>'[4]прил 9'!X649</f>
        <v>0</v>
      </c>
      <c r="Y173" s="241">
        <f>'[4]прил 9'!Y649</f>
        <v>0</v>
      </c>
      <c r="Z173" s="241">
        <f>'[4]прил 9'!Z649</f>
        <v>0</v>
      </c>
      <c r="AA173" s="241">
        <f>'[4]прил 9'!AA649</f>
        <v>0</v>
      </c>
      <c r="AB173" s="241">
        <f>'[4]прил 9'!AB649</f>
        <v>0</v>
      </c>
      <c r="AC173" s="241">
        <f>'[4]прил 9'!AC649</f>
        <v>0</v>
      </c>
      <c r="AD173" s="241">
        <f>'[4]прил 9'!AD649</f>
        <v>0</v>
      </c>
      <c r="AE173" s="241">
        <f>'[4]прил 9'!AE649</f>
        <v>0</v>
      </c>
      <c r="AF173" s="239">
        <f t="shared" si="21"/>
        <v>0</v>
      </c>
      <c r="AG173" s="239">
        <f t="shared" si="21"/>
        <v>0</v>
      </c>
      <c r="AH173" s="241">
        <f>'[4]прил 9'!AH649</f>
        <v>0</v>
      </c>
      <c r="AI173" s="241">
        <f>'[4]прил 9'!AI649</f>
        <v>0</v>
      </c>
      <c r="AJ173" s="241">
        <f>'[4]прил 9'!AJ649</f>
        <v>0</v>
      </c>
      <c r="AK173" s="241">
        <f>'[4]прил 9'!AK649</f>
        <v>0</v>
      </c>
      <c r="AL173" s="241">
        <f>'[4]прил 9'!AL649</f>
        <v>0</v>
      </c>
      <c r="AM173" s="241">
        <f>'[4]прил 9'!AM649</f>
        <v>0</v>
      </c>
      <c r="AN173" s="241">
        <f>'[4]прил 9'!AN649</f>
        <v>0</v>
      </c>
      <c r="AO173" s="241">
        <f>'[4]прил 9'!AO649</f>
        <v>0</v>
      </c>
      <c r="AP173" s="239">
        <f t="shared" si="19"/>
        <v>0</v>
      </c>
      <c r="AQ173" s="239">
        <f t="shared" si="19"/>
        <v>0</v>
      </c>
    </row>
    <row r="174" spans="1:43" ht="31.5" x14ac:dyDescent="0.25">
      <c r="A174" s="157">
        <f t="shared" si="17"/>
        <v>102</v>
      </c>
      <c r="B174" s="158" t="str">
        <f>'[4]прил 9'!B650</f>
        <v>КТП с ТМ 160 кВа Ф-22 ПС "Гудермес" г.Гудермес ул.Карамзина-Зорге ТП 22-72</v>
      </c>
      <c r="C174" s="158" t="str">
        <f>'[4]прил 9'!C650</f>
        <v>ЧЭ</v>
      </c>
      <c r="D174" s="241">
        <f>'[4]прил 9'!D650</f>
        <v>0</v>
      </c>
      <c r="E174" s="241">
        <f>'[4]прил 9'!E650</f>
        <v>0</v>
      </c>
      <c r="F174" s="241">
        <f>'[4]прил 9'!F650</f>
        <v>0</v>
      </c>
      <c r="G174" s="241">
        <f>'[4]прил 9'!G650</f>
        <v>0</v>
      </c>
      <c r="H174" s="241">
        <f>'[4]прил 9'!H650</f>
        <v>0</v>
      </c>
      <c r="I174" s="241">
        <f>'[4]прил 9'!I650</f>
        <v>0</v>
      </c>
      <c r="J174" s="241">
        <f>'[4]прил 9'!J650</f>
        <v>0.16</v>
      </c>
      <c r="K174" s="241">
        <f>'[4]прил 9'!K650</f>
        <v>0</v>
      </c>
      <c r="L174" s="239">
        <f t="shared" si="20"/>
        <v>0.16</v>
      </c>
      <c r="M174" s="239">
        <f t="shared" si="20"/>
        <v>0</v>
      </c>
      <c r="N174" s="241">
        <f>'[4]прил 9'!N650</f>
        <v>0</v>
      </c>
      <c r="O174" s="241">
        <f>'[4]прил 9'!O650</f>
        <v>0</v>
      </c>
      <c r="P174" s="241">
        <f>'[4]прил 9'!P650</f>
        <v>0</v>
      </c>
      <c r="Q174" s="241">
        <f>'[4]прил 9'!Q650</f>
        <v>0</v>
      </c>
      <c r="R174" s="241">
        <f>'[4]прил 9'!R650</f>
        <v>0</v>
      </c>
      <c r="S174" s="241">
        <f>'[4]прил 9'!S650</f>
        <v>0</v>
      </c>
      <c r="T174" s="241">
        <f>'[4]прил 9'!T650</f>
        <v>0.16</v>
      </c>
      <c r="U174" s="241">
        <f>'[4]прил 9'!U650</f>
        <v>0</v>
      </c>
      <c r="V174" s="239">
        <f t="shared" si="18"/>
        <v>0.16</v>
      </c>
      <c r="W174" s="239">
        <f t="shared" si="18"/>
        <v>0</v>
      </c>
      <c r="X174" s="241">
        <f>'[4]прил 9'!X650</f>
        <v>0</v>
      </c>
      <c r="Y174" s="241">
        <f>'[4]прил 9'!Y650</f>
        <v>0</v>
      </c>
      <c r="Z174" s="241">
        <f>'[4]прил 9'!Z650</f>
        <v>0</v>
      </c>
      <c r="AA174" s="241">
        <f>'[4]прил 9'!AA650</f>
        <v>0</v>
      </c>
      <c r="AB174" s="241">
        <f>'[4]прил 9'!AB650</f>
        <v>0</v>
      </c>
      <c r="AC174" s="241">
        <f>'[4]прил 9'!AC650</f>
        <v>0</v>
      </c>
      <c r="AD174" s="241">
        <f>'[4]прил 9'!AD650</f>
        <v>0</v>
      </c>
      <c r="AE174" s="241">
        <f>'[4]прил 9'!AE650</f>
        <v>0</v>
      </c>
      <c r="AF174" s="239">
        <f t="shared" si="21"/>
        <v>0</v>
      </c>
      <c r="AG174" s="239">
        <f t="shared" si="21"/>
        <v>0</v>
      </c>
      <c r="AH174" s="241">
        <f>'[4]прил 9'!AH650</f>
        <v>0</v>
      </c>
      <c r="AI174" s="241">
        <f>'[4]прил 9'!AI650</f>
        <v>0</v>
      </c>
      <c r="AJ174" s="241">
        <f>'[4]прил 9'!AJ650</f>
        <v>0</v>
      </c>
      <c r="AK174" s="241">
        <f>'[4]прил 9'!AK650</f>
        <v>0</v>
      </c>
      <c r="AL174" s="241">
        <f>'[4]прил 9'!AL650</f>
        <v>0</v>
      </c>
      <c r="AM174" s="241">
        <f>'[4]прил 9'!AM650</f>
        <v>0</v>
      </c>
      <c r="AN174" s="241">
        <f>'[4]прил 9'!AN650</f>
        <v>0</v>
      </c>
      <c r="AO174" s="241">
        <f>'[4]прил 9'!AO650</f>
        <v>0</v>
      </c>
      <c r="AP174" s="239">
        <f t="shared" si="19"/>
        <v>0</v>
      </c>
      <c r="AQ174" s="239">
        <f t="shared" si="19"/>
        <v>0</v>
      </c>
    </row>
    <row r="175" spans="1:43" ht="31.5" x14ac:dyDescent="0.25">
      <c r="A175" s="157">
        <f t="shared" si="17"/>
        <v>103</v>
      </c>
      <c r="B175" s="158" t="str">
        <f>'[4]прил 9'!B651</f>
        <v>КТП с ТМ 100 кВа Ф-2 ПС "Самашки" с.Закан-Юрт ТП 2-48</v>
      </c>
      <c r="C175" s="158" t="str">
        <f>'[4]прил 9'!C651</f>
        <v>ЧЭ</v>
      </c>
      <c r="D175" s="241">
        <f>'[4]прил 9'!D651</f>
        <v>0</v>
      </c>
      <c r="E175" s="241">
        <f>'[4]прил 9'!E651</f>
        <v>0</v>
      </c>
      <c r="F175" s="241">
        <f>'[4]прил 9'!F651</f>
        <v>0</v>
      </c>
      <c r="G175" s="241">
        <f>'[4]прил 9'!G651</f>
        <v>0</v>
      </c>
      <c r="H175" s="241">
        <f>'[4]прил 9'!H651</f>
        <v>0</v>
      </c>
      <c r="I175" s="241">
        <f>'[4]прил 9'!I651</f>
        <v>0</v>
      </c>
      <c r="J175" s="241">
        <f>'[4]прил 9'!J651</f>
        <v>0.1</v>
      </c>
      <c r="K175" s="241">
        <f>'[4]прил 9'!K651</f>
        <v>0</v>
      </c>
      <c r="L175" s="239">
        <f t="shared" si="20"/>
        <v>0.1</v>
      </c>
      <c r="M175" s="239">
        <f t="shared" si="20"/>
        <v>0</v>
      </c>
      <c r="N175" s="241">
        <f>'[4]прил 9'!N651</f>
        <v>0</v>
      </c>
      <c r="O175" s="241">
        <f>'[4]прил 9'!O651</f>
        <v>0</v>
      </c>
      <c r="P175" s="241">
        <f>'[4]прил 9'!P651</f>
        <v>0</v>
      </c>
      <c r="Q175" s="241">
        <f>'[4]прил 9'!Q651</f>
        <v>0</v>
      </c>
      <c r="R175" s="241">
        <f>'[4]прил 9'!R651</f>
        <v>0</v>
      </c>
      <c r="S175" s="241">
        <f>'[4]прил 9'!S651</f>
        <v>0</v>
      </c>
      <c r="T175" s="241">
        <f>'[4]прил 9'!T651</f>
        <v>0.1</v>
      </c>
      <c r="U175" s="241">
        <f>'[4]прил 9'!U651</f>
        <v>0</v>
      </c>
      <c r="V175" s="239">
        <f t="shared" si="18"/>
        <v>0.1</v>
      </c>
      <c r="W175" s="239">
        <f t="shared" si="18"/>
        <v>0</v>
      </c>
      <c r="X175" s="241">
        <f>'[4]прил 9'!X651</f>
        <v>0</v>
      </c>
      <c r="Y175" s="241">
        <f>'[4]прил 9'!Y651</f>
        <v>0</v>
      </c>
      <c r="Z175" s="241">
        <f>'[4]прил 9'!Z651</f>
        <v>0</v>
      </c>
      <c r="AA175" s="241">
        <f>'[4]прил 9'!AA651</f>
        <v>0</v>
      </c>
      <c r="AB175" s="241">
        <f>'[4]прил 9'!AB651</f>
        <v>0</v>
      </c>
      <c r="AC175" s="241">
        <f>'[4]прил 9'!AC651</f>
        <v>0</v>
      </c>
      <c r="AD175" s="241">
        <f>'[4]прил 9'!AD651</f>
        <v>0</v>
      </c>
      <c r="AE175" s="241">
        <f>'[4]прил 9'!AE651</f>
        <v>0</v>
      </c>
      <c r="AF175" s="239">
        <f t="shared" si="21"/>
        <v>0</v>
      </c>
      <c r="AG175" s="239">
        <f t="shared" si="21"/>
        <v>0</v>
      </c>
      <c r="AH175" s="241">
        <f>'[4]прил 9'!AH651</f>
        <v>0</v>
      </c>
      <c r="AI175" s="241">
        <f>'[4]прил 9'!AI651</f>
        <v>0</v>
      </c>
      <c r="AJ175" s="241">
        <f>'[4]прил 9'!AJ651</f>
        <v>0</v>
      </c>
      <c r="AK175" s="241">
        <f>'[4]прил 9'!AK651</f>
        <v>0</v>
      </c>
      <c r="AL175" s="241">
        <f>'[4]прил 9'!AL651</f>
        <v>0</v>
      </c>
      <c r="AM175" s="241">
        <f>'[4]прил 9'!AM651</f>
        <v>0</v>
      </c>
      <c r="AN175" s="241">
        <f>'[4]прил 9'!AN651</f>
        <v>0</v>
      </c>
      <c r="AO175" s="241">
        <f>'[4]прил 9'!AO651</f>
        <v>0</v>
      </c>
      <c r="AP175" s="239">
        <f t="shared" si="19"/>
        <v>0</v>
      </c>
      <c r="AQ175" s="239">
        <f t="shared" si="19"/>
        <v>0</v>
      </c>
    </row>
    <row r="176" spans="1:43" ht="31.5" x14ac:dyDescent="0.25">
      <c r="A176" s="157">
        <f t="shared" si="17"/>
        <v>104</v>
      </c>
      <c r="B176" s="158" t="str">
        <f>'[4]прил 9'!B652</f>
        <v>ТМ-100 кВа Ф-4 ПС "Катар-Юрт" с.Катар-Юрт ТП 4-11</v>
      </c>
      <c r="C176" s="158" t="str">
        <f>'[4]прил 9'!C652</f>
        <v>ЧЭ</v>
      </c>
      <c r="D176" s="241">
        <f>'[4]прил 9'!D652</f>
        <v>0</v>
      </c>
      <c r="E176" s="241">
        <f>'[4]прил 9'!E652</f>
        <v>0</v>
      </c>
      <c r="F176" s="241">
        <f>'[4]прил 9'!F652</f>
        <v>0</v>
      </c>
      <c r="G176" s="241">
        <f>'[4]прил 9'!G652</f>
        <v>0</v>
      </c>
      <c r="H176" s="241">
        <f>'[4]прил 9'!H652</f>
        <v>0</v>
      </c>
      <c r="I176" s="241">
        <f>'[4]прил 9'!I652</f>
        <v>0</v>
      </c>
      <c r="J176" s="241">
        <f>'[4]прил 9'!J652</f>
        <v>0.1</v>
      </c>
      <c r="K176" s="241">
        <f>'[4]прил 9'!K652</f>
        <v>0</v>
      </c>
      <c r="L176" s="239">
        <f t="shared" si="20"/>
        <v>0.1</v>
      </c>
      <c r="M176" s="239">
        <f t="shared" si="20"/>
        <v>0</v>
      </c>
      <c r="N176" s="241">
        <f>'[4]прил 9'!N652</f>
        <v>0</v>
      </c>
      <c r="O176" s="241">
        <f>'[4]прил 9'!O652</f>
        <v>0</v>
      </c>
      <c r="P176" s="241">
        <f>'[4]прил 9'!P652</f>
        <v>0</v>
      </c>
      <c r="Q176" s="241">
        <f>'[4]прил 9'!Q652</f>
        <v>0</v>
      </c>
      <c r="R176" s="241">
        <f>'[4]прил 9'!R652</f>
        <v>0</v>
      </c>
      <c r="S176" s="241">
        <f>'[4]прил 9'!S652</f>
        <v>0</v>
      </c>
      <c r="T176" s="241">
        <f>'[4]прил 9'!T652</f>
        <v>0.1</v>
      </c>
      <c r="U176" s="241">
        <f>'[4]прил 9'!U652</f>
        <v>0</v>
      </c>
      <c r="V176" s="239">
        <f t="shared" si="18"/>
        <v>0.1</v>
      </c>
      <c r="W176" s="239">
        <f t="shared" si="18"/>
        <v>0</v>
      </c>
      <c r="X176" s="241">
        <f>'[4]прил 9'!X652</f>
        <v>0</v>
      </c>
      <c r="Y176" s="241">
        <f>'[4]прил 9'!Y652</f>
        <v>0</v>
      </c>
      <c r="Z176" s="241">
        <f>'[4]прил 9'!Z652</f>
        <v>0</v>
      </c>
      <c r="AA176" s="241">
        <f>'[4]прил 9'!AA652</f>
        <v>0</v>
      </c>
      <c r="AB176" s="241">
        <f>'[4]прил 9'!AB652</f>
        <v>0</v>
      </c>
      <c r="AC176" s="241">
        <f>'[4]прил 9'!AC652</f>
        <v>0</v>
      </c>
      <c r="AD176" s="241">
        <f>'[4]прил 9'!AD652</f>
        <v>0</v>
      </c>
      <c r="AE176" s="241">
        <f>'[4]прил 9'!AE652</f>
        <v>0</v>
      </c>
      <c r="AF176" s="239">
        <f t="shared" si="21"/>
        <v>0</v>
      </c>
      <c r="AG176" s="239">
        <f t="shared" si="21"/>
        <v>0</v>
      </c>
      <c r="AH176" s="241">
        <f>'[4]прил 9'!AH652</f>
        <v>0</v>
      </c>
      <c r="AI176" s="241">
        <f>'[4]прил 9'!AI652</f>
        <v>0</v>
      </c>
      <c r="AJ176" s="241">
        <f>'[4]прил 9'!AJ652</f>
        <v>0</v>
      </c>
      <c r="AK176" s="241">
        <f>'[4]прил 9'!AK652</f>
        <v>0</v>
      </c>
      <c r="AL176" s="241">
        <f>'[4]прил 9'!AL652</f>
        <v>0</v>
      </c>
      <c r="AM176" s="241">
        <f>'[4]прил 9'!AM652</f>
        <v>0</v>
      </c>
      <c r="AN176" s="241">
        <f>'[4]прил 9'!AN652</f>
        <v>0</v>
      </c>
      <c r="AO176" s="241">
        <f>'[4]прил 9'!AO652</f>
        <v>0</v>
      </c>
      <c r="AP176" s="239">
        <f t="shared" si="19"/>
        <v>0</v>
      </c>
      <c r="AQ176" s="239">
        <f t="shared" si="19"/>
        <v>0</v>
      </c>
    </row>
    <row r="177" spans="1:43" ht="31.5" x14ac:dyDescent="0.25">
      <c r="A177" s="157">
        <f t="shared" si="17"/>
        <v>105</v>
      </c>
      <c r="B177" s="158" t="str">
        <f>'[4]прил 9'!B653</f>
        <v>ТМ-100 кВа Ф-3 ПС "Серноводская" с.Серноводск ТП 3-7</v>
      </c>
      <c r="C177" s="158" t="str">
        <f>'[4]прил 9'!C653</f>
        <v>ЧЭ</v>
      </c>
      <c r="D177" s="241">
        <f>'[4]прил 9'!D653</f>
        <v>0</v>
      </c>
      <c r="E177" s="241">
        <f>'[4]прил 9'!E653</f>
        <v>0</v>
      </c>
      <c r="F177" s="241">
        <f>'[4]прил 9'!F653</f>
        <v>0</v>
      </c>
      <c r="G177" s="241">
        <f>'[4]прил 9'!G653</f>
        <v>0</v>
      </c>
      <c r="H177" s="241">
        <f>'[4]прил 9'!H653</f>
        <v>0</v>
      </c>
      <c r="I177" s="241">
        <f>'[4]прил 9'!I653</f>
        <v>0</v>
      </c>
      <c r="J177" s="241">
        <f>'[4]прил 9'!J653</f>
        <v>0.1</v>
      </c>
      <c r="K177" s="241">
        <f>'[4]прил 9'!K653</f>
        <v>0</v>
      </c>
      <c r="L177" s="239">
        <f t="shared" si="20"/>
        <v>0.1</v>
      </c>
      <c r="M177" s="239">
        <f t="shared" si="20"/>
        <v>0</v>
      </c>
      <c r="N177" s="241">
        <f>'[4]прил 9'!N653</f>
        <v>0</v>
      </c>
      <c r="O177" s="241">
        <f>'[4]прил 9'!O653</f>
        <v>0</v>
      </c>
      <c r="P177" s="241">
        <f>'[4]прил 9'!P653</f>
        <v>0</v>
      </c>
      <c r="Q177" s="241">
        <f>'[4]прил 9'!Q653</f>
        <v>0</v>
      </c>
      <c r="R177" s="241">
        <f>'[4]прил 9'!R653</f>
        <v>0</v>
      </c>
      <c r="S177" s="241">
        <f>'[4]прил 9'!S653</f>
        <v>0</v>
      </c>
      <c r="T177" s="241">
        <f>'[4]прил 9'!T653</f>
        <v>0.1</v>
      </c>
      <c r="U177" s="241">
        <f>'[4]прил 9'!U653</f>
        <v>0</v>
      </c>
      <c r="V177" s="239">
        <f t="shared" si="18"/>
        <v>0.1</v>
      </c>
      <c r="W177" s="239">
        <f t="shared" si="18"/>
        <v>0</v>
      </c>
      <c r="X177" s="241">
        <f>'[4]прил 9'!X653</f>
        <v>0</v>
      </c>
      <c r="Y177" s="241">
        <f>'[4]прил 9'!Y653</f>
        <v>0</v>
      </c>
      <c r="Z177" s="241">
        <f>'[4]прил 9'!Z653</f>
        <v>0</v>
      </c>
      <c r="AA177" s="241">
        <f>'[4]прил 9'!AA653</f>
        <v>0</v>
      </c>
      <c r="AB177" s="241">
        <f>'[4]прил 9'!AB653</f>
        <v>0</v>
      </c>
      <c r="AC177" s="241">
        <f>'[4]прил 9'!AC653</f>
        <v>0</v>
      </c>
      <c r="AD177" s="241">
        <f>'[4]прил 9'!AD653</f>
        <v>0</v>
      </c>
      <c r="AE177" s="241">
        <f>'[4]прил 9'!AE653</f>
        <v>0</v>
      </c>
      <c r="AF177" s="239">
        <f t="shared" si="21"/>
        <v>0</v>
      </c>
      <c r="AG177" s="239">
        <f t="shared" si="21"/>
        <v>0</v>
      </c>
      <c r="AH177" s="241">
        <f>'[4]прил 9'!AH653</f>
        <v>0</v>
      </c>
      <c r="AI177" s="241">
        <f>'[4]прил 9'!AI653</f>
        <v>0</v>
      </c>
      <c r="AJ177" s="241">
        <f>'[4]прил 9'!AJ653</f>
        <v>0</v>
      </c>
      <c r="AK177" s="241">
        <f>'[4]прил 9'!AK653</f>
        <v>0</v>
      </c>
      <c r="AL177" s="241">
        <f>'[4]прил 9'!AL653</f>
        <v>0</v>
      </c>
      <c r="AM177" s="241">
        <f>'[4]прил 9'!AM653</f>
        <v>0</v>
      </c>
      <c r="AN177" s="241">
        <f>'[4]прил 9'!AN653</f>
        <v>0</v>
      </c>
      <c r="AO177" s="241">
        <f>'[4]прил 9'!AO653</f>
        <v>0</v>
      </c>
      <c r="AP177" s="239">
        <f t="shared" si="19"/>
        <v>0</v>
      </c>
      <c r="AQ177" s="239">
        <f t="shared" si="19"/>
        <v>0</v>
      </c>
    </row>
    <row r="178" spans="1:43" ht="31.5" x14ac:dyDescent="0.25">
      <c r="A178" s="157">
        <f t="shared" si="17"/>
        <v>106</v>
      </c>
      <c r="B178" s="158" t="str">
        <f>'[4]прил 9'!B654</f>
        <v>ТМ-250 кВа Ф-2 ПС "Ачхой-Мартан с.Ачхой-Мартан ТП 2-18</v>
      </c>
      <c r="C178" s="158" t="str">
        <f>'[4]прил 9'!C654</f>
        <v>ЧЭ</v>
      </c>
      <c r="D178" s="241">
        <f>'[4]прил 9'!D654</f>
        <v>0</v>
      </c>
      <c r="E178" s="241">
        <f>'[4]прил 9'!E654</f>
        <v>0</v>
      </c>
      <c r="F178" s="241">
        <f>'[4]прил 9'!F654</f>
        <v>0</v>
      </c>
      <c r="G178" s="241">
        <f>'[4]прил 9'!G654</f>
        <v>0</v>
      </c>
      <c r="H178" s="241">
        <f>'[4]прил 9'!H654</f>
        <v>0</v>
      </c>
      <c r="I178" s="241">
        <f>'[4]прил 9'!I654</f>
        <v>0</v>
      </c>
      <c r="J178" s="241">
        <f>'[4]прил 9'!J654</f>
        <v>0.25</v>
      </c>
      <c r="K178" s="241">
        <f>'[4]прил 9'!K654</f>
        <v>0</v>
      </c>
      <c r="L178" s="239">
        <f t="shared" si="20"/>
        <v>0.25</v>
      </c>
      <c r="M178" s="239">
        <f t="shared" si="20"/>
        <v>0</v>
      </c>
      <c r="N178" s="241">
        <f>'[4]прил 9'!N654</f>
        <v>0</v>
      </c>
      <c r="O178" s="241">
        <f>'[4]прил 9'!O654</f>
        <v>0</v>
      </c>
      <c r="P178" s="241">
        <f>'[4]прил 9'!P654</f>
        <v>0</v>
      </c>
      <c r="Q178" s="241">
        <f>'[4]прил 9'!Q654</f>
        <v>0</v>
      </c>
      <c r="R178" s="241">
        <f>'[4]прил 9'!R654</f>
        <v>0</v>
      </c>
      <c r="S178" s="241">
        <f>'[4]прил 9'!S654</f>
        <v>0</v>
      </c>
      <c r="T178" s="241">
        <f>'[4]прил 9'!T654</f>
        <v>0.25</v>
      </c>
      <c r="U178" s="241">
        <f>'[4]прил 9'!U654</f>
        <v>0</v>
      </c>
      <c r="V178" s="239">
        <f t="shared" si="18"/>
        <v>0.25</v>
      </c>
      <c r="W178" s="239">
        <f t="shared" si="18"/>
        <v>0</v>
      </c>
      <c r="X178" s="241">
        <f>'[4]прил 9'!X654</f>
        <v>0</v>
      </c>
      <c r="Y178" s="241">
        <f>'[4]прил 9'!Y654</f>
        <v>0</v>
      </c>
      <c r="Z178" s="241">
        <f>'[4]прил 9'!Z654</f>
        <v>0</v>
      </c>
      <c r="AA178" s="241">
        <f>'[4]прил 9'!AA654</f>
        <v>0</v>
      </c>
      <c r="AB178" s="241">
        <f>'[4]прил 9'!AB654</f>
        <v>0</v>
      </c>
      <c r="AC178" s="241">
        <f>'[4]прил 9'!AC654</f>
        <v>0</v>
      </c>
      <c r="AD178" s="241">
        <f>'[4]прил 9'!AD654</f>
        <v>0</v>
      </c>
      <c r="AE178" s="241">
        <f>'[4]прил 9'!AE654</f>
        <v>0</v>
      </c>
      <c r="AF178" s="239">
        <f t="shared" si="21"/>
        <v>0</v>
      </c>
      <c r="AG178" s="239">
        <f t="shared" si="21"/>
        <v>0</v>
      </c>
      <c r="AH178" s="241">
        <f>'[4]прил 9'!AH654</f>
        <v>0</v>
      </c>
      <c r="AI178" s="241">
        <f>'[4]прил 9'!AI654</f>
        <v>0</v>
      </c>
      <c r="AJ178" s="241">
        <f>'[4]прил 9'!AJ654</f>
        <v>0</v>
      </c>
      <c r="AK178" s="241">
        <f>'[4]прил 9'!AK654</f>
        <v>0</v>
      </c>
      <c r="AL178" s="241">
        <f>'[4]прил 9'!AL654</f>
        <v>0</v>
      </c>
      <c r="AM178" s="241">
        <f>'[4]прил 9'!AM654</f>
        <v>0</v>
      </c>
      <c r="AN178" s="241">
        <f>'[4]прил 9'!AN654</f>
        <v>0</v>
      </c>
      <c r="AO178" s="241">
        <f>'[4]прил 9'!AO654</f>
        <v>0</v>
      </c>
      <c r="AP178" s="239">
        <f t="shared" si="19"/>
        <v>0</v>
      </c>
      <c r="AQ178" s="239">
        <f t="shared" si="19"/>
        <v>0</v>
      </c>
    </row>
    <row r="179" spans="1:43" ht="31.5" x14ac:dyDescent="0.25">
      <c r="A179" s="157">
        <f t="shared" si="17"/>
        <v>107</v>
      </c>
      <c r="B179" s="158" t="str">
        <f>'[4]прил 9'!B655</f>
        <v>ТМ-250 кВа Ф-9 ПС "Катар-Юрт" с.Катар-Юрт" ТП 9-40</v>
      </c>
      <c r="C179" s="158" t="str">
        <f>'[4]прил 9'!C655</f>
        <v>ЧЭ</v>
      </c>
      <c r="D179" s="241">
        <f>'[4]прил 9'!D655</f>
        <v>0</v>
      </c>
      <c r="E179" s="241">
        <f>'[4]прил 9'!E655</f>
        <v>0</v>
      </c>
      <c r="F179" s="241">
        <f>'[4]прил 9'!F655</f>
        <v>0</v>
      </c>
      <c r="G179" s="241">
        <f>'[4]прил 9'!G655</f>
        <v>0</v>
      </c>
      <c r="H179" s="241">
        <f>'[4]прил 9'!H655</f>
        <v>0</v>
      </c>
      <c r="I179" s="241">
        <f>'[4]прил 9'!I655</f>
        <v>0</v>
      </c>
      <c r="J179" s="241">
        <f>'[4]прил 9'!J655</f>
        <v>0.25</v>
      </c>
      <c r="K179" s="241">
        <f>'[4]прил 9'!K655</f>
        <v>0</v>
      </c>
      <c r="L179" s="239">
        <f t="shared" si="20"/>
        <v>0.25</v>
      </c>
      <c r="M179" s="239">
        <f t="shared" si="20"/>
        <v>0</v>
      </c>
      <c r="N179" s="241">
        <f>'[4]прил 9'!N655</f>
        <v>0</v>
      </c>
      <c r="O179" s="241">
        <f>'[4]прил 9'!O655</f>
        <v>0</v>
      </c>
      <c r="P179" s="241">
        <f>'[4]прил 9'!P655</f>
        <v>0</v>
      </c>
      <c r="Q179" s="241">
        <f>'[4]прил 9'!Q655</f>
        <v>0</v>
      </c>
      <c r="R179" s="241">
        <f>'[4]прил 9'!R655</f>
        <v>0</v>
      </c>
      <c r="S179" s="241">
        <f>'[4]прил 9'!S655</f>
        <v>0</v>
      </c>
      <c r="T179" s="241">
        <f>'[4]прил 9'!T655</f>
        <v>0.25</v>
      </c>
      <c r="U179" s="241">
        <f>'[4]прил 9'!U655</f>
        <v>0</v>
      </c>
      <c r="V179" s="239">
        <f t="shared" si="18"/>
        <v>0.25</v>
      </c>
      <c r="W179" s="239">
        <f t="shared" si="18"/>
        <v>0</v>
      </c>
      <c r="X179" s="241">
        <f>'[4]прил 9'!X655</f>
        <v>0</v>
      </c>
      <c r="Y179" s="241">
        <f>'[4]прил 9'!Y655</f>
        <v>0</v>
      </c>
      <c r="Z179" s="241">
        <f>'[4]прил 9'!Z655</f>
        <v>0</v>
      </c>
      <c r="AA179" s="241">
        <f>'[4]прил 9'!AA655</f>
        <v>0</v>
      </c>
      <c r="AB179" s="241">
        <f>'[4]прил 9'!AB655</f>
        <v>0</v>
      </c>
      <c r="AC179" s="241">
        <f>'[4]прил 9'!AC655</f>
        <v>0</v>
      </c>
      <c r="AD179" s="241">
        <f>'[4]прил 9'!AD655</f>
        <v>0</v>
      </c>
      <c r="AE179" s="241">
        <f>'[4]прил 9'!AE655</f>
        <v>0</v>
      </c>
      <c r="AF179" s="239">
        <f t="shared" si="21"/>
        <v>0</v>
      </c>
      <c r="AG179" s="239">
        <f t="shared" si="21"/>
        <v>0</v>
      </c>
      <c r="AH179" s="241">
        <f>'[4]прил 9'!AH655</f>
        <v>0</v>
      </c>
      <c r="AI179" s="241">
        <f>'[4]прил 9'!AI655</f>
        <v>0</v>
      </c>
      <c r="AJ179" s="241">
        <f>'[4]прил 9'!AJ655</f>
        <v>0</v>
      </c>
      <c r="AK179" s="241">
        <f>'[4]прил 9'!AK655</f>
        <v>0</v>
      </c>
      <c r="AL179" s="241">
        <f>'[4]прил 9'!AL655</f>
        <v>0</v>
      </c>
      <c r="AM179" s="241">
        <f>'[4]прил 9'!AM655</f>
        <v>0</v>
      </c>
      <c r="AN179" s="241">
        <f>'[4]прил 9'!AN655</f>
        <v>0</v>
      </c>
      <c r="AO179" s="241">
        <f>'[4]прил 9'!AO655</f>
        <v>0</v>
      </c>
      <c r="AP179" s="239">
        <f t="shared" si="19"/>
        <v>0</v>
      </c>
      <c r="AQ179" s="239">
        <f t="shared" si="19"/>
        <v>0</v>
      </c>
    </row>
    <row r="180" spans="1:43" ht="31.5" x14ac:dyDescent="0.25">
      <c r="A180" s="157">
        <f t="shared" si="17"/>
        <v>108</v>
      </c>
      <c r="B180" s="158" t="str">
        <f>'[4]прил 9'!B656</f>
        <v>ТМГ-63 кВА  Ф-14  ПС  Гудермес  г.Гудермес  ТП 14-85</v>
      </c>
      <c r="C180" s="158" t="str">
        <f>'[4]прил 9'!C656</f>
        <v>ЧЭ</v>
      </c>
      <c r="D180" s="241">
        <f>'[4]прил 9'!D656</f>
        <v>0</v>
      </c>
      <c r="E180" s="241">
        <f>'[4]прил 9'!E656</f>
        <v>0</v>
      </c>
      <c r="F180" s="241">
        <f>'[4]прил 9'!F656</f>
        <v>0</v>
      </c>
      <c r="G180" s="241">
        <f>'[4]прил 9'!G656</f>
        <v>0</v>
      </c>
      <c r="H180" s="241">
        <f>'[4]прил 9'!H656</f>
        <v>0</v>
      </c>
      <c r="I180" s="241">
        <f>'[4]прил 9'!I656</f>
        <v>0</v>
      </c>
      <c r="J180" s="241">
        <f>'[4]прил 9'!J656</f>
        <v>6.3E-2</v>
      </c>
      <c r="K180" s="241">
        <f>'[4]прил 9'!K656</f>
        <v>0</v>
      </c>
      <c r="L180" s="239">
        <f t="shared" si="20"/>
        <v>6.3E-2</v>
      </c>
      <c r="M180" s="239">
        <f t="shared" si="20"/>
        <v>0</v>
      </c>
      <c r="N180" s="241">
        <f>'[4]прил 9'!N656</f>
        <v>0</v>
      </c>
      <c r="O180" s="241">
        <f>'[4]прил 9'!O656</f>
        <v>0</v>
      </c>
      <c r="P180" s="241">
        <f>'[4]прил 9'!P656</f>
        <v>0</v>
      </c>
      <c r="Q180" s="241">
        <f>'[4]прил 9'!Q656</f>
        <v>0</v>
      </c>
      <c r="R180" s="241">
        <f>'[4]прил 9'!R656</f>
        <v>0</v>
      </c>
      <c r="S180" s="241">
        <f>'[4]прил 9'!S656</f>
        <v>0</v>
      </c>
      <c r="T180" s="241">
        <f>'[4]прил 9'!T656</f>
        <v>6.3E-2</v>
      </c>
      <c r="U180" s="241">
        <f>'[4]прил 9'!U656</f>
        <v>0</v>
      </c>
      <c r="V180" s="239">
        <f t="shared" si="18"/>
        <v>6.3E-2</v>
      </c>
      <c r="W180" s="239">
        <f t="shared" si="18"/>
        <v>0</v>
      </c>
      <c r="X180" s="241">
        <f>'[4]прил 9'!X656</f>
        <v>0</v>
      </c>
      <c r="Y180" s="241">
        <f>'[4]прил 9'!Y656</f>
        <v>0</v>
      </c>
      <c r="Z180" s="241">
        <f>'[4]прил 9'!Z656</f>
        <v>0</v>
      </c>
      <c r="AA180" s="241">
        <f>'[4]прил 9'!AA656</f>
        <v>0</v>
      </c>
      <c r="AB180" s="241">
        <f>'[4]прил 9'!AB656</f>
        <v>0</v>
      </c>
      <c r="AC180" s="241">
        <f>'[4]прил 9'!AC656</f>
        <v>0</v>
      </c>
      <c r="AD180" s="241">
        <f>'[4]прил 9'!AD656</f>
        <v>0</v>
      </c>
      <c r="AE180" s="241">
        <f>'[4]прил 9'!AE656</f>
        <v>0</v>
      </c>
      <c r="AF180" s="239">
        <f t="shared" si="21"/>
        <v>0</v>
      </c>
      <c r="AG180" s="239">
        <f t="shared" si="21"/>
        <v>0</v>
      </c>
      <c r="AH180" s="241">
        <f>'[4]прил 9'!AH656</f>
        <v>0</v>
      </c>
      <c r="AI180" s="241">
        <f>'[4]прил 9'!AI656</f>
        <v>0</v>
      </c>
      <c r="AJ180" s="241">
        <f>'[4]прил 9'!AJ656</f>
        <v>0</v>
      </c>
      <c r="AK180" s="241">
        <f>'[4]прил 9'!AK656</f>
        <v>0</v>
      </c>
      <c r="AL180" s="241">
        <f>'[4]прил 9'!AL656</f>
        <v>0</v>
      </c>
      <c r="AM180" s="241">
        <f>'[4]прил 9'!AM656</f>
        <v>0</v>
      </c>
      <c r="AN180" s="241">
        <f>'[4]прил 9'!AN656</f>
        <v>0</v>
      </c>
      <c r="AO180" s="241">
        <f>'[4]прил 9'!AO656</f>
        <v>0</v>
      </c>
      <c r="AP180" s="239">
        <f t="shared" si="19"/>
        <v>0</v>
      </c>
      <c r="AQ180" s="239">
        <f t="shared" si="19"/>
        <v>0</v>
      </c>
    </row>
    <row r="181" spans="1:43" ht="31.5" x14ac:dyDescent="0.25">
      <c r="A181" s="157">
        <f t="shared" si="17"/>
        <v>109</v>
      </c>
      <c r="B181" s="158" t="str">
        <f>'[4]прил 9'!B657</f>
        <v>КТП-400 кВА  Ф-19  ПС  Гудермес-Город  с.Н.Шуани  ТП 19-77</v>
      </c>
      <c r="C181" s="158" t="str">
        <f>'[4]прил 9'!C657</f>
        <v>ЧЭ</v>
      </c>
      <c r="D181" s="241">
        <f>'[4]прил 9'!D657</f>
        <v>0</v>
      </c>
      <c r="E181" s="241">
        <f>'[4]прил 9'!E657</f>
        <v>0</v>
      </c>
      <c r="F181" s="241">
        <f>'[4]прил 9'!F657</f>
        <v>0</v>
      </c>
      <c r="G181" s="241">
        <f>'[4]прил 9'!G657</f>
        <v>0</v>
      </c>
      <c r="H181" s="241">
        <f>'[4]прил 9'!H657</f>
        <v>0</v>
      </c>
      <c r="I181" s="241">
        <f>'[4]прил 9'!I657</f>
        <v>0</v>
      </c>
      <c r="J181" s="241">
        <f>'[4]прил 9'!J657</f>
        <v>0</v>
      </c>
      <c r="K181" s="241">
        <f>'[4]прил 9'!K657</f>
        <v>0</v>
      </c>
      <c r="L181" s="239">
        <f t="shared" si="20"/>
        <v>0</v>
      </c>
      <c r="M181" s="239">
        <f t="shared" si="20"/>
        <v>0</v>
      </c>
      <c r="N181" s="241">
        <f>'[4]прил 9'!N657</f>
        <v>0</v>
      </c>
      <c r="O181" s="241">
        <f>'[4]прил 9'!O657</f>
        <v>0</v>
      </c>
      <c r="P181" s="241">
        <f>'[4]прил 9'!P657</f>
        <v>0</v>
      </c>
      <c r="Q181" s="241">
        <f>'[4]прил 9'!Q657</f>
        <v>0</v>
      </c>
      <c r="R181" s="241">
        <f>'[4]прил 9'!R657</f>
        <v>0</v>
      </c>
      <c r="S181" s="241">
        <f>'[4]прил 9'!S657</f>
        <v>0</v>
      </c>
      <c r="T181" s="241">
        <f>'[4]прил 9'!T657</f>
        <v>0</v>
      </c>
      <c r="U181" s="241">
        <f>'[4]прил 9'!U657</f>
        <v>0</v>
      </c>
      <c r="V181" s="239">
        <f t="shared" si="18"/>
        <v>0</v>
      </c>
      <c r="W181" s="239">
        <f t="shared" si="18"/>
        <v>0</v>
      </c>
      <c r="X181" s="241">
        <f>'[4]прил 9'!X657</f>
        <v>0</v>
      </c>
      <c r="Y181" s="241">
        <f>'[4]прил 9'!Y657</f>
        <v>0</v>
      </c>
      <c r="Z181" s="241">
        <f>'[4]прил 9'!Z657</f>
        <v>0</v>
      </c>
      <c r="AA181" s="241">
        <f>'[4]прил 9'!AA657</f>
        <v>0</v>
      </c>
      <c r="AB181" s="241">
        <f>'[4]прил 9'!AB657</f>
        <v>0</v>
      </c>
      <c r="AC181" s="241">
        <f>'[4]прил 9'!AC657</f>
        <v>0</v>
      </c>
      <c r="AD181" s="241">
        <f>'[4]прил 9'!AD657</f>
        <v>0</v>
      </c>
      <c r="AE181" s="241">
        <f>'[4]прил 9'!AE657</f>
        <v>0</v>
      </c>
      <c r="AF181" s="239">
        <f t="shared" si="21"/>
        <v>0</v>
      </c>
      <c r="AG181" s="239">
        <f t="shared" si="21"/>
        <v>0</v>
      </c>
      <c r="AH181" s="241">
        <f>'[4]прил 9'!AH657</f>
        <v>0</v>
      </c>
      <c r="AI181" s="241">
        <f>'[4]прил 9'!AI657</f>
        <v>0</v>
      </c>
      <c r="AJ181" s="241">
        <f>'[4]прил 9'!AJ657</f>
        <v>0</v>
      </c>
      <c r="AK181" s="241">
        <f>'[4]прил 9'!AK657</f>
        <v>0</v>
      </c>
      <c r="AL181" s="241">
        <f>'[4]прил 9'!AL657</f>
        <v>0</v>
      </c>
      <c r="AM181" s="241">
        <f>'[4]прил 9'!AM657</f>
        <v>0</v>
      </c>
      <c r="AN181" s="241">
        <f>'[4]прил 9'!AN657</f>
        <v>0</v>
      </c>
      <c r="AO181" s="241">
        <f>'[4]прил 9'!AO657</f>
        <v>0</v>
      </c>
      <c r="AP181" s="239">
        <f t="shared" si="19"/>
        <v>0</v>
      </c>
      <c r="AQ181" s="239">
        <f t="shared" si="19"/>
        <v>0</v>
      </c>
    </row>
    <row r="182" spans="1:43" ht="31.5" x14ac:dyDescent="0.25">
      <c r="A182" s="157">
        <f t="shared" si="17"/>
        <v>110</v>
      </c>
      <c r="B182" s="158" t="str">
        <f>'[4]прил 9'!B658</f>
        <v>КТП с ТМ-250 кВА  Ф-4  ПС  Ойсунгур  с.Н.Нойбера  ТП 4-80</v>
      </c>
      <c r="C182" s="158" t="str">
        <f>'[4]прил 9'!C658</f>
        <v>ЧЭ</v>
      </c>
      <c r="D182" s="241">
        <f>'[4]прил 9'!D658</f>
        <v>0</v>
      </c>
      <c r="E182" s="241">
        <f>'[4]прил 9'!E658</f>
        <v>0</v>
      </c>
      <c r="F182" s="241">
        <f>'[4]прил 9'!F658</f>
        <v>0</v>
      </c>
      <c r="G182" s="241">
        <f>'[4]прил 9'!G658</f>
        <v>0</v>
      </c>
      <c r="H182" s="241">
        <f>'[4]прил 9'!H658</f>
        <v>0</v>
      </c>
      <c r="I182" s="241">
        <f>'[4]прил 9'!I658</f>
        <v>0</v>
      </c>
      <c r="J182" s="241">
        <f>'[4]прил 9'!J658</f>
        <v>0.25</v>
      </c>
      <c r="K182" s="241">
        <f>'[4]прил 9'!K658</f>
        <v>0</v>
      </c>
      <c r="L182" s="239">
        <f t="shared" si="20"/>
        <v>0.25</v>
      </c>
      <c r="M182" s="239">
        <f t="shared" si="20"/>
        <v>0</v>
      </c>
      <c r="N182" s="241">
        <f>'[4]прил 9'!N658</f>
        <v>0</v>
      </c>
      <c r="O182" s="241">
        <f>'[4]прил 9'!O658</f>
        <v>0</v>
      </c>
      <c r="P182" s="241">
        <f>'[4]прил 9'!P658</f>
        <v>0</v>
      </c>
      <c r="Q182" s="241">
        <f>'[4]прил 9'!Q658</f>
        <v>0</v>
      </c>
      <c r="R182" s="241">
        <f>'[4]прил 9'!R658</f>
        <v>0</v>
      </c>
      <c r="S182" s="241">
        <f>'[4]прил 9'!S658</f>
        <v>0</v>
      </c>
      <c r="T182" s="241">
        <f>'[4]прил 9'!T658</f>
        <v>0.25</v>
      </c>
      <c r="U182" s="241">
        <f>'[4]прил 9'!U658</f>
        <v>0</v>
      </c>
      <c r="V182" s="239">
        <f t="shared" si="18"/>
        <v>0.25</v>
      </c>
      <c r="W182" s="239">
        <f t="shared" si="18"/>
        <v>0</v>
      </c>
      <c r="X182" s="241">
        <f>'[4]прил 9'!X658</f>
        <v>0</v>
      </c>
      <c r="Y182" s="241">
        <f>'[4]прил 9'!Y658</f>
        <v>0</v>
      </c>
      <c r="Z182" s="241">
        <f>'[4]прил 9'!Z658</f>
        <v>0</v>
      </c>
      <c r="AA182" s="241">
        <f>'[4]прил 9'!AA658</f>
        <v>0</v>
      </c>
      <c r="AB182" s="241">
        <f>'[4]прил 9'!AB658</f>
        <v>0</v>
      </c>
      <c r="AC182" s="241">
        <f>'[4]прил 9'!AC658</f>
        <v>0</v>
      </c>
      <c r="AD182" s="241">
        <f>'[4]прил 9'!AD658</f>
        <v>0</v>
      </c>
      <c r="AE182" s="241">
        <f>'[4]прил 9'!AE658</f>
        <v>0</v>
      </c>
      <c r="AF182" s="239">
        <f t="shared" si="21"/>
        <v>0</v>
      </c>
      <c r="AG182" s="239">
        <f t="shared" si="21"/>
        <v>0</v>
      </c>
      <c r="AH182" s="241">
        <f>'[4]прил 9'!AH658</f>
        <v>0</v>
      </c>
      <c r="AI182" s="241">
        <f>'[4]прил 9'!AI658</f>
        <v>0</v>
      </c>
      <c r="AJ182" s="241">
        <f>'[4]прил 9'!AJ658</f>
        <v>0</v>
      </c>
      <c r="AK182" s="241">
        <f>'[4]прил 9'!AK658</f>
        <v>0</v>
      </c>
      <c r="AL182" s="241">
        <f>'[4]прил 9'!AL658</f>
        <v>0</v>
      </c>
      <c r="AM182" s="241">
        <f>'[4]прил 9'!AM658</f>
        <v>0</v>
      </c>
      <c r="AN182" s="241">
        <f>'[4]прил 9'!AN658</f>
        <v>0</v>
      </c>
      <c r="AO182" s="241">
        <f>'[4]прил 9'!AO658</f>
        <v>0</v>
      </c>
      <c r="AP182" s="239">
        <f t="shared" si="19"/>
        <v>0</v>
      </c>
      <c r="AQ182" s="239">
        <f t="shared" si="19"/>
        <v>0</v>
      </c>
    </row>
    <row r="183" spans="1:43" ht="31.5" x14ac:dyDescent="0.25">
      <c r="A183" s="157">
        <f t="shared" si="17"/>
        <v>111</v>
      </c>
      <c r="B183" s="158" t="str">
        <f>'[4]прил 9'!B659</f>
        <v>ТМГ-63кВА  Ф-6   ПС  Ойсунгур  с.Кади-Юрт  ТП  6-70</v>
      </c>
      <c r="C183" s="158" t="str">
        <f>'[4]прил 9'!C659</f>
        <v>ЧЭ</v>
      </c>
      <c r="D183" s="241">
        <f>'[4]прил 9'!D659</f>
        <v>0</v>
      </c>
      <c r="E183" s="241">
        <f>'[4]прил 9'!E659</f>
        <v>0</v>
      </c>
      <c r="F183" s="241">
        <f>'[4]прил 9'!F659</f>
        <v>0</v>
      </c>
      <c r="G183" s="241">
        <f>'[4]прил 9'!G659</f>
        <v>0</v>
      </c>
      <c r="H183" s="241">
        <f>'[4]прил 9'!H659</f>
        <v>0</v>
      </c>
      <c r="I183" s="241">
        <f>'[4]прил 9'!I659</f>
        <v>0</v>
      </c>
      <c r="J183" s="241">
        <f>'[4]прил 9'!J659</f>
        <v>6.3E-2</v>
      </c>
      <c r="K183" s="241">
        <f>'[4]прил 9'!K659</f>
        <v>0</v>
      </c>
      <c r="L183" s="239">
        <f t="shared" si="20"/>
        <v>6.3E-2</v>
      </c>
      <c r="M183" s="239">
        <f t="shared" si="20"/>
        <v>0</v>
      </c>
      <c r="N183" s="241">
        <f>'[4]прил 9'!N659</f>
        <v>0</v>
      </c>
      <c r="O183" s="241">
        <f>'[4]прил 9'!O659</f>
        <v>0</v>
      </c>
      <c r="P183" s="241">
        <f>'[4]прил 9'!P659</f>
        <v>0</v>
      </c>
      <c r="Q183" s="241">
        <f>'[4]прил 9'!Q659</f>
        <v>0</v>
      </c>
      <c r="R183" s="241">
        <f>'[4]прил 9'!R659</f>
        <v>0</v>
      </c>
      <c r="S183" s="241">
        <f>'[4]прил 9'!S659</f>
        <v>0</v>
      </c>
      <c r="T183" s="241">
        <f>'[4]прил 9'!T659</f>
        <v>6.3E-2</v>
      </c>
      <c r="U183" s="241">
        <f>'[4]прил 9'!U659</f>
        <v>0</v>
      </c>
      <c r="V183" s="239">
        <f t="shared" si="18"/>
        <v>6.3E-2</v>
      </c>
      <c r="W183" s="239">
        <f t="shared" si="18"/>
        <v>0</v>
      </c>
      <c r="X183" s="241">
        <f>'[4]прил 9'!X659</f>
        <v>0</v>
      </c>
      <c r="Y183" s="241">
        <f>'[4]прил 9'!Y659</f>
        <v>0</v>
      </c>
      <c r="Z183" s="241">
        <f>'[4]прил 9'!Z659</f>
        <v>0</v>
      </c>
      <c r="AA183" s="241">
        <f>'[4]прил 9'!AA659</f>
        <v>0</v>
      </c>
      <c r="AB183" s="241">
        <f>'[4]прил 9'!AB659</f>
        <v>0</v>
      </c>
      <c r="AC183" s="241">
        <f>'[4]прил 9'!AC659</f>
        <v>0</v>
      </c>
      <c r="AD183" s="241">
        <f>'[4]прил 9'!AD659</f>
        <v>0</v>
      </c>
      <c r="AE183" s="241">
        <f>'[4]прил 9'!AE659</f>
        <v>0</v>
      </c>
      <c r="AF183" s="239">
        <f t="shared" si="21"/>
        <v>0</v>
      </c>
      <c r="AG183" s="239">
        <f t="shared" si="21"/>
        <v>0</v>
      </c>
      <c r="AH183" s="241">
        <f>'[4]прил 9'!AH659</f>
        <v>0</v>
      </c>
      <c r="AI183" s="241">
        <f>'[4]прил 9'!AI659</f>
        <v>0</v>
      </c>
      <c r="AJ183" s="241">
        <f>'[4]прил 9'!AJ659</f>
        <v>0</v>
      </c>
      <c r="AK183" s="241">
        <f>'[4]прил 9'!AK659</f>
        <v>0</v>
      </c>
      <c r="AL183" s="241">
        <f>'[4]прил 9'!AL659</f>
        <v>0</v>
      </c>
      <c r="AM183" s="241">
        <f>'[4]прил 9'!AM659</f>
        <v>0</v>
      </c>
      <c r="AN183" s="241">
        <f>'[4]прил 9'!AN659</f>
        <v>0</v>
      </c>
      <c r="AO183" s="241">
        <f>'[4]прил 9'!AO659</f>
        <v>0</v>
      </c>
      <c r="AP183" s="239">
        <f t="shared" si="19"/>
        <v>0</v>
      </c>
      <c r="AQ183" s="239">
        <f t="shared" si="19"/>
        <v>0</v>
      </c>
    </row>
    <row r="184" spans="1:43" ht="31.5" x14ac:dyDescent="0.25">
      <c r="A184" s="157">
        <f t="shared" si="17"/>
        <v>112</v>
      </c>
      <c r="B184" s="158" t="str">
        <f>'[4]прил 9'!B660</f>
        <v>КТП с ТМ-160 кВА  Ф-5  ПС Курчалой  с. Курчалой  ТП 5-33</v>
      </c>
      <c r="C184" s="158" t="str">
        <f>'[4]прил 9'!C660</f>
        <v>ЧЭ</v>
      </c>
      <c r="D184" s="241">
        <f>'[4]прил 9'!D660</f>
        <v>0</v>
      </c>
      <c r="E184" s="241">
        <f>'[4]прил 9'!E660</f>
        <v>0</v>
      </c>
      <c r="F184" s="241">
        <f>'[4]прил 9'!F660</f>
        <v>0</v>
      </c>
      <c r="G184" s="241">
        <f>'[4]прил 9'!G660</f>
        <v>0</v>
      </c>
      <c r="H184" s="241">
        <f>'[4]прил 9'!H660</f>
        <v>0</v>
      </c>
      <c r="I184" s="241">
        <f>'[4]прил 9'!I660</f>
        <v>0</v>
      </c>
      <c r="J184" s="241">
        <f>'[4]прил 9'!J660</f>
        <v>0.16</v>
      </c>
      <c r="K184" s="241">
        <f>'[4]прил 9'!K660</f>
        <v>0</v>
      </c>
      <c r="L184" s="239">
        <f t="shared" si="20"/>
        <v>0.16</v>
      </c>
      <c r="M184" s="239">
        <f t="shared" si="20"/>
        <v>0</v>
      </c>
      <c r="N184" s="241">
        <f>'[4]прил 9'!N660</f>
        <v>0</v>
      </c>
      <c r="O184" s="241">
        <f>'[4]прил 9'!O660</f>
        <v>0</v>
      </c>
      <c r="P184" s="241">
        <f>'[4]прил 9'!P660</f>
        <v>0</v>
      </c>
      <c r="Q184" s="241">
        <f>'[4]прил 9'!Q660</f>
        <v>0</v>
      </c>
      <c r="R184" s="241">
        <f>'[4]прил 9'!R660</f>
        <v>0</v>
      </c>
      <c r="S184" s="241">
        <f>'[4]прил 9'!S660</f>
        <v>0</v>
      </c>
      <c r="T184" s="241">
        <f>'[4]прил 9'!T660</f>
        <v>0.16</v>
      </c>
      <c r="U184" s="241">
        <f>'[4]прил 9'!U660</f>
        <v>0</v>
      </c>
      <c r="V184" s="239">
        <f t="shared" si="18"/>
        <v>0.16</v>
      </c>
      <c r="W184" s="239">
        <f t="shared" si="18"/>
        <v>0</v>
      </c>
      <c r="X184" s="241">
        <f>'[4]прил 9'!X660</f>
        <v>0</v>
      </c>
      <c r="Y184" s="241">
        <f>'[4]прил 9'!Y660</f>
        <v>0</v>
      </c>
      <c r="Z184" s="241">
        <f>'[4]прил 9'!Z660</f>
        <v>0</v>
      </c>
      <c r="AA184" s="241">
        <f>'[4]прил 9'!AA660</f>
        <v>0</v>
      </c>
      <c r="AB184" s="241">
        <f>'[4]прил 9'!AB660</f>
        <v>0</v>
      </c>
      <c r="AC184" s="241">
        <f>'[4]прил 9'!AC660</f>
        <v>0</v>
      </c>
      <c r="AD184" s="241">
        <f>'[4]прил 9'!AD660</f>
        <v>0</v>
      </c>
      <c r="AE184" s="241">
        <f>'[4]прил 9'!AE660</f>
        <v>0</v>
      </c>
      <c r="AF184" s="239">
        <f t="shared" si="21"/>
        <v>0</v>
      </c>
      <c r="AG184" s="239">
        <f t="shared" si="21"/>
        <v>0</v>
      </c>
      <c r="AH184" s="241">
        <f>'[4]прил 9'!AH660</f>
        <v>0</v>
      </c>
      <c r="AI184" s="241">
        <f>'[4]прил 9'!AI660</f>
        <v>0</v>
      </c>
      <c r="AJ184" s="241">
        <f>'[4]прил 9'!AJ660</f>
        <v>0</v>
      </c>
      <c r="AK184" s="241">
        <f>'[4]прил 9'!AK660</f>
        <v>0</v>
      </c>
      <c r="AL184" s="241">
        <f>'[4]прил 9'!AL660</f>
        <v>0</v>
      </c>
      <c r="AM184" s="241">
        <f>'[4]прил 9'!AM660</f>
        <v>0</v>
      </c>
      <c r="AN184" s="241">
        <f>'[4]прил 9'!AN660</f>
        <v>0</v>
      </c>
      <c r="AO184" s="241">
        <f>'[4]прил 9'!AO660</f>
        <v>0</v>
      </c>
      <c r="AP184" s="239">
        <f t="shared" si="19"/>
        <v>0</v>
      </c>
      <c r="AQ184" s="239">
        <f t="shared" si="19"/>
        <v>0</v>
      </c>
    </row>
    <row r="185" spans="1:43" ht="31.5" x14ac:dyDescent="0.25">
      <c r="A185" s="157">
        <f t="shared" si="17"/>
        <v>113</v>
      </c>
      <c r="B185" s="158" t="str">
        <f>'[4]прил 9'!B661</f>
        <v>КТП с ТМ-250 кВА  Ф-5  ПС Бачи-Юрт  с. Центорой  ТП 5-21</v>
      </c>
      <c r="C185" s="158" t="str">
        <f>'[4]прил 9'!C661</f>
        <v>ЧЭ</v>
      </c>
      <c r="D185" s="241">
        <f>'[4]прил 9'!D661</f>
        <v>0</v>
      </c>
      <c r="E185" s="241">
        <f>'[4]прил 9'!E661</f>
        <v>0</v>
      </c>
      <c r="F185" s="241">
        <f>'[4]прил 9'!F661</f>
        <v>0</v>
      </c>
      <c r="G185" s="241">
        <f>'[4]прил 9'!G661</f>
        <v>0</v>
      </c>
      <c r="H185" s="241">
        <f>'[4]прил 9'!H661</f>
        <v>0</v>
      </c>
      <c r="I185" s="241">
        <f>'[4]прил 9'!I661</f>
        <v>0</v>
      </c>
      <c r="J185" s="241">
        <f>'[4]прил 9'!J661</f>
        <v>0.25</v>
      </c>
      <c r="K185" s="241">
        <f>'[4]прил 9'!K661</f>
        <v>0</v>
      </c>
      <c r="L185" s="239">
        <f t="shared" si="20"/>
        <v>0.25</v>
      </c>
      <c r="M185" s="239">
        <f t="shared" si="20"/>
        <v>0</v>
      </c>
      <c r="N185" s="241">
        <f>'[4]прил 9'!N661</f>
        <v>0</v>
      </c>
      <c r="O185" s="241">
        <f>'[4]прил 9'!O661</f>
        <v>0</v>
      </c>
      <c r="P185" s="241">
        <f>'[4]прил 9'!P661</f>
        <v>0</v>
      </c>
      <c r="Q185" s="241">
        <f>'[4]прил 9'!Q661</f>
        <v>0</v>
      </c>
      <c r="R185" s="241">
        <f>'[4]прил 9'!R661</f>
        <v>0</v>
      </c>
      <c r="S185" s="241">
        <f>'[4]прил 9'!S661</f>
        <v>0</v>
      </c>
      <c r="T185" s="241">
        <f>'[4]прил 9'!T661</f>
        <v>0.25</v>
      </c>
      <c r="U185" s="241">
        <f>'[4]прил 9'!U661</f>
        <v>0</v>
      </c>
      <c r="V185" s="239">
        <f t="shared" si="18"/>
        <v>0.25</v>
      </c>
      <c r="W185" s="239">
        <f t="shared" si="18"/>
        <v>0</v>
      </c>
      <c r="X185" s="241">
        <f>'[4]прил 9'!X661</f>
        <v>0</v>
      </c>
      <c r="Y185" s="241">
        <f>'[4]прил 9'!Y661</f>
        <v>0</v>
      </c>
      <c r="Z185" s="241">
        <f>'[4]прил 9'!Z661</f>
        <v>0</v>
      </c>
      <c r="AA185" s="241">
        <f>'[4]прил 9'!AA661</f>
        <v>0</v>
      </c>
      <c r="AB185" s="241">
        <f>'[4]прил 9'!AB661</f>
        <v>0</v>
      </c>
      <c r="AC185" s="241">
        <f>'[4]прил 9'!AC661</f>
        <v>0</v>
      </c>
      <c r="AD185" s="241">
        <f>'[4]прил 9'!AD661</f>
        <v>0</v>
      </c>
      <c r="AE185" s="241">
        <f>'[4]прил 9'!AE661</f>
        <v>0</v>
      </c>
      <c r="AF185" s="239">
        <f t="shared" si="21"/>
        <v>0</v>
      </c>
      <c r="AG185" s="239">
        <f t="shared" si="21"/>
        <v>0</v>
      </c>
      <c r="AH185" s="241">
        <f>'[4]прил 9'!AH661</f>
        <v>0</v>
      </c>
      <c r="AI185" s="241">
        <f>'[4]прил 9'!AI661</f>
        <v>0</v>
      </c>
      <c r="AJ185" s="241">
        <f>'[4]прил 9'!AJ661</f>
        <v>0</v>
      </c>
      <c r="AK185" s="241">
        <f>'[4]прил 9'!AK661</f>
        <v>0</v>
      </c>
      <c r="AL185" s="241">
        <f>'[4]прил 9'!AL661</f>
        <v>0</v>
      </c>
      <c r="AM185" s="241">
        <f>'[4]прил 9'!AM661</f>
        <v>0</v>
      </c>
      <c r="AN185" s="241">
        <f>'[4]прил 9'!AN661</f>
        <v>0</v>
      </c>
      <c r="AO185" s="241">
        <f>'[4]прил 9'!AO661</f>
        <v>0</v>
      </c>
      <c r="AP185" s="239">
        <f t="shared" si="19"/>
        <v>0</v>
      </c>
      <c r="AQ185" s="239">
        <f t="shared" si="19"/>
        <v>0</v>
      </c>
    </row>
    <row r="186" spans="1:43" ht="31.5" x14ac:dyDescent="0.25">
      <c r="A186" s="157">
        <f t="shared" si="17"/>
        <v>114</v>
      </c>
      <c r="B186" s="158" t="str">
        <f>'[4]прил 9'!B662</f>
        <v>ТМ-100 кВА  Ф-2  ПС Бачи-Юрт  с. Бачи-Юрт  ТП 2-32</v>
      </c>
      <c r="C186" s="158" t="str">
        <f>'[4]прил 9'!C662</f>
        <v>ЧЭ</v>
      </c>
      <c r="D186" s="241">
        <f>'[4]прил 9'!D662</f>
        <v>0</v>
      </c>
      <c r="E186" s="241">
        <f>'[4]прил 9'!E662</f>
        <v>0</v>
      </c>
      <c r="F186" s="241">
        <f>'[4]прил 9'!F662</f>
        <v>0</v>
      </c>
      <c r="G186" s="241">
        <f>'[4]прил 9'!G662</f>
        <v>0</v>
      </c>
      <c r="H186" s="241">
        <f>'[4]прил 9'!H662</f>
        <v>0</v>
      </c>
      <c r="I186" s="241">
        <f>'[4]прил 9'!I662</f>
        <v>0</v>
      </c>
      <c r="J186" s="241">
        <f>'[4]прил 9'!J662</f>
        <v>0.1</v>
      </c>
      <c r="K186" s="241">
        <f>'[4]прил 9'!K662</f>
        <v>0</v>
      </c>
      <c r="L186" s="239">
        <f t="shared" si="20"/>
        <v>0.1</v>
      </c>
      <c r="M186" s="239">
        <f t="shared" si="20"/>
        <v>0</v>
      </c>
      <c r="N186" s="241">
        <f>'[4]прил 9'!N662</f>
        <v>0</v>
      </c>
      <c r="O186" s="241">
        <f>'[4]прил 9'!O662</f>
        <v>0</v>
      </c>
      <c r="P186" s="241">
        <f>'[4]прил 9'!P662</f>
        <v>0</v>
      </c>
      <c r="Q186" s="241">
        <f>'[4]прил 9'!Q662</f>
        <v>0</v>
      </c>
      <c r="R186" s="241">
        <f>'[4]прил 9'!R662</f>
        <v>0</v>
      </c>
      <c r="S186" s="241">
        <f>'[4]прил 9'!S662</f>
        <v>0</v>
      </c>
      <c r="T186" s="241">
        <f>'[4]прил 9'!T662</f>
        <v>0.1</v>
      </c>
      <c r="U186" s="241">
        <f>'[4]прил 9'!U662</f>
        <v>0</v>
      </c>
      <c r="V186" s="239">
        <f t="shared" si="18"/>
        <v>0.1</v>
      </c>
      <c r="W186" s="239">
        <f t="shared" si="18"/>
        <v>0</v>
      </c>
      <c r="X186" s="241">
        <f>'[4]прил 9'!X662</f>
        <v>0</v>
      </c>
      <c r="Y186" s="241">
        <f>'[4]прил 9'!Y662</f>
        <v>0</v>
      </c>
      <c r="Z186" s="241">
        <f>'[4]прил 9'!Z662</f>
        <v>0</v>
      </c>
      <c r="AA186" s="241">
        <f>'[4]прил 9'!AA662</f>
        <v>0</v>
      </c>
      <c r="AB186" s="241">
        <f>'[4]прил 9'!AB662</f>
        <v>0</v>
      </c>
      <c r="AC186" s="241">
        <f>'[4]прил 9'!AC662</f>
        <v>0</v>
      </c>
      <c r="AD186" s="241">
        <f>'[4]прил 9'!AD662</f>
        <v>0</v>
      </c>
      <c r="AE186" s="241">
        <f>'[4]прил 9'!AE662</f>
        <v>0</v>
      </c>
      <c r="AF186" s="239">
        <f t="shared" si="21"/>
        <v>0</v>
      </c>
      <c r="AG186" s="239">
        <f t="shared" si="21"/>
        <v>0</v>
      </c>
      <c r="AH186" s="241">
        <f>'[4]прил 9'!AH662</f>
        <v>0</v>
      </c>
      <c r="AI186" s="241">
        <f>'[4]прил 9'!AI662</f>
        <v>0</v>
      </c>
      <c r="AJ186" s="241">
        <f>'[4]прил 9'!AJ662</f>
        <v>0</v>
      </c>
      <c r="AK186" s="241">
        <f>'[4]прил 9'!AK662</f>
        <v>0</v>
      </c>
      <c r="AL186" s="241">
        <f>'[4]прил 9'!AL662</f>
        <v>0</v>
      </c>
      <c r="AM186" s="241">
        <f>'[4]прил 9'!AM662</f>
        <v>0</v>
      </c>
      <c r="AN186" s="241">
        <f>'[4]прил 9'!AN662</f>
        <v>0</v>
      </c>
      <c r="AO186" s="241">
        <f>'[4]прил 9'!AO662</f>
        <v>0</v>
      </c>
      <c r="AP186" s="239">
        <f t="shared" si="19"/>
        <v>0</v>
      </c>
      <c r="AQ186" s="239">
        <f t="shared" si="19"/>
        <v>0</v>
      </c>
    </row>
    <row r="187" spans="1:43" ht="31.5" x14ac:dyDescent="0.25">
      <c r="A187" s="157">
        <f t="shared" si="17"/>
        <v>115</v>
      </c>
      <c r="B187" s="158" t="str">
        <f>'[4]прил 9'!B663</f>
        <v>ТМ-160 кВА  Ф-2  ПС Курчалой  с. Гелдаган  ТП 2-18</v>
      </c>
      <c r="C187" s="158" t="str">
        <f>'[4]прил 9'!C663</f>
        <v>ЧЭ</v>
      </c>
      <c r="D187" s="241">
        <f>'[4]прил 9'!D663</f>
        <v>0</v>
      </c>
      <c r="E187" s="241">
        <f>'[4]прил 9'!E663</f>
        <v>0</v>
      </c>
      <c r="F187" s="241">
        <f>'[4]прил 9'!F663</f>
        <v>0</v>
      </c>
      <c r="G187" s="241">
        <f>'[4]прил 9'!G663</f>
        <v>0</v>
      </c>
      <c r="H187" s="241">
        <f>'[4]прил 9'!H663</f>
        <v>0</v>
      </c>
      <c r="I187" s="241">
        <f>'[4]прил 9'!I663</f>
        <v>0</v>
      </c>
      <c r="J187" s="241">
        <f>'[4]прил 9'!J663</f>
        <v>0.16</v>
      </c>
      <c r="K187" s="241">
        <f>'[4]прил 9'!K663</f>
        <v>0</v>
      </c>
      <c r="L187" s="239">
        <f t="shared" si="20"/>
        <v>0.16</v>
      </c>
      <c r="M187" s="239">
        <f t="shared" si="20"/>
        <v>0</v>
      </c>
      <c r="N187" s="241">
        <f>'[4]прил 9'!N663</f>
        <v>0</v>
      </c>
      <c r="O187" s="241">
        <f>'[4]прил 9'!O663</f>
        <v>0</v>
      </c>
      <c r="P187" s="241">
        <f>'[4]прил 9'!P663</f>
        <v>0</v>
      </c>
      <c r="Q187" s="241">
        <f>'[4]прил 9'!Q663</f>
        <v>0</v>
      </c>
      <c r="R187" s="241">
        <f>'[4]прил 9'!R663</f>
        <v>0</v>
      </c>
      <c r="S187" s="241">
        <f>'[4]прил 9'!S663</f>
        <v>0</v>
      </c>
      <c r="T187" s="241">
        <f>'[4]прил 9'!T663</f>
        <v>0.16</v>
      </c>
      <c r="U187" s="241">
        <f>'[4]прил 9'!U663</f>
        <v>0</v>
      </c>
      <c r="V187" s="239">
        <f t="shared" si="18"/>
        <v>0.16</v>
      </c>
      <c r="W187" s="239">
        <f t="shared" si="18"/>
        <v>0</v>
      </c>
      <c r="X187" s="241">
        <f>'[4]прил 9'!X663</f>
        <v>0</v>
      </c>
      <c r="Y187" s="241">
        <f>'[4]прил 9'!Y663</f>
        <v>0</v>
      </c>
      <c r="Z187" s="241">
        <f>'[4]прил 9'!Z663</f>
        <v>0</v>
      </c>
      <c r="AA187" s="241">
        <f>'[4]прил 9'!AA663</f>
        <v>0</v>
      </c>
      <c r="AB187" s="241">
        <f>'[4]прил 9'!AB663</f>
        <v>0</v>
      </c>
      <c r="AC187" s="241">
        <f>'[4]прил 9'!AC663</f>
        <v>0</v>
      </c>
      <c r="AD187" s="241">
        <f>'[4]прил 9'!AD663</f>
        <v>0</v>
      </c>
      <c r="AE187" s="241">
        <f>'[4]прил 9'!AE663</f>
        <v>0</v>
      </c>
      <c r="AF187" s="239">
        <f t="shared" si="21"/>
        <v>0</v>
      </c>
      <c r="AG187" s="239">
        <f t="shared" si="21"/>
        <v>0</v>
      </c>
      <c r="AH187" s="241">
        <f>'[4]прил 9'!AH663</f>
        <v>0</v>
      </c>
      <c r="AI187" s="241">
        <f>'[4]прил 9'!AI663</f>
        <v>0</v>
      </c>
      <c r="AJ187" s="241">
        <f>'[4]прил 9'!AJ663</f>
        <v>0</v>
      </c>
      <c r="AK187" s="241">
        <f>'[4]прил 9'!AK663</f>
        <v>0</v>
      </c>
      <c r="AL187" s="241">
        <f>'[4]прил 9'!AL663</f>
        <v>0</v>
      </c>
      <c r="AM187" s="241">
        <f>'[4]прил 9'!AM663</f>
        <v>0</v>
      </c>
      <c r="AN187" s="241">
        <f>'[4]прил 9'!AN663</f>
        <v>0</v>
      </c>
      <c r="AO187" s="241">
        <f>'[4]прил 9'!AO663</f>
        <v>0</v>
      </c>
      <c r="AP187" s="239">
        <f t="shared" si="19"/>
        <v>0</v>
      </c>
      <c r="AQ187" s="239">
        <f t="shared" si="19"/>
        <v>0</v>
      </c>
    </row>
    <row r="188" spans="1:43" ht="31.5" x14ac:dyDescent="0.25">
      <c r="A188" s="157">
        <f t="shared" si="17"/>
        <v>116</v>
      </c>
      <c r="B188" s="158" t="str">
        <f>'[4]прил 9'!B664</f>
        <v>ТМ-160 кВА  Ф-9  ПС Курчалой  с. Цоци-Юрт  ТП 9-42</v>
      </c>
      <c r="C188" s="158" t="str">
        <f>'[4]прил 9'!C664</f>
        <v>ЧЭ</v>
      </c>
      <c r="D188" s="241">
        <f>'[4]прил 9'!D664</f>
        <v>0</v>
      </c>
      <c r="E188" s="241">
        <f>'[4]прил 9'!E664</f>
        <v>0</v>
      </c>
      <c r="F188" s="241">
        <f>'[4]прил 9'!F664</f>
        <v>0</v>
      </c>
      <c r="G188" s="241">
        <f>'[4]прил 9'!G664</f>
        <v>0</v>
      </c>
      <c r="H188" s="241">
        <f>'[4]прил 9'!H664</f>
        <v>0</v>
      </c>
      <c r="I188" s="241">
        <f>'[4]прил 9'!I664</f>
        <v>0</v>
      </c>
      <c r="J188" s="241">
        <f>'[4]прил 9'!J664</f>
        <v>0.16</v>
      </c>
      <c r="K188" s="241">
        <f>'[4]прил 9'!K664</f>
        <v>0</v>
      </c>
      <c r="L188" s="239">
        <f t="shared" si="20"/>
        <v>0.16</v>
      </c>
      <c r="M188" s="239">
        <f t="shared" si="20"/>
        <v>0</v>
      </c>
      <c r="N188" s="241">
        <f>'[4]прил 9'!N664</f>
        <v>0</v>
      </c>
      <c r="O188" s="241">
        <f>'[4]прил 9'!O664</f>
        <v>0</v>
      </c>
      <c r="P188" s="241">
        <f>'[4]прил 9'!P664</f>
        <v>0</v>
      </c>
      <c r="Q188" s="241">
        <f>'[4]прил 9'!Q664</f>
        <v>0</v>
      </c>
      <c r="R188" s="241">
        <f>'[4]прил 9'!R664</f>
        <v>0</v>
      </c>
      <c r="S188" s="241">
        <f>'[4]прил 9'!S664</f>
        <v>0</v>
      </c>
      <c r="T188" s="241">
        <f>'[4]прил 9'!T664</f>
        <v>0.16</v>
      </c>
      <c r="U188" s="241">
        <f>'[4]прил 9'!U664</f>
        <v>0</v>
      </c>
      <c r="V188" s="239">
        <f t="shared" si="18"/>
        <v>0.16</v>
      </c>
      <c r="W188" s="239">
        <f t="shared" si="18"/>
        <v>0</v>
      </c>
      <c r="X188" s="241">
        <f>'[4]прил 9'!X664</f>
        <v>0</v>
      </c>
      <c r="Y188" s="241">
        <f>'[4]прил 9'!Y664</f>
        <v>0</v>
      </c>
      <c r="Z188" s="241">
        <f>'[4]прил 9'!Z664</f>
        <v>0</v>
      </c>
      <c r="AA188" s="241">
        <f>'[4]прил 9'!AA664</f>
        <v>0</v>
      </c>
      <c r="AB188" s="241">
        <f>'[4]прил 9'!AB664</f>
        <v>0</v>
      </c>
      <c r="AC188" s="241">
        <f>'[4]прил 9'!AC664</f>
        <v>0</v>
      </c>
      <c r="AD188" s="241">
        <f>'[4]прил 9'!AD664</f>
        <v>0</v>
      </c>
      <c r="AE188" s="241">
        <f>'[4]прил 9'!AE664</f>
        <v>0</v>
      </c>
      <c r="AF188" s="239">
        <f t="shared" si="21"/>
        <v>0</v>
      </c>
      <c r="AG188" s="239">
        <f t="shared" si="21"/>
        <v>0</v>
      </c>
      <c r="AH188" s="241">
        <f>'[4]прил 9'!AH664</f>
        <v>0</v>
      </c>
      <c r="AI188" s="241">
        <f>'[4]прил 9'!AI664</f>
        <v>0</v>
      </c>
      <c r="AJ188" s="241">
        <f>'[4]прил 9'!AJ664</f>
        <v>0</v>
      </c>
      <c r="AK188" s="241">
        <f>'[4]прил 9'!AK664</f>
        <v>0</v>
      </c>
      <c r="AL188" s="241">
        <f>'[4]прил 9'!AL664</f>
        <v>0</v>
      </c>
      <c r="AM188" s="241">
        <f>'[4]прил 9'!AM664</f>
        <v>0</v>
      </c>
      <c r="AN188" s="241">
        <f>'[4]прил 9'!AN664</f>
        <v>0</v>
      </c>
      <c r="AO188" s="241">
        <f>'[4]прил 9'!AO664</f>
        <v>0</v>
      </c>
      <c r="AP188" s="239">
        <f t="shared" si="19"/>
        <v>0</v>
      </c>
      <c r="AQ188" s="239">
        <f t="shared" si="19"/>
        <v>0</v>
      </c>
    </row>
    <row r="189" spans="1:43" ht="31.5" x14ac:dyDescent="0.25">
      <c r="A189" s="157">
        <f t="shared" si="17"/>
        <v>117</v>
      </c>
      <c r="B189" s="158" t="str">
        <f>'[4]прил 9'!B665</f>
        <v>ТМ-250 кВА  Ф-1  ПС Курчалой  с. Илсхан-Юрт  ТП 1-24</v>
      </c>
      <c r="C189" s="158" t="str">
        <f>'[4]прил 9'!C665</f>
        <v>ЧЭ</v>
      </c>
      <c r="D189" s="241">
        <f>'[4]прил 9'!D665</f>
        <v>0</v>
      </c>
      <c r="E189" s="241">
        <f>'[4]прил 9'!E665</f>
        <v>0</v>
      </c>
      <c r="F189" s="241">
        <f>'[4]прил 9'!F665</f>
        <v>0</v>
      </c>
      <c r="G189" s="241">
        <f>'[4]прил 9'!G665</f>
        <v>0</v>
      </c>
      <c r="H189" s="241">
        <f>'[4]прил 9'!H665</f>
        <v>0</v>
      </c>
      <c r="I189" s="241">
        <f>'[4]прил 9'!I665</f>
        <v>0</v>
      </c>
      <c r="J189" s="241">
        <f>'[4]прил 9'!J665</f>
        <v>0.25</v>
      </c>
      <c r="K189" s="241">
        <f>'[4]прил 9'!K665</f>
        <v>0</v>
      </c>
      <c r="L189" s="239">
        <f t="shared" si="20"/>
        <v>0.25</v>
      </c>
      <c r="M189" s="239">
        <f t="shared" si="20"/>
        <v>0</v>
      </c>
      <c r="N189" s="241">
        <f>'[4]прил 9'!N665</f>
        <v>0</v>
      </c>
      <c r="O189" s="241">
        <f>'[4]прил 9'!O665</f>
        <v>0</v>
      </c>
      <c r="P189" s="241">
        <f>'[4]прил 9'!P665</f>
        <v>0</v>
      </c>
      <c r="Q189" s="241">
        <f>'[4]прил 9'!Q665</f>
        <v>0</v>
      </c>
      <c r="R189" s="241">
        <f>'[4]прил 9'!R665</f>
        <v>0</v>
      </c>
      <c r="S189" s="241">
        <f>'[4]прил 9'!S665</f>
        <v>0</v>
      </c>
      <c r="T189" s="241">
        <f>'[4]прил 9'!T665</f>
        <v>0.25</v>
      </c>
      <c r="U189" s="241">
        <f>'[4]прил 9'!U665</f>
        <v>0</v>
      </c>
      <c r="V189" s="239">
        <f t="shared" si="18"/>
        <v>0.25</v>
      </c>
      <c r="W189" s="239">
        <f t="shared" si="18"/>
        <v>0</v>
      </c>
      <c r="X189" s="241">
        <f>'[4]прил 9'!X665</f>
        <v>0</v>
      </c>
      <c r="Y189" s="241">
        <f>'[4]прил 9'!Y665</f>
        <v>0</v>
      </c>
      <c r="Z189" s="241">
        <f>'[4]прил 9'!Z665</f>
        <v>0</v>
      </c>
      <c r="AA189" s="241">
        <f>'[4]прил 9'!AA665</f>
        <v>0</v>
      </c>
      <c r="AB189" s="241">
        <f>'[4]прил 9'!AB665</f>
        <v>0</v>
      </c>
      <c r="AC189" s="241">
        <f>'[4]прил 9'!AC665</f>
        <v>0</v>
      </c>
      <c r="AD189" s="241">
        <f>'[4]прил 9'!AD665</f>
        <v>0</v>
      </c>
      <c r="AE189" s="241">
        <f>'[4]прил 9'!AE665</f>
        <v>0</v>
      </c>
      <c r="AF189" s="239">
        <f t="shared" si="21"/>
        <v>0</v>
      </c>
      <c r="AG189" s="239">
        <f t="shared" si="21"/>
        <v>0</v>
      </c>
      <c r="AH189" s="241">
        <f>'[4]прил 9'!AH665</f>
        <v>0</v>
      </c>
      <c r="AI189" s="241">
        <f>'[4]прил 9'!AI665</f>
        <v>0</v>
      </c>
      <c r="AJ189" s="241">
        <f>'[4]прил 9'!AJ665</f>
        <v>0</v>
      </c>
      <c r="AK189" s="241">
        <f>'[4]прил 9'!AK665</f>
        <v>0</v>
      </c>
      <c r="AL189" s="241">
        <f>'[4]прил 9'!AL665</f>
        <v>0</v>
      </c>
      <c r="AM189" s="241">
        <f>'[4]прил 9'!AM665</f>
        <v>0</v>
      </c>
      <c r="AN189" s="241">
        <f>'[4]прил 9'!AN665</f>
        <v>0</v>
      </c>
      <c r="AO189" s="241">
        <f>'[4]прил 9'!AO665</f>
        <v>0</v>
      </c>
      <c r="AP189" s="239">
        <f t="shared" si="19"/>
        <v>0</v>
      </c>
      <c r="AQ189" s="239">
        <f t="shared" si="19"/>
        <v>0</v>
      </c>
    </row>
    <row r="190" spans="1:43" ht="31.5" x14ac:dyDescent="0.25">
      <c r="A190" s="157">
        <f t="shared" si="17"/>
        <v>118</v>
      </c>
      <c r="B190" s="158" t="str">
        <f>'[4]прил 9'!B666</f>
        <v>ТМ-63 кВА  Ф-9  ПС Курчалой  с. Цоци-Юрт  ТП 9-61</v>
      </c>
      <c r="C190" s="158" t="str">
        <f>'[4]прил 9'!C666</f>
        <v>ЧЭ</v>
      </c>
      <c r="D190" s="241">
        <f>'[4]прил 9'!D666</f>
        <v>0</v>
      </c>
      <c r="E190" s="241">
        <f>'[4]прил 9'!E666</f>
        <v>0</v>
      </c>
      <c r="F190" s="241">
        <f>'[4]прил 9'!F666</f>
        <v>0</v>
      </c>
      <c r="G190" s="241">
        <f>'[4]прил 9'!G666</f>
        <v>0</v>
      </c>
      <c r="H190" s="241">
        <f>'[4]прил 9'!H666</f>
        <v>0</v>
      </c>
      <c r="I190" s="241">
        <f>'[4]прил 9'!I666</f>
        <v>0</v>
      </c>
      <c r="J190" s="241">
        <f>'[4]прил 9'!J666</f>
        <v>6.3E-2</v>
      </c>
      <c r="K190" s="241">
        <f>'[4]прил 9'!K666</f>
        <v>0</v>
      </c>
      <c r="L190" s="239">
        <f t="shared" si="20"/>
        <v>6.3E-2</v>
      </c>
      <c r="M190" s="239">
        <f t="shared" si="20"/>
        <v>0</v>
      </c>
      <c r="N190" s="241">
        <f>'[4]прил 9'!N666</f>
        <v>0</v>
      </c>
      <c r="O190" s="241">
        <f>'[4]прил 9'!O666</f>
        <v>0</v>
      </c>
      <c r="P190" s="241">
        <f>'[4]прил 9'!P666</f>
        <v>0</v>
      </c>
      <c r="Q190" s="241">
        <f>'[4]прил 9'!Q666</f>
        <v>0</v>
      </c>
      <c r="R190" s="241">
        <f>'[4]прил 9'!R666</f>
        <v>0</v>
      </c>
      <c r="S190" s="241">
        <f>'[4]прил 9'!S666</f>
        <v>0</v>
      </c>
      <c r="T190" s="241">
        <f>'[4]прил 9'!T666</f>
        <v>6.3E-2</v>
      </c>
      <c r="U190" s="241">
        <f>'[4]прил 9'!U666</f>
        <v>0</v>
      </c>
      <c r="V190" s="239">
        <f t="shared" si="18"/>
        <v>6.3E-2</v>
      </c>
      <c r="W190" s="239">
        <f t="shared" si="18"/>
        <v>0</v>
      </c>
      <c r="X190" s="241">
        <f>'[4]прил 9'!X666</f>
        <v>0</v>
      </c>
      <c r="Y190" s="241">
        <f>'[4]прил 9'!Y666</f>
        <v>0</v>
      </c>
      <c r="Z190" s="241">
        <f>'[4]прил 9'!Z666</f>
        <v>0</v>
      </c>
      <c r="AA190" s="241">
        <f>'[4]прил 9'!AA666</f>
        <v>0</v>
      </c>
      <c r="AB190" s="241">
        <f>'[4]прил 9'!AB666</f>
        <v>0</v>
      </c>
      <c r="AC190" s="241">
        <f>'[4]прил 9'!AC666</f>
        <v>0</v>
      </c>
      <c r="AD190" s="241">
        <f>'[4]прил 9'!AD666</f>
        <v>0</v>
      </c>
      <c r="AE190" s="241">
        <f>'[4]прил 9'!AE666</f>
        <v>0</v>
      </c>
      <c r="AF190" s="239">
        <f t="shared" si="21"/>
        <v>0</v>
      </c>
      <c r="AG190" s="239">
        <f t="shared" si="21"/>
        <v>0</v>
      </c>
      <c r="AH190" s="241">
        <f>'[4]прил 9'!AH666</f>
        <v>0</v>
      </c>
      <c r="AI190" s="241">
        <f>'[4]прил 9'!AI666</f>
        <v>0</v>
      </c>
      <c r="AJ190" s="241">
        <f>'[4]прил 9'!AJ666</f>
        <v>0</v>
      </c>
      <c r="AK190" s="241">
        <f>'[4]прил 9'!AK666</f>
        <v>0</v>
      </c>
      <c r="AL190" s="241">
        <f>'[4]прил 9'!AL666</f>
        <v>0</v>
      </c>
      <c r="AM190" s="241">
        <f>'[4]прил 9'!AM666</f>
        <v>0</v>
      </c>
      <c r="AN190" s="241">
        <f>'[4]прил 9'!AN666</f>
        <v>0</v>
      </c>
      <c r="AO190" s="241">
        <f>'[4]прил 9'!AO666</f>
        <v>0</v>
      </c>
      <c r="AP190" s="239">
        <f t="shared" si="19"/>
        <v>0</v>
      </c>
      <c r="AQ190" s="239">
        <f t="shared" si="19"/>
        <v>0</v>
      </c>
    </row>
    <row r="191" spans="1:43" ht="31.5" x14ac:dyDescent="0.25">
      <c r="A191" s="157">
        <f t="shared" si="17"/>
        <v>119</v>
      </c>
      <c r="B191" s="158" t="str">
        <f>'[4]прил 9'!B667</f>
        <v>ТМГ11-250 кВА  Ф-5  ПС Курчалой  с. Курчалой  ТП 5-4</v>
      </c>
      <c r="C191" s="158" t="str">
        <f>'[4]прил 9'!C667</f>
        <v>ЧЭ</v>
      </c>
      <c r="D191" s="241">
        <f>'[4]прил 9'!D667</f>
        <v>0</v>
      </c>
      <c r="E191" s="241">
        <f>'[4]прил 9'!E667</f>
        <v>0</v>
      </c>
      <c r="F191" s="241">
        <f>'[4]прил 9'!F667</f>
        <v>0</v>
      </c>
      <c r="G191" s="241">
        <f>'[4]прил 9'!G667</f>
        <v>0</v>
      </c>
      <c r="H191" s="241">
        <f>'[4]прил 9'!H667</f>
        <v>0</v>
      </c>
      <c r="I191" s="241">
        <f>'[4]прил 9'!I667</f>
        <v>0</v>
      </c>
      <c r="J191" s="241">
        <f>'[4]прил 9'!J667</f>
        <v>0.25</v>
      </c>
      <c r="K191" s="241">
        <f>'[4]прил 9'!K667</f>
        <v>0</v>
      </c>
      <c r="L191" s="239">
        <f t="shared" si="20"/>
        <v>0.25</v>
      </c>
      <c r="M191" s="239">
        <f t="shared" si="20"/>
        <v>0</v>
      </c>
      <c r="N191" s="241">
        <f>'[4]прил 9'!N667</f>
        <v>0</v>
      </c>
      <c r="O191" s="241">
        <f>'[4]прил 9'!O667</f>
        <v>0</v>
      </c>
      <c r="P191" s="241">
        <f>'[4]прил 9'!P667</f>
        <v>0</v>
      </c>
      <c r="Q191" s="241">
        <f>'[4]прил 9'!Q667</f>
        <v>0</v>
      </c>
      <c r="R191" s="241">
        <f>'[4]прил 9'!R667</f>
        <v>0</v>
      </c>
      <c r="S191" s="241">
        <f>'[4]прил 9'!S667</f>
        <v>0</v>
      </c>
      <c r="T191" s="241">
        <f>'[4]прил 9'!T667</f>
        <v>0.25</v>
      </c>
      <c r="U191" s="241">
        <f>'[4]прил 9'!U667</f>
        <v>0</v>
      </c>
      <c r="V191" s="239">
        <f t="shared" si="18"/>
        <v>0.25</v>
      </c>
      <c r="W191" s="239">
        <f t="shared" si="18"/>
        <v>0</v>
      </c>
      <c r="X191" s="241">
        <f>'[4]прил 9'!X667</f>
        <v>0</v>
      </c>
      <c r="Y191" s="241">
        <f>'[4]прил 9'!Y667</f>
        <v>0</v>
      </c>
      <c r="Z191" s="241">
        <f>'[4]прил 9'!Z667</f>
        <v>0</v>
      </c>
      <c r="AA191" s="241">
        <f>'[4]прил 9'!AA667</f>
        <v>0</v>
      </c>
      <c r="AB191" s="241">
        <f>'[4]прил 9'!AB667</f>
        <v>0</v>
      </c>
      <c r="AC191" s="241">
        <f>'[4]прил 9'!AC667</f>
        <v>0</v>
      </c>
      <c r="AD191" s="241">
        <f>'[4]прил 9'!AD667</f>
        <v>0</v>
      </c>
      <c r="AE191" s="241">
        <f>'[4]прил 9'!AE667</f>
        <v>0</v>
      </c>
      <c r="AF191" s="239">
        <f t="shared" si="21"/>
        <v>0</v>
      </c>
      <c r="AG191" s="239">
        <f t="shared" si="21"/>
        <v>0</v>
      </c>
      <c r="AH191" s="241">
        <f>'[4]прил 9'!AH667</f>
        <v>0</v>
      </c>
      <c r="AI191" s="241">
        <f>'[4]прил 9'!AI667</f>
        <v>0</v>
      </c>
      <c r="AJ191" s="241">
        <f>'[4]прил 9'!AJ667</f>
        <v>0</v>
      </c>
      <c r="AK191" s="241">
        <f>'[4]прил 9'!AK667</f>
        <v>0</v>
      </c>
      <c r="AL191" s="241">
        <f>'[4]прил 9'!AL667</f>
        <v>0</v>
      </c>
      <c r="AM191" s="241">
        <f>'[4]прил 9'!AM667</f>
        <v>0</v>
      </c>
      <c r="AN191" s="241">
        <f>'[4]прил 9'!AN667</f>
        <v>0</v>
      </c>
      <c r="AO191" s="241">
        <f>'[4]прил 9'!AO667</f>
        <v>0</v>
      </c>
      <c r="AP191" s="239">
        <f t="shared" si="19"/>
        <v>0</v>
      </c>
      <c r="AQ191" s="239">
        <f t="shared" si="19"/>
        <v>0</v>
      </c>
    </row>
    <row r="192" spans="1:43" ht="31.5" x14ac:dyDescent="0.25">
      <c r="A192" s="157">
        <f t="shared" si="17"/>
        <v>120</v>
      </c>
      <c r="B192" s="158" t="str">
        <f>'[4]прил 9'!B668</f>
        <v>ТМ-25 кВА  Ф-1  ПС Старогладовская  кошара  ТП 1-19</v>
      </c>
      <c r="C192" s="158" t="str">
        <f>'[4]прил 9'!C668</f>
        <v>ЧЭ</v>
      </c>
      <c r="D192" s="241">
        <f>'[4]прил 9'!D668</f>
        <v>0</v>
      </c>
      <c r="E192" s="241">
        <f>'[4]прил 9'!E668</f>
        <v>0</v>
      </c>
      <c r="F192" s="241">
        <f>'[4]прил 9'!F668</f>
        <v>0</v>
      </c>
      <c r="G192" s="241">
        <f>'[4]прил 9'!G668</f>
        <v>0</v>
      </c>
      <c r="H192" s="241">
        <f>'[4]прил 9'!H668</f>
        <v>0</v>
      </c>
      <c r="I192" s="241">
        <f>'[4]прил 9'!I668</f>
        <v>0</v>
      </c>
      <c r="J192" s="241">
        <f>'[4]прил 9'!J668</f>
        <v>2.5000000000000001E-2</v>
      </c>
      <c r="K192" s="241">
        <f>'[4]прил 9'!K668</f>
        <v>0</v>
      </c>
      <c r="L192" s="239">
        <f t="shared" si="20"/>
        <v>2.5000000000000001E-2</v>
      </c>
      <c r="M192" s="239">
        <f t="shared" si="20"/>
        <v>0</v>
      </c>
      <c r="N192" s="241">
        <f>'[4]прил 9'!N668</f>
        <v>0</v>
      </c>
      <c r="O192" s="241">
        <f>'[4]прил 9'!O668</f>
        <v>0</v>
      </c>
      <c r="P192" s="241">
        <f>'[4]прил 9'!P668</f>
        <v>0</v>
      </c>
      <c r="Q192" s="241">
        <f>'[4]прил 9'!Q668</f>
        <v>0</v>
      </c>
      <c r="R192" s="241">
        <f>'[4]прил 9'!R668</f>
        <v>0</v>
      </c>
      <c r="S192" s="241">
        <f>'[4]прил 9'!S668</f>
        <v>0</v>
      </c>
      <c r="T192" s="241">
        <f>'[4]прил 9'!T668</f>
        <v>2.5000000000000001E-2</v>
      </c>
      <c r="U192" s="241">
        <f>'[4]прил 9'!U668</f>
        <v>0</v>
      </c>
      <c r="V192" s="239">
        <f t="shared" si="18"/>
        <v>2.5000000000000001E-2</v>
      </c>
      <c r="W192" s="239">
        <f t="shared" si="18"/>
        <v>0</v>
      </c>
      <c r="X192" s="241">
        <f>'[4]прил 9'!X668</f>
        <v>0</v>
      </c>
      <c r="Y192" s="241">
        <f>'[4]прил 9'!Y668</f>
        <v>0</v>
      </c>
      <c r="Z192" s="241">
        <f>'[4]прил 9'!Z668</f>
        <v>0</v>
      </c>
      <c r="AA192" s="241">
        <f>'[4]прил 9'!AA668</f>
        <v>0</v>
      </c>
      <c r="AB192" s="241">
        <f>'[4]прил 9'!AB668</f>
        <v>0</v>
      </c>
      <c r="AC192" s="241">
        <f>'[4]прил 9'!AC668</f>
        <v>0</v>
      </c>
      <c r="AD192" s="241">
        <f>'[4]прил 9'!AD668</f>
        <v>0</v>
      </c>
      <c r="AE192" s="241">
        <f>'[4]прил 9'!AE668</f>
        <v>0</v>
      </c>
      <c r="AF192" s="239">
        <f t="shared" si="21"/>
        <v>0</v>
      </c>
      <c r="AG192" s="239">
        <f t="shared" si="21"/>
        <v>0</v>
      </c>
      <c r="AH192" s="241">
        <f>'[4]прил 9'!AH668</f>
        <v>0</v>
      </c>
      <c r="AI192" s="241">
        <f>'[4]прил 9'!AI668</f>
        <v>0</v>
      </c>
      <c r="AJ192" s="241">
        <f>'[4]прил 9'!AJ668</f>
        <v>0</v>
      </c>
      <c r="AK192" s="241">
        <f>'[4]прил 9'!AK668</f>
        <v>0</v>
      </c>
      <c r="AL192" s="241">
        <f>'[4]прил 9'!AL668</f>
        <v>0</v>
      </c>
      <c r="AM192" s="241">
        <f>'[4]прил 9'!AM668</f>
        <v>0</v>
      </c>
      <c r="AN192" s="241">
        <f>'[4]прил 9'!AN668</f>
        <v>0</v>
      </c>
      <c r="AO192" s="241">
        <f>'[4]прил 9'!AO668</f>
        <v>0</v>
      </c>
      <c r="AP192" s="239">
        <f t="shared" si="19"/>
        <v>0</v>
      </c>
      <c r="AQ192" s="239">
        <f t="shared" si="19"/>
        <v>0</v>
      </c>
    </row>
    <row r="193" spans="1:43" ht="31.5" x14ac:dyDescent="0.25">
      <c r="A193" s="157">
        <f t="shared" si="17"/>
        <v>121</v>
      </c>
      <c r="B193" s="158" t="str">
        <f>'[4]прил 9'!B669</f>
        <v>ТМ-25 кВА Ф-1  ПС Старогладовская  кошара  ТП 1-5</v>
      </c>
      <c r="C193" s="158" t="str">
        <f>'[4]прил 9'!C669</f>
        <v>ЧЭ</v>
      </c>
      <c r="D193" s="241">
        <f>'[4]прил 9'!D669</f>
        <v>0</v>
      </c>
      <c r="E193" s="241">
        <f>'[4]прил 9'!E669</f>
        <v>0</v>
      </c>
      <c r="F193" s="241">
        <f>'[4]прил 9'!F669</f>
        <v>0</v>
      </c>
      <c r="G193" s="241">
        <f>'[4]прил 9'!G669</f>
        <v>0</v>
      </c>
      <c r="H193" s="241">
        <f>'[4]прил 9'!H669</f>
        <v>0</v>
      </c>
      <c r="I193" s="241">
        <f>'[4]прил 9'!I669</f>
        <v>0</v>
      </c>
      <c r="J193" s="241">
        <f>'[4]прил 9'!J669</f>
        <v>2.5000000000000001E-2</v>
      </c>
      <c r="K193" s="241">
        <f>'[4]прил 9'!K669</f>
        <v>0</v>
      </c>
      <c r="L193" s="239">
        <f t="shared" si="20"/>
        <v>2.5000000000000001E-2</v>
      </c>
      <c r="M193" s="239">
        <f t="shared" si="20"/>
        <v>0</v>
      </c>
      <c r="N193" s="241">
        <f>'[4]прил 9'!N669</f>
        <v>0</v>
      </c>
      <c r="O193" s="241">
        <f>'[4]прил 9'!O669</f>
        <v>0</v>
      </c>
      <c r="P193" s="241">
        <f>'[4]прил 9'!P669</f>
        <v>0</v>
      </c>
      <c r="Q193" s="241">
        <f>'[4]прил 9'!Q669</f>
        <v>0</v>
      </c>
      <c r="R193" s="241">
        <f>'[4]прил 9'!R669</f>
        <v>0</v>
      </c>
      <c r="S193" s="241">
        <f>'[4]прил 9'!S669</f>
        <v>0</v>
      </c>
      <c r="T193" s="241">
        <f>'[4]прил 9'!T669</f>
        <v>2.5000000000000001E-2</v>
      </c>
      <c r="U193" s="241">
        <f>'[4]прил 9'!U669</f>
        <v>0</v>
      </c>
      <c r="V193" s="239">
        <f t="shared" si="18"/>
        <v>2.5000000000000001E-2</v>
      </c>
      <c r="W193" s="239">
        <f t="shared" si="18"/>
        <v>0</v>
      </c>
      <c r="X193" s="241">
        <f>'[4]прил 9'!X669</f>
        <v>0</v>
      </c>
      <c r="Y193" s="241">
        <f>'[4]прил 9'!Y669</f>
        <v>0</v>
      </c>
      <c r="Z193" s="241">
        <f>'[4]прил 9'!Z669</f>
        <v>0</v>
      </c>
      <c r="AA193" s="241">
        <f>'[4]прил 9'!AA669</f>
        <v>0</v>
      </c>
      <c r="AB193" s="241">
        <f>'[4]прил 9'!AB669</f>
        <v>0</v>
      </c>
      <c r="AC193" s="241">
        <f>'[4]прил 9'!AC669</f>
        <v>0</v>
      </c>
      <c r="AD193" s="241">
        <f>'[4]прил 9'!AD669</f>
        <v>0</v>
      </c>
      <c r="AE193" s="241">
        <f>'[4]прил 9'!AE669</f>
        <v>0</v>
      </c>
      <c r="AF193" s="239">
        <f t="shared" si="21"/>
        <v>0</v>
      </c>
      <c r="AG193" s="239">
        <f t="shared" si="21"/>
        <v>0</v>
      </c>
      <c r="AH193" s="241">
        <f>'[4]прил 9'!AH669</f>
        <v>0</v>
      </c>
      <c r="AI193" s="241">
        <f>'[4]прил 9'!AI669</f>
        <v>0</v>
      </c>
      <c r="AJ193" s="241">
        <f>'[4]прил 9'!AJ669</f>
        <v>0</v>
      </c>
      <c r="AK193" s="241">
        <f>'[4]прил 9'!AK669</f>
        <v>0</v>
      </c>
      <c r="AL193" s="241">
        <f>'[4]прил 9'!AL669</f>
        <v>0</v>
      </c>
      <c r="AM193" s="241">
        <f>'[4]прил 9'!AM669</f>
        <v>0</v>
      </c>
      <c r="AN193" s="241">
        <f>'[4]прил 9'!AN669</f>
        <v>0</v>
      </c>
      <c r="AO193" s="241">
        <f>'[4]прил 9'!AO669</f>
        <v>0</v>
      </c>
      <c r="AP193" s="239">
        <f t="shared" si="19"/>
        <v>0</v>
      </c>
      <c r="AQ193" s="239">
        <f t="shared" si="19"/>
        <v>0</v>
      </c>
    </row>
    <row r="194" spans="1:43" ht="31.5" x14ac:dyDescent="0.25">
      <c r="A194" s="157">
        <f t="shared" si="17"/>
        <v>122</v>
      </c>
      <c r="B194" s="158" t="str">
        <f>'[4]прил 9'!B670</f>
        <v>КТП с ТМ 100 кВа Ф-2 ТП 2-27 ПС "Гвардейская" с.Бено-Юрт</v>
      </c>
      <c r="C194" s="158" t="str">
        <f>'[4]прил 9'!C670</f>
        <v>ЧЭ</v>
      </c>
      <c r="D194" s="241">
        <f>'[4]прил 9'!D670</f>
        <v>0</v>
      </c>
      <c r="E194" s="241">
        <f>'[4]прил 9'!E670</f>
        <v>0</v>
      </c>
      <c r="F194" s="241">
        <f>'[4]прил 9'!F670</f>
        <v>0</v>
      </c>
      <c r="G194" s="241">
        <f>'[4]прил 9'!G670</f>
        <v>0</v>
      </c>
      <c r="H194" s="241">
        <f>'[4]прил 9'!H670</f>
        <v>0</v>
      </c>
      <c r="I194" s="241">
        <f>'[4]прил 9'!I670</f>
        <v>0</v>
      </c>
      <c r="J194" s="241">
        <f>'[4]прил 9'!J670</f>
        <v>0</v>
      </c>
      <c r="K194" s="241">
        <f>'[4]прил 9'!K670</f>
        <v>0</v>
      </c>
      <c r="L194" s="239">
        <f t="shared" si="20"/>
        <v>0</v>
      </c>
      <c r="M194" s="239">
        <f t="shared" si="20"/>
        <v>0</v>
      </c>
      <c r="N194" s="241">
        <f>'[4]прил 9'!N670</f>
        <v>0</v>
      </c>
      <c r="O194" s="241">
        <f>'[4]прил 9'!O670</f>
        <v>0</v>
      </c>
      <c r="P194" s="241">
        <f>'[4]прил 9'!P670</f>
        <v>0</v>
      </c>
      <c r="Q194" s="241">
        <f>'[4]прил 9'!Q670</f>
        <v>0</v>
      </c>
      <c r="R194" s="241">
        <f>'[4]прил 9'!R670</f>
        <v>0</v>
      </c>
      <c r="S194" s="241">
        <f>'[4]прил 9'!S670</f>
        <v>0</v>
      </c>
      <c r="T194" s="241">
        <f>'[4]прил 9'!T670</f>
        <v>0.1</v>
      </c>
      <c r="U194" s="241">
        <f>'[4]прил 9'!U670</f>
        <v>0</v>
      </c>
      <c r="V194" s="239">
        <f t="shared" si="18"/>
        <v>0.1</v>
      </c>
      <c r="W194" s="239">
        <f t="shared" si="18"/>
        <v>0</v>
      </c>
      <c r="X194" s="241">
        <f>'[4]прил 9'!X670</f>
        <v>0</v>
      </c>
      <c r="Y194" s="241">
        <f>'[4]прил 9'!Y670</f>
        <v>0</v>
      </c>
      <c r="Z194" s="241">
        <f>'[4]прил 9'!Z670</f>
        <v>0</v>
      </c>
      <c r="AA194" s="241">
        <f>'[4]прил 9'!AA670</f>
        <v>0</v>
      </c>
      <c r="AB194" s="241">
        <f>'[4]прил 9'!AB670</f>
        <v>0</v>
      </c>
      <c r="AC194" s="241">
        <f>'[4]прил 9'!AC670</f>
        <v>0</v>
      </c>
      <c r="AD194" s="241">
        <f>'[4]прил 9'!AD670</f>
        <v>0</v>
      </c>
      <c r="AE194" s="241">
        <f>'[4]прил 9'!AE670</f>
        <v>0</v>
      </c>
      <c r="AF194" s="239">
        <f t="shared" si="21"/>
        <v>0</v>
      </c>
      <c r="AG194" s="239">
        <f t="shared" si="21"/>
        <v>0</v>
      </c>
      <c r="AH194" s="241">
        <f>'[4]прил 9'!AH670</f>
        <v>0</v>
      </c>
      <c r="AI194" s="241">
        <f>'[4]прил 9'!AI670</f>
        <v>0</v>
      </c>
      <c r="AJ194" s="241">
        <f>'[4]прил 9'!AJ670</f>
        <v>0</v>
      </c>
      <c r="AK194" s="241">
        <f>'[4]прил 9'!AK670</f>
        <v>0</v>
      </c>
      <c r="AL194" s="241">
        <f>'[4]прил 9'!AL670</f>
        <v>0</v>
      </c>
      <c r="AM194" s="241">
        <f>'[4]прил 9'!AM670</f>
        <v>0</v>
      </c>
      <c r="AN194" s="241">
        <f>'[4]прил 9'!AN670</f>
        <v>0</v>
      </c>
      <c r="AO194" s="241">
        <f>'[4]прил 9'!AO670</f>
        <v>0</v>
      </c>
      <c r="AP194" s="239">
        <f t="shared" si="19"/>
        <v>0</v>
      </c>
      <c r="AQ194" s="239">
        <f t="shared" si="19"/>
        <v>0</v>
      </c>
    </row>
    <row r="195" spans="1:43" ht="31.5" x14ac:dyDescent="0.25">
      <c r="A195" s="157">
        <f t="shared" si="17"/>
        <v>123</v>
      </c>
      <c r="B195" s="158" t="str">
        <f>'[4]прил 9'!B671</f>
        <v>ТМГ-400 кВа Ф-2 ПС "Надтеречная" с.Надтеречное ТП 2-24</v>
      </c>
      <c r="C195" s="158" t="str">
        <f>'[4]прил 9'!C671</f>
        <v>ЧЭ</v>
      </c>
      <c r="D195" s="241">
        <f>'[4]прил 9'!D671</f>
        <v>0</v>
      </c>
      <c r="E195" s="241">
        <f>'[4]прил 9'!E671</f>
        <v>0</v>
      </c>
      <c r="F195" s="241">
        <f>'[4]прил 9'!F671</f>
        <v>0</v>
      </c>
      <c r="G195" s="241">
        <f>'[4]прил 9'!G671</f>
        <v>0</v>
      </c>
      <c r="H195" s="241">
        <f>'[4]прил 9'!H671</f>
        <v>0</v>
      </c>
      <c r="I195" s="241">
        <f>'[4]прил 9'!I671</f>
        <v>0</v>
      </c>
      <c r="J195" s="241">
        <f>'[4]прил 9'!J671</f>
        <v>0</v>
      </c>
      <c r="K195" s="241">
        <f>'[4]прил 9'!K671</f>
        <v>0</v>
      </c>
      <c r="L195" s="239">
        <f t="shared" si="20"/>
        <v>0</v>
      </c>
      <c r="M195" s="239">
        <f t="shared" si="20"/>
        <v>0</v>
      </c>
      <c r="N195" s="241">
        <f>'[4]прил 9'!N671</f>
        <v>0</v>
      </c>
      <c r="O195" s="241">
        <f>'[4]прил 9'!O671</f>
        <v>0</v>
      </c>
      <c r="P195" s="241">
        <f>'[4]прил 9'!P671</f>
        <v>0</v>
      </c>
      <c r="Q195" s="241">
        <f>'[4]прил 9'!Q671</f>
        <v>0</v>
      </c>
      <c r="R195" s="241">
        <f>'[4]прил 9'!R671</f>
        <v>0</v>
      </c>
      <c r="S195" s="241">
        <f>'[4]прил 9'!S671</f>
        <v>0</v>
      </c>
      <c r="T195" s="241">
        <f>'[4]прил 9'!T671</f>
        <v>0</v>
      </c>
      <c r="U195" s="241">
        <f>'[4]прил 9'!U671</f>
        <v>0</v>
      </c>
      <c r="V195" s="239">
        <f t="shared" si="18"/>
        <v>0</v>
      </c>
      <c r="W195" s="239">
        <f t="shared" si="18"/>
        <v>0</v>
      </c>
      <c r="X195" s="241">
        <f>'[4]прил 9'!X671</f>
        <v>0</v>
      </c>
      <c r="Y195" s="241">
        <f>'[4]прил 9'!Y671</f>
        <v>0</v>
      </c>
      <c r="Z195" s="241">
        <f>'[4]прил 9'!Z671</f>
        <v>0</v>
      </c>
      <c r="AA195" s="241">
        <f>'[4]прил 9'!AA671</f>
        <v>0</v>
      </c>
      <c r="AB195" s="241">
        <f>'[4]прил 9'!AB671</f>
        <v>0</v>
      </c>
      <c r="AC195" s="241">
        <f>'[4]прил 9'!AC671</f>
        <v>0</v>
      </c>
      <c r="AD195" s="241">
        <f>'[4]прил 9'!AD671</f>
        <v>0</v>
      </c>
      <c r="AE195" s="241">
        <f>'[4]прил 9'!AE671</f>
        <v>0</v>
      </c>
      <c r="AF195" s="239">
        <f t="shared" si="21"/>
        <v>0</v>
      </c>
      <c r="AG195" s="239">
        <f t="shared" si="21"/>
        <v>0</v>
      </c>
      <c r="AH195" s="241">
        <f>'[4]прил 9'!AH671</f>
        <v>0</v>
      </c>
      <c r="AI195" s="241">
        <f>'[4]прил 9'!AI671</f>
        <v>0</v>
      </c>
      <c r="AJ195" s="241">
        <f>'[4]прил 9'!AJ671</f>
        <v>0</v>
      </c>
      <c r="AK195" s="241">
        <f>'[4]прил 9'!AK671</f>
        <v>0</v>
      </c>
      <c r="AL195" s="241">
        <f>'[4]прил 9'!AL671</f>
        <v>0</v>
      </c>
      <c r="AM195" s="241">
        <f>'[4]прил 9'!AM671</f>
        <v>0</v>
      </c>
      <c r="AN195" s="241">
        <f>'[4]прил 9'!AN671</f>
        <v>0</v>
      </c>
      <c r="AO195" s="241">
        <f>'[4]прил 9'!AO671</f>
        <v>0</v>
      </c>
      <c r="AP195" s="239">
        <f t="shared" si="19"/>
        <v>0</v>
      </c>
      <c r="AQ195" s="239">
        <f t="shared" si="19"/>
        <v>0</v>
      </c>
    </row>
    <row r="196" spans="1:43" ht="31.5" x14ac:dyDescent="0.25">
      <c r="A196" s="157">
        <f t="shared" si="17"/>
        <v>124</v>
      </c>
      <c r="B196" s="158" t="str">
        <f>'[4]прил 9'!B672</f>
        <v>ТМ-400 кВа Ф-6 ПС "Знаменская" с.Знаменское ТП 6-7</v>
      </c>
      <c r="C196" s="158" t="str">
        <f>'[4]прил 9'!C672</f>
        <v>ЧЭ</v>
      </c>
      <c r="D196" s="241">
        <f>'[4]прил 9'!D672</f>
        <v>0</v>
      </c>
      <c r="E196" s="241">
        <f>'[4]прил 9'!E672</f>
        <v>0</v>
      </c>
      <c r="F196" s="241">
        <f>'[4]прил 9'!F672</f>
        <v>0</v>
      </c>
      <c r="G196" s="241">
        <f>'[4]прил 9'!G672</f>
        <v>0</v>
      </c>
      <c r="H196" s="241">
        <f>'[4]прил 9'!H672</f>
        <v>0</v>
      </c>
      <c r="I196" s="241">
        <f>'[4]прил 9'!I672</f>
        <v>0</v>
      </c>
      <c r="J196" s="241">
        <f>'[4]прил 9'!J672</f>
        <v>0</v>
      </c>
      <c r="K196" s="241">
        <f>'[4]прил 9'!K672</f>
        <v>0</v>
      </c>
      <c r="L196" s="239">
        <f t="shared" si="20"/>
        <v>0</v>
      </c>
      <c r="M196" s="239">
        <f t="shared" si="20"/>
        <v>0</v>
      </c>
      <c r="N196" s="241">
        <f>'[4]прил 9'!N672</f>
        <v>0</v>
      </c>
      <c r="O196" s="241">
        <f>'[4]прил 9'!O672</f>
        <v>0</v>
      </c>
      <c r="P196" s="241">
        <f>'[4]прил 9'!P672</f>
        <v>0</v>
      </c>
      <c r="Q196" s="241">
        <f>'[4]прил 9'!Q672</f>
        <v>0</v>
      </c>
      <c r="R196" s="241">
        <f>'[4]прил 9'!R672</f>
        <v>0</v>
      </c>
      <c r="S196" s="241">
        <f>'[4]прил 9'!S672</f>
        <v>0</v>
      </c>
      <c r="T196" s="241">
        <f>'[4]прил 9'!T672</f>
        <v>0</v>
      </c>
      <c r="U196" s="241">
        <f>'[4]прил 9'!U672</f>
        <v>0</v>
      </c>
      <c r="V196" s="239">
        <f t="shared" si="18"/>
        <v>0</v>
      </c>
      <c r="W196" s="239">
        <f t="shared" si="18"/>
        <v>0</v>
      </c>
      <c r="X196" s="241">
        <f>'[4]прил 9'!X672</f>
        <v>0</v>
      </c>
      <c r="Y196" s="241">
        <f>'[4]прил 9'!Y672</f>
        <v>0</v>
      </c>
      <c r="Z196" s="241">
        <f>'[4]прил 9'!Z672</f>
        <v>0</v>
      </c>
      <c r="AA196" s="241">
        <f>'[4]прил 9'!AA672</f>
        <v>0</v>
      </c>
      <c r="AB196" s="241">
        <f>'[4]прил 9'!AB672</f>
        <v>0</v>
      </c>
      <c r="AC196" s="241">
        <f>'[4]прил 9'!AC672</f>
        <v>0</v>
      </c>
      <c r="AD196" s="241">
        <f>'[4]прил 9'!AD672</f>
        <v>0</v>
      </c>
      <c r="AE196" s="241">
        <f>'[4]прил 9'!AE672</f>
        <v>0</v>
      </c>
      <c r="AF196" s="239">
        <f t="shared" si="21"/>
        <v>0</v>
      </c>
      <c r="AG196" s="239">
        <f t="shared" si="21"/>
        <v>0</v>
      </c>
      <c r="AH196" s="241">
        <f>'[4]прил 9'!AH672</f>
        <v>0</v>
      </c>
      <c r="AI196" s="241">
        <f>'[4]прил 9'!AI672</f>
        <v>0</v>
      </c>
      <c r="AJ196" s="241">
        <f>'[4]прил 9'!AJ672</f>
        <v>0</v>
      </c>
      <c r="AK196" s="241">
        <f>'[4]прил 9'!AK672</f>
        <v>0</v>
      </c>
      <c r="AL196" s="241">
        <f>'[4]прил 9'!AL672</f>
        <v>0</v>
      </c>
      <c r="AM196" s="241">
        <f>'[4]прил 9'!AM672</f>
        <v>0</v>
      </c>
      <c r="AN196" s="241">
        <f>'[4]прил 9'!AN672</f>
        <v>0</v>
      </c>
      <c r="AO196" s="241">
        <f>'[4]прил 9'!AO672</f>
        <v>0</v>
      </c>
      <c r="AP196" s="239">
        <f t="shared" si="19"/>
        <v>0</v>
      </c>
      <c r="AQ196" s="239">
        <f t="shared" si="19"/>
        <v>0</v>
      </c>
    </row>
    <row r="197" spans="1:43" ht="31.5" x14ac:dyDescent="0.25">
      <c r="A197" s="157">
        <f t="shared" si="17"/>
        <v>125</v>
      </c>
      <c r="B197" s="158" t="str">
        <f>'[4]прил 9'!B673</f>
        <v>КТП-100 кВа Ф-3 ПС "Шатой" с.Н.Дай            ТП 3-26</v>
      </c>
      <c r="C197" s="158" t="str">
        <f>'[4]прил 9'!C673</f>
        <v>ЧЭ</v>
      </c>
      <c r="D197" s="241">
        <f>'[4]прил 9'!D673</f>
        <v>0</v>
      </c>
      <c r="E197" s="241">
        <f>'[4]прил 9'!E673</f>
        <v>0</v>
      </c>
      <c r="F197" s="241">
        <f>'[4]прил 9'!F673</f>
        <v>0</v>
      </c>
      <c r="G197" s="241">
        <f>'[4]прил 9'!G673</f>
        <v>0</v>
      </c>
      <c r="H197" s="241">
        <f>'[4]прил 9'!H673</f>
        <v>0</v>
      </c>
      <c r="I197" s="241">
        <f>'[4]прил 9'!I673</f>
        <v>0</v>
      </c>
      <c r="J197" s="241">
        <f>'[4]прил 9'!J673</f>
        <v>0</v>
      </c>
      <c r="K197" s="241">
        <f>'[4]прил 9'!K673</f>
        <v>0</v>
      </c>
      <c r="L197" s="239">
        <f t="shared" si="20"/>
        <v>0</v>
      </c>
      <c r="M197" s="239">
        <f t="shared" si="20"/>
        <v>0</v>
      </c>
      <c r="N197" s="241">
        <f>'[4]прил 9'!N673</f>
        <v>0</v>
      </c>
      <c r="O197" s="241">
        <f>'[4]прил 9'!O673</f>
        <v>0</v>
      </c>
      <c r="P197" s="241">
        <f>'[4]прил 9'!P673</f>
        <v>0</v>
      </c>
      <c r="Q197" s="241">
        <f>'[4]прил 9'!Q673</f>
        <v>0</v>
      </c>
      <c r="R197" s="241">
        <f>'[4]прил 9'!R673</f>
        <v>0</v>
      </c>
      <c r="S197" s="241">
        <f>'[4]прил 9'!S673</f>
        <v>0</v>
      </c>
      <c r="T197" s="241">
        <f>'[4]прил 9'!T673</f>
        <v>0</v>
      </c>
      <c r="U197" s="241">
        <f>'[4]прил 9'!U673</f>
        <v>0</v>
      </c>
      <c r="V197" s="239">
        <f t="shared" si="18"/>
        <v>0</v>
      </c>
      <c r="W197" s="239">
        <f t="shared" si="18"/>
        <v>0</v>
      </c>
      <c r="X197" s="241">
        <f>'[4]прил 9'!X673</f>
        <v>0</v>
      </c>
      <c r="Y197" s="241">
        <f>'[4]прил 9'!Y673</f>
        <v>0</v>
      </c>
      <c r="Z197" s="241">
        <f>'[4]прил 9'!Z673</f>
        <v>0</v>
      </c>
      <c r="AA197" s="241">
        <f>'[4]прил 9'!AA673</f>
        <v>0</v>
      </c>
      <c r="AB197" s="241">
        <f>'[4]прил 9'!AB673</f>
        <v>0</v>
      </c>
      <c r="AC197" s="241">
        <f>'[4]прил 9'!AC673</f>
        <v>0</v>
      </c>
      <c r="AD197" s="241">
        <f>'[4]прил 9'!AD673</f>
        <v>0</v>
      </c>
      <c r="AE197" s="241">
        <f>'[4]прил 9'!AE673</f>
        <v>0</v>
      </c>
      <c r="AF197" s="239">
        <f t="shared" si="21"/>
        <v>0</v>
      </c>
      <c r="AG197" s="239">
        <f t="shared" si="21"/>
        <v>0</v>
      </c>
      <c r="AH197" s="241">
        <f>'[4]прил 9'!AH673</f>
        <v>0</v>
      </c>
      <c r="AI197" s="241">
        <f>'[4]прил 9'!AI673</f>
        <v>0</v>
      </c>
      <c r="AJ197" s="241">
        <f>'[4]прил 9'!AJ673</f>
        <v>0</v>
      </c>
      <c r="AK197" s="241">
        <f>'[4]прил 9'!AK673</f>
        <v>0</v>
      </c>
      <c r="AL197" s="241">
        <f>'[4]прил 9'!AL673</f>
        <v>0</v>
      </c>
      <c r="AM197" s="241">
        <f>'[4]прил 9'!AM673</f>
        <v>0</v>
      </c>
      <c r="AN197" s="241">
        <f>'[4]прил 9'!AN673</f>
        <v>0</v>
      </c>
      <c r="AO197" s="241">
        <f>'[4]прил 9'!AO673</f>
        <v>0</v>
      </c>
      <c r="AP197" s="239">
        <f t="shared" si="19"/>
        <v>0</v>
      </c>
      <c r="AQ197" s="239">
        <f t="shared" si="19"/>
        <v>0</v>
      </c>
    </row>
    <row r="198" spans="1:43" x14ac:dyDescent="0.25">
      <c r="A198" s="157">
        <f t="shared" si="17"/>
        <v>126</v>
      </c>
      <c r="B198" s="158" t="str">
        <f>'[4]прил 9'!B674</f>
        <v>ТМ-100 кВа Ф-2 ПС "Шатой" с.Вашендарой  ТП 2-4</v>
      </c>
      <c r="C198" s="158" t="str">
        <f>'[4]прил 9'!C674</f>
        <v>ЧЭ</v>
      </c>
      <c r="D198" s="241">
        <f>'[4]прил 9'!D674</f>
        <v>0</v>
      </c>
      <c r="E198" s="241">
        <f>'[4]прил 9'!E674</f>
        <v>0</v>
      </c>
      <c r="F198" s="241">
        <f>'[4]прил 9'!F674</f>
        <v>0</v>
      </c>
      <c r="G198" s="241">
        <f>'[4]прил 9'!G674</f>
        <v>0</v>
      </c>
      <c r="H198" s="241">
        <f>'[4]прил 9'!H674</f>
        <v>0</v>
      </c>
      <c r="I198" s="241">
        <f>'[4]прил 9'!I674</f>
        <v>0</v>
      </c>
      <c r="J198" s="241">
        <f>'[4]прил 9'!J674</f>
        <v>0</v>
      </c>
      <c r="K198" s="241">
        <f>'[4]прил 9'!K674</f>
        <v>0</v>
      </c>
      <c r="L198" s="239">
        <f t="shared" si="20"/>
        <v>0</v>
      </c>
      <c r="M198" s="239">
        <f t="shared" si="20"/>
        <v>0</v>
      </c>
      <c r="N198" s="241">
        <f>'[4]прил 9'!N674</f>
        <v>0</v>
      </c>
      <c r="O198" s="241">
        <f>'[4]прил 9'!O674</f>
        <v>0</v>
      </c>
      <c r="P198" s="241">
        <f>'[4]прил 9'!P674</f>
        <v>0</v>
      </c>
      <c r="Q198" s="241">
        <f>'[4]прил 9'!Q674</f>
        <v>0</v>
      </c>
      <c r="R198" s="241">
        <f>'[4]прил 9'!R674</f>
        <v>0</v>
      </c>
      <c r="S198" s="241">
        <f>'[4]прил 9'!S674</f>
        <v>0</v>
      </c>
      <c r="T198" s="241">
        <f>'[4]прил 9'!T674</f>
        <v>0</v>
      </c>
      <c r="U198" s="241">
        <f>'[4]прил 9'!U674</f>
        <v>0</v>
      </c>
      <c r="V198" s="239">
        <f t="shared" si="18"/>
        <v>0</v>
      </c>
      <c r="W198" s="239">
        <f t="shared" si="18"/>
        <v>0</v>
      </c>
      <c r="X198" s="241">
        <f>'[4]прил 9'!X674</f>
        <v>0</v>
      </c>
      <c r="Y198" s="241">
        <f>'[4]прил 9'!Y674</f>
        <v>0</v>
      </c>
      <c r="Z198" s="241">
        <f>'[4]прил 9'!Z674</f>
        <v>0</v>
      </c>
      <c r="AA198" s="241">
        <f>'[4]прил 9'!AA674</f>
        <v>0</v>
      </c>
      <c r="AB198" s="241">
        <f>'[4]прил 9'!AB674</f>
        <v>0</v>
      </c>
      <c r="AC198" s="241">
        <f>'[4]прил 9'!AC674</f>
        <v>0</v>
      </c>
      <c r="AD198" s="241">
        <f>'[4]прил 9'!AD674</f>
        <v>0</v>
      </c>
      <c r="AE198" s="241">
        <f>'[4]прил 9'!AE674</f>
        <v>0</v>
      </c>
      <c r="AF198" s="239">
        <f t="shared" si="21"/>
        <v>0</v>
      </c>
      <c r="AG198" s="239">
        <f t="shared" si="21"/>
        <v>0</v>
      </c>
      <c r="AH198" s="241">
        <f>'[4]прил 9'!AH674</f>
        <v>0</v>
      </c>
      <c r="AI198" s="241">
        <f>'[4]прил 9'!AI674</f>
        <v>0</v>
      </c>
      <c r="AJ198" s="241">
        <f>'[4]прил 9'!AJ674</f>
        <v>0</v>
      </c>
      <c r="AK198" s="241">
        <f>'[4]прил 9'!AK674</f>
        <v>0</v>
      </c>
      <c r="AL198" s="241">
        <f>'[4]прил 9'!AL674</f>
        <v>0</v>
      </c>
      <c r="AM198" s="241">
        <f>'[4]прил 9'!AM674</f>
        <v>0</v>
      </c>
      <c r="AN198" s="241">
        <f>'[4]прил 9'!AN674</f>
        <v>0</v>
      </c>
      <c r="AO198" s="241">
        <f>'[4]прил 9'!AO674</f>
        <v>0</v>
      </c>
      <c r="AP198" s="239">
        <f t="shared" si="19"/>
        <v>0</v>
      </c>
      <c r="AQ198" s="239">
        <f t="shared" si="19"/>
        <v>0</v>
      </c>
    </row>
    <row r="199" spans="1:43" x14ac:dyDescent="0.25">
      <c r="A199" s="157">
        <f t="shared" si="17"/>
        <v>127</v>
      </c>
      <c r="B199" s="158" t="str">
        <f>'[4]прил 9'!B675</f>
        <v>КТП-63 кВа Ф-2 ПС "Итум-Кали" с.Гухой ТП 2-6</v>
      </c>
      <c r="C199" s="158" t="str">
        <f>'[4]прил 9'!C675</f>
        <v>ЧЭ</v>
      </c>
      <c r="D199" s="241">
        <f>'[4]прил 9'!D675</f>
        <v>0</v>
      </c>
      <c r="E199" s="241">
        <f>'[4]прил 9'!E675</f>
        <v>0</v>
      </c>
      <c r="F199" s="241">
        <f>'[4]прил 9'!F675</f>
        <v>0</v>
      </c>
      <c r="G199" s="241">
        <f>'[4]прил 9'!G675</f>
        <v>0</v>
      </c>
      <c r="H199" s="241">
        <f>'[4]прил 9'!H675</f>
        <v>0</v>
      </c>
      <c r="I199" s="241">
        <f>'[4]прил 9'!I675</f>
        <v>0</v>
      </c>
      <c r="J199" s="241">
        <f>'[4]прил 9'!J675</f>
        <v>0</v>
      </c>
      <c r="K199" s="241">
        <f>'[4]прил 9'!K675</f>
        <v>0</v>
      </c>
      <c r="L199" s="239">
        <f t="shared" si="20"/>
        <v>0</v>
      </c>
      <c r="M199" s="239">
        <f t="shared" si="20"/>
        <v>0</v>
      </c>
      <c r="N199" s="241">
        <f>'[4]прил 9'!N675</f>
        <v>0</v>
      </c>
      <c r="O199" s="241">
        <f>'[4]прил 9'!O675</f>
        <v>0</v>
      </c>
      <c r="P199" s="241">
        <f>'[4]прил 9'!P675</f>
        <v>0</v>
      </c>
      <c r="Q199" s="241">
        <f>'[4]прил 9'!Q675</f>
        <v>0</v>
      </c>
      <c r="R199" s="241">
        <f>'[4]прил 9'!R675</f>
        <v>0</v>
      </c>
      <c r="S199" s="241">
        <f>'[4]прил 9'!S675</f>
        <v>0</v>
      </c>
      <c r="T199" s="241">
        <f>'[4]прил 9'!T675</f>
        <v>0</v>
      </c>
      <c r="U199" s="241">
        <f>'[4]прил 9'!U675</f>
        <v>0</v>
      </c>
      <c r="V199" s="239">
        <f t="shared" si="18"/>
        <v>0</v>
      </c>
      <c r="W199" s="239">
        <f t="shared" si="18"/>
        <v>0</v>
      </c>
      <c r="X199" s="241">
        <f>'[4]прил 9'!X675</f>
        <v>0</v>
      </c>
      <c r="Y199" s="241">
        <f>'[4]прил 9'!Y675</f>
        <v>0</v>
      </c>
      <c r="Z199" s="241">
        <f>'[4]прил 9'!Z675</f>
        <v>0</v>
      </c>
      <c r="AA199" s="241">
        <f>'[4]прил 9'!AA675</f>
        <v>0</v>
      </c>
      <c r="AB199" s="241">
        <f>'[4]прил 9'!AB675</f>
        <v>0</v>
      </c>
      <c r="AC199" s="241">
        <f>'[4]прил 9'!AC675</f>
        <v>0</v>
      </c>
      <c r="AD199" s="241">
        <f>'[4]прил 9'!AD675</f>
        <v>0</v>
      </c>
      <c r="AE199" s="241">
        <f>'[4]прил 9'!AE675</f>
        <v>0</v>
      </c>
      <c r="AF199" s="239">
        <f t="shared" si="21"/>
        <v>0</v>
      </c>
      <c r="AG199" s="239">
        <f t="shared" si="21"/>
        <v>0</v>
      </c>
      <c r="AH199" s="241">
        <f>'[4]прил 9'!AH675</f>
        <v>0</v>
      </c>
      <c r="AI199" s="241">
        <f>'[4]прил 9'!AI675</f>
        <v>0</v>
      </c>
      <c r="AJ199" s="241">
        <f>'[4]прил 9'!AJ675</f>
        <v>0</v>
      </c>
      <c r="AK199" s="241">
        <f>'[4]прил 9'!AK675</f>
        <v>0</v>
      </c>
      <c r="AL199" s="241">
        <f>'[4]прил 9'!AL675</f>
        <v>0</v>
      </c>
      <c r="AM199" s="241">
        <f>'[4]прил 9'!AM675</f>
        <v>0</v>
      </c>
      <c r="AN199" s="241">
        <f>'[4]прил 9'!AN675</f>
        <v>0</v>
      </c>
      <c r="AO199" s="241">
        <f>'[4]прил 9'!AO675</f>
        <v>0</v>
      </c>
      <c r="AP199" s="239">
        <f t="shared" si="19"/>
        <v>0</v>
      </c>
      <c r="AQ199" s="239">
        <f t="shared" si="19"/>
        <v>0</v>
      </c>
    </row>
    <row r="200" spans="1:43" ht="31.5" x14ac:dyDescent="0.25">
      <c r="A200" s="157">
        <f t="shared" si="17"/>
        <v>128</v>
      </c>
      <c r="B200" s="158" t="str">
        <f>'[4]прил 9'!B676</f>
        <v>КТП-250 Ква Ф-3 ПС "Энгель-Юрт" с.Энгель-Юрт ТП 3-3</v>
      </c>
      <c r="C200" s="158" t="str">
        <f>'[4]прил 9'!C676</f>
        <v>ЧЭ</v>
      </c>
      <c r="D200" s="241">
        <f>'[4]прил 9'!D676</f>
        <v>0</v>
      </c>
      <c r="E200" s="241">
        <f>'[4]прил 9'!E676</f>
        <v>0</v>
      </c>
      <c r="F200" s="241">
        <f>'[4]прил 9'!F676</f>
        <v>0</v>
      </c>
      <c r="G200" s="241">
        <f>'[4]прил 9'!G676</f>
        <v>0</v>
      </c>
      <c r="H200" s="241">
        <f>'[4]прил 9'!H676</f>
        <v>0</v>
      </c>
      <c r="I200" s="241">
        <f>'[4]прил 9'!I676</f>
        <v>0</v>
      </c>
      <c r="J200" s="241">
        <f>'[4]прил 9'!J676</f>
        <v>0</v>
      </c>
      <c r="K200" s="241">
        <f>'[4]прил 9'!K676</f>
        <v>0</v>
      </c>
      <c r="L200" s="239">
        <f t="shared" si="20"/>
        <v>0</v>
      </c>
      <c r="M200" s="239">
        <f t="shared" si="20"/>
        <v>0</v>
      </c>
      <c r="N200" s="241">
        <f>'[4]прил 9'!N676</f>
        <v>0</v>
      </c>
      <c r="O200" s="241">
        <f>'[4]прил 9'!O676</f>
        <v>0</v>
      </c>
      <c r="P200" s="241">
        <f>'[4]прил 9'!P676</f>
        <v>0</v>
      </c>
      <c r="Q200" s="241">
        <f>'[4]прил 9'!Q676</f>
        <v>0</v>
      </c>
      <c r="R200" s="241">
        <f>'[4]прил 9'!R676</f>
        <v>0</v>
      </c>
      <c r="S200" s="241">
        <f>'[4]прил 9'!S676</f>
        <v>0</v>
      </c>
      <c r="T200" s="241">
        <f>'[4]прил 9'!T676</f>
        <v>0</v>
      </c>
      <c r="U200" s="241">
        <f>'[4]прил 9'!U676</f>
        <v>0</v>
      </c>
      <c r="V200" s="239">
        <f t="shared" si="18"/>
        <v>0</v>
      </c>
      <c r="W200" s="239">
        <f t="shared" si="18"/>
        <v>0</v>
      </c>
      <c r="X200" s="241">
        <f>'[4]прил 9'!X676</f>
        <v>0</v>
      </c>
      <c r="Y200" s="241">
        <f>'[4]прил 9'!Y676</f>
        <v>0</v>
      </c>
      <c r="Z200" s="241">
        <f>'[4]прил 9'!Z676</f>
        <v>0</v>
      </c>
      <c r="AA200" s="241">
        <f>'[4]прил 9'!AA676</f>
        <v>0</v>
      </c>
      <c r="AB200" s="241">
        <f>'[4]прил 9'!AB676</f>
        <v>0</v>
      </c>
      <c r="AC200" s="241">
        <f>'[4]прил 9'!AC676</f>
        <v>0</v>
      </c>
      <c r="AD200" s="241">
        <f>'[4]прил 9'!AD676</f>
        <v>0</v>
      </c>
      <c r="AE200" s="241">
        <f>'[4]прил 9'!AE676</f>
        <v>0</v>
      </c>
      <c r="AF200" s="239">
        <f t="shared" si="21"/>
        <v>0</v>
      </c>
      <c r="AG200" s="239">
        <f t="shared" si="21"/>
        <v>0</v>
      </c>
      <c r="AH200" s="241">
        <f>'[4]прил 9'!AH676</f>
        <v>0</v>
      </c>
      <c r="AI200" s="241">
        <f>'[4]прил 9'!AI676</f>
        <v>0</v>
      </c>
      <c r="AJ200" s="241">
        <f>'[4]прил 9'!AJ676</f>
        <v>0</v>
      </c>
      <c r="AK200" s="241">
        <f>'[4]прил 9'!AK676</f>
        <v>0</v>
      </c>
      <c r="AL200" s="241">
        <f>'[4]прил 9'!AL676</f>
        <v>0</v>
      </c>
      <c r="AM200" s="241">
        <f>'[4]прил 9'!AM676</f>
        <v>0</v>
      </c>
      <c r="AN200" s="241">
        <f>'[4]прил 9'!AN676</f>
        <v>0</v>
      </c>
      <c r="AO200" s="241">
        <f>'[4]прил 9'!AO676</f>
        <v>0</v>
      </c>
      <c r="AP200" s="239">
        <f t="shared" si="19"/>
        <v>0</v>
      </c>
      <c r="AQ200" s="239">
        <f t="shared" si="19"/>
        <v>0</v>
      </c>
    </row>
    <row r="201" spans="1:43" ht="31.5" x14ac:dyDescent="0.25">
      <c r="A201" s="157">
        <f t="shared" si="17"/>
        <v>129</v>
      </c>
      <c r="B201" s="158" t="str">
        <f>'[4]прил 9'!B677</f>
        <v>КТП-100 кВа Ф-3 ПС "Энгель-Юрт" с.Энгель-Юрт ТП 3-12</v>
      </c>
      <c r="C201" s="158" t="str">
        <f>'[4]прил 9'!C677</f>
        <v>ЧЭ</v>
      </c>
      <c r="D201" s="241">
        <f>'[4]прил 9'!D677</f>
        <v>0</v>
      </c>
      <c r="E201" s="241">
        <f>'[4]прил 9'!E677</f>
        <v>0</v>
      </c>
      <c r="F201" s="241">
        <f>'[4]прил 9'!F677</f>
        <v>0</v>
      </c>
      <c r="G201" s="241">
        <f>'[4]прил 9'!G677</f>
        <v>0</v>
      </c>
      <c r="H201" s="241">
        <f>'[4]прил 9'!H677</f>
        <v>0</v>
      </c>
      <c r="I201" s="241">
        <f>'[4]прил 9'!I677</f>
        <v>0</v>
      </c>
      <c r="J201" s="241">
        <f>'[4]прил 9'!J677</f>
        <v>0</v>
      </c>
      <c r="K201" s="241">
        <f>'[4]прил 9'!K677</f>
        <v>0</v>
      </c>
      <c r="L201" s="239">
        <f t="shared" si="20"/>
        <v>0</v>
      </c>
      <c r="M201" s="239">
        <f t="shared" si="20"/>
        <v>0</v>
      </c>
      <c r="N201" s="241">
        <f>'[4]прил 9'!N677</f>
        <v>0</v>
      </c>
      <c r="O201" s="241">
        <f>'[4]прил 9'!O677</f>
        <v>0</v>
      </c>
      <c r="P201" s="241">
        <f>'[4]прил 9'!P677</f>
        <v>0</v>
      </c>
      <c r="Q201" s="241">
        <f>'[4]прил 9'!Q677</f>
        <v>0</v>
      </c>
      <c r="R201" s="241">
        <f>'[4]прил 9'!R677</f>
        <v>0</v>
      </c>
      <c r="S201" s="241">
        <f>'[4]прил 9'!S677</f>
        <v>0</v>
      </c>
      <c r="T201" s="241">
        <f>'[4]прил 9'!T677</f>
        <v>0</v>
      </c>
      <c r="U201" s="241">
        <f>'[4]прил 9'!U677</f>
        <v>0</v>
      </c>
      <c r="V201" s="239">
        <f t="shared" si="18"/>
        <v>0</v>
      </c>
      <c r="W201" s="239">
        <f t="shared" si="18"/>
        <v>0</v>
      </c>
      <c r="X201" s="241">
        <f>'[4]прил 9'!X677</f>
        <v>0</v>
      </c>
      <c r="Y201" s="241">
        <f>'[4]прил 9'!Y677</f>
        <v>0</v>
      </c>
      <c r="Z201" s="241">
        <f>'[4]прил 9'!Z677</f>
        <v>0</v>
      </c>
      <c r="AA201" s="241">
        <f>'[4]прил 9'!AA677</f>
        <v>0</v>
      </c>
      <c r="AB201" s="241">
        <f>'[4]прил 9'!AB677</f>
        <v>0</v>
      </c>
      <c r="AC201" s="241">
        <f>'[4]прил 9'!AC677</f>
        <v>0</v>
      </c>
      <c r="AD201" s="241">
        <f>'[4]прил 9'!AD677</f>
        <v>0</v>
      </c>
      <c r="AE201" s="241">
        <f>'[4]прил 9'!AE677</f>
        <v>0</v>
      </c>
      <c r="AF201" s="239">
        <f t="shared" si="21"/>
        <v>0</v>
      </c>
      <c r="AG201" s="239">
        <f t="shared" si="21"/>
        <v>0</v>
      </c>
      <c r="AH201" s="241">
        <f>'[4]прил 9'!AH677</f>
        <v>0</v>
      </c>
      <c r="AI201" s="241">
        <f>'[4]прил 9'!AI677</f>
        <v>0</v>
      </c>
      <c r="AJ201" s="241">
        <f>'[4]прил 9'!AJ677</f>
        <v>0</v>
      </c>
      <c r="AK201" s="241">
        <f>'[4]прил 9'!AK677</f>
        <v>0</v>
      </c>
      <c r="AL201" s="241">
        <f>'[4]прил 9'!AL677</f>
        <v>0</v>
      </c>
      <c r="AM201" s="241">
        <f>'[4]прил 9'!AM677</f>
        <v>0</v>
      </c>
      <c r="AN201" s="241">
        <f>'[4]прил 9'!AN677</f>
        <v>0</v>
      </c>
      <c r="AO201" s="241">
        <f>'[4]прил 9'!AO677</f>
        <v>0</v>
      </c>
      <c r="AP201" s="239">
        <f t="shared" si="19"/>
        <v>0</v>
      </c>
      <c r="AQ201" s="239">
        <f t="shared" si="19"/>
        <v>0</v>
      </c>
    </row>
    <row r="202" spans="1:43" ht="31.5" x14ac:dyDescent="0.25">
      <c r="A202" s="157">
        <f t="shared" si="17"/>
        <v>130</v>
      </c>
      <c r="B202" s="158" t="str">
        <f>'[4]прил 9'!B678</f>
        <v>КТП с ТМ 160 кВа Ф-2 Пс "Энгель-Юрт" с.Н.Герзель ТП 2-13</v>
      </c>
      <c r="C202" s="158" t="str">
        <f>'[4]прил 9'!C678</f>
        <v>ЧЭ</v>
      </c>
      <c r="D202" s="241">
        <f>'[4]прил 9'!D678</f>
        <v>0</v>
      </c>
      <c r="E202" s="241">
        <f>'[4]прил 9'!E678</f>
        <v>0</v>
      </c>
      <c r="F202" s="241">
        <f>'[4]прил 9'!F678</f>
        <v>0</v>
      </c>
      <c r="G202" s="241">
        <f>'[4]прил 9'!G678</f>
        <v>0</v>
      </c>
      <c r="H202" s="241">
        <f>'[4]прил 9'!H678</f>
        <v>0</v>
      </c>
      <c r="I202" s="241">
        <f>'[4]прил 9'!I678</f>
        <v>0</v>
      </c>
      <c r="J202" s="241">
        <f>'[4]прил 9'!J678</f>
        <v>0</v>
      </c>
      <c r="K202" s="241">
        <f>'[4]прил 9'!K678</f>
        <v>0</v>
      </c>
      <c r="L202" s="239">
        <f t="shared" si="20"/>
        <v>0</v>
      </c>
      <c r="M202" s="239">
        <f t="shared" si="20"/>
        <v>0</v>
      </c>
      <c r="N202" s="241">
        <f>'[4]прил 9'!N678</f>
        <v>0</v>
      </c>
      <c r="O202" s="241">
        <f>'[4]прил 9'!O678</f>
        <v>0</v>
      </c>
      <c r="P202" s="241">
        <f>'[4]прил 9'!P678</f>
        <v>0</v>
      </c>
      <c r="Q202" s="241">
        <f>'[4]прил 9'!Q678</f>
        <v>0</v>
      </c>
      <c r="R202" s="241">
        <f>'[4]прил 9'!R678</f>
        <v>0</v>
      </c>
      <c r="S202" s="241">
        <f>'[4]прил 9'!S678</f>
        <v>0</v>
      </c>
      <c r="T202" s="241">
        <f>'[4]прил 9'!T678</f>
        <v>0</v>
      </c>
      <c r="U202" s="241">
        <f>'[4]прил 9'!U678</f>
        <v>0</v>
      </c>
      <c r="V202" s="239">
        <f t="shared" si="18"/>
        <v>0</v>
      </c>
      <c r="W202" s="239">
        <f t="shared" si="18"/>
        <v>0</v>
      </c>
      <c r="X202" s="241">
        <f>'[4]прил 9'!X678</f>
        <v>0</v>
      </c>
      <c r="Y202" s="241">
        <f>'[4]прил 9'!Y678</f>
        <v>0</v>
      </c>
      <c r="Z202" s="241">
        <f>'[4]прил 9'!Z678</f>
        <v>0</v>
      </c>
      <c r="AA202" s="241">
        <f>'[4]прил 9'!AA678</f>
        <v>0</v>
      </c>
      <c r="AB202" s="241">
        <f>'[4]прил 9'!AB678</f>
        <v>0</v>
      </c>
      <c r="AC202" s="241">
        <f>'[4]прил 9'!AC678</f>
        <v>0</v>
      </c>
      <c r="AD202" s="241">
        <f>'[4]прил 9'!AD678</f>
        <v>0</v>
      </c>
      <c r="AE202" s="241">
        <f>'[4]прил 9'!AE678</f>
        <v>0</v>
      </c>
      <c r="AF202" s="239">
        <f t="shared" si="21"/>
        <v>0</v>
      </c>
      <c r="AG202" s="239">
        <f t="shared" si="21"/>
        <v>0</v>
      </c>
      <c r="AH202" s="241">
        <f>'[4]прил 9'!AH678</f>
        <v>0</v>
      </c>
      <c r="AI202" s="241">
        <f>'[4]прил 9'!AI678</f>
        <v>0</v>
      </c>
      <c r="AJ202" s="241">
        <f>'[4]прил 9'!AJ678</f>
        <v>0</v>
      </c>
      <c r="AK202" s="241">
        <f>'[4]прил 9'!AK678</f>
        <v>0</v>
      </c>
      <c r="AL202" s="241">
        <f>'[4]прил 9'!AL678</f>
        <v>0</v>
      </c>
      <c r="AM202" s="241">
        <f>'[4]прил 9'!AM678</f>
        <v>0</v>
      </c>
      <c r="AN202" s="241">
        <f>'[4]прил 9'!AN678</f>
        <v>0</v>
      </c>
      <c r="AO202" s="241">
        <f>'[4]прил 9'!AO678</f>
        <v>0</v>
      </c>
      <c r="AP202" s="239">
        <f t="shared" si="19"/>
        <v>0</v>
      </c>
      <c r="AQ202" s="239">
        <f t="shared" si="19"/>
        <v>0</v>
      </c>
    </row>
    <row r="203" spans="1:43" ht="31.5" x14ac:dyDescent="0.25">
      <c r="A203" s="157">
        <f t="shared" ref="A203:A208" si="22">A202+1</f>
        <v>131</v>
      </c>
      <c r="B203" s="158" t="str">
        <f>'[4]прил 9'!B679</f>
        <v>КТПК/ВВ-400 кВа с ТМГ-400 кВа Ф-2 ПС "Энгель-Юрт"  с.Энгель-Юрт ТП 2-12</v>
      </c>
      <c r="C203" s="158" t="str">
        <f>'[4]прил 9'!C679</f>
        <v>ЧЭ</v>
      </c>
      <c r="D203" s="241">
        <f>'[4]прил 9'!D679</f>
        <v>0</v>
      </c>
      <c r="E203" s="241">
        <f>'[4]прил 9'!E679</f>
        <v>0</v>
      </c>
      <c r="F203" s="241">
        <f>'[4]прил 9'!F679</f>
        <v>0</v>
      </c>
      <c r="G203" s="241">
        <f>'[4]прил 9'!G679</f>
        <v>0</v>
      </c>
      <c r="H203" s="241">
        <f>'[4]прил 9'!H679</f>
        <v>0</v>
      </c>
      <c r="I203" s="241">
        <f>'[4]прил 9'!I679</f>
        <v>0</v>
      </c>
      <c r="J203" s="241">
        <f>'[4]прил 9'!J679</f>
        <v>0</v>
      </c>
      <c r="K203" s="241">
        <f>'[4]прил 9'!K679</f>
        <v>0</v>
      </c>
      <c r="L203" s="239">
        <f t="shared" si="20"/>
        <v>0</v>
      </c>
      <c r="M203" s="239">
        <f t="shared" si="20"/>
        <v>0</v>
      </c>
      <c r="N203" s="241">
        <f>'[4]прил 9'!N679</f>
        <v>0</v>
      </c>
      <c r="O203" s="241">
        <f>'[4]прил 9'!O679</f>
        <v>0</v>
      </c>
      <c r="P203" s="241">
        <f>'[4]прил 9'!P679</f>
        <v>0</v>
      </c>
      <c r="Q203" s="241">
        <f>'[4]прил 9'!Q679</f>
        <v>0</v>
      </c>
      <c r="R203" s="241">
        <f>'[4]прил 9'!R679</f>
        <v>0</v>
      </c>
      <c r="S203" s="241">
        <f>'[4]прил 9'!S679</f>
        <v>0</v>
      </c>
      <c r="T203" s="241">
        <f>'[4]прил 9'!T679</f>
        <v>0</v>
      </c>
      <c r="U203" s="241">
        <f>'[4]прил 9'!U679</f>
        <v>0</v>
      </c>
      <c r="V203" s="239">
        <f t="shared" si="18"/>
        <v>0</v>
      </c>
      <c r="W203" s="239">
        <f t="shared" si="18"/>
        <v>0</v>
      </c>
      <c r="X203" s="241">
        <f>'[4]прил 9'!X679</f>
        <v>0</v>
      </c>
      <c r="Y203" s="241">
        <f>'[4]прил 9'!Y679</f>
        <v>0</v>
      </c>
      <c r="Z203" s="241">
        <f>'[4]прил 9'!Z679</f>
        <v>0</v>
      </c>
      <c r="AA203" s="241">
        <f>'[4]прил 9'!AA679</f>
        <v>0</v>
      </c>
      <c r="AB203" s="241">
        <f>'[4]прил 9'!AB679</f>
        <v>0</v>
      </c>
      <c r="AC203" s="241">
        <f>'[4]прил 9'!AC679</f>
        <v>0</v>
      </c>
      <c r="AD203" s="241">
        <f>'[4]прил 9'!AD679</f>
        <v>0</v>
      </c>
      <c r="AE203" s="241">
        <f>'[4]прил 9'!AE679</f>
        <v>0</v>
      </c>
      <c r="AF203" s="239">
        <f t="shared" si="21"/>
        <v>0</v>
      </c>
      <c r="AG203" s="239">
        <f t="shared" si="21"/>
        <v>0</v>
      </c>
      <c r="AH203" s="241">
        <f>'[4]прил 9'!AH679</f>
        <v>0</v>
      </c>
      <c r="AI203" s="241">
        <f>'[4]прил 9'!AI679</f>
        <v>0</v>
      </c>
      <c r="AJ203" s="241">
        <f>'[4]прил 9'!AJ679</f>
        <v>0</v>
      </c>
      <c r="AK203" s="241">
        <f>'[4]прил 9'!AK679</f>
        <v>0</v>
      </c>
      <c r="AL203" s="241">
        <f>'[4]прил 9'!AL679</f>
        <v>0</v>
      </c>
      <c r="AM203" s="241">
        <f>'[4]прил 9'!AM679</f>
        <v>0</v>
      </c>
      <c r="AN203" s="241">
        <f>'[4]прил 9'!AN679</f>
        <v>0</v>
      </c>
      <c r="AO203" s="241">
        <f>'[4]прил 9'!AO679</f>
        <v>0</v>
      </c>
      <c r="AP203" s="239">
        <f t="shared" si="19"/>
        <v>0</v>
      </c>
      <c r="AQ203" s="239">
        <f t="shared" si="19"/>
        <v>0</v>
      </c>
    </row>
    <row r="204" spans="1:43" ht="31.5" x14ac:dyDescent="0.25">
      <c r="A204" s="157">
        <f t="shared" si="22"/>
        <v>132</v>
      </c>
      <c r="B204" s="158" t="str">
        <f>'[4]прил 9'!B680</f>
        <v>КТП-250 кВа с ТМГ-63 кВа Ф-16 ПС "АТЭЦ г.Аргун ул.Кадырова ТП 16-189</v>
      </c>
      <c r="C204" s="158" t="str">
        <f>'[4]прил 9'!C680</f>
        <v>ЧЭ</v>
      </c>
      <c r="D204" s="241">
        <f>'[4]прил 9'!D680</f>
        <v>0</v>
      </c>
      <c r="E204" s="241">
        <f>'[4]прил 9'!E680</f>
        <v>0</v>
      </c>
      <c r="F204" s="241">
        <f>'[4]прил 9'!F680</f>
        <v>0</v>
      </c>
      <c r="G204" s="241">
        <f>'[4]прил 9'!G680</f>
        <v>0</v>
      </c>
      <c r="H204" s="241">
        <f>'[4]прил 9'!H680</f>
        <v>0</v>
      </c>
      <c r="I204" s="241">
        <f>'[4]прил 9'!I680</f>
        <v>0</v>
      </c>
      <c r="J204" s="241">
        <f>'[4]прил 9'!J680</f>
        <v>0</v>
      </c>
      <c r="K204" s="241">
        <f>'[4]прил 9'!K680</f>
        <v>0</v>
      </c>
      <c r="L204" s="239">
        <f t="shared" si="20"/>
        <v>0</v>
      </c>
      <c r="M204" s="239">
        <f t="shared" si="20"/>
        <v>0</v>
      </c>
      <c r="N204" s="241">
        <f>'[4]прил 9'!N680</f>
        <v>0</v>
      </c>
      <c r="O204" s="241">
        <f>'[4]прил 9'!O680</f>
        <v>0</v>
      </c>
      <c r="P204" s="241">
        <f>'[4]прил 9'!P680</f>
        <v>0</v>
      </c>
      <c r="Q204" s="241">
        <f>'[4]прил 9'!Q680</f>
        <v>0</v>
      </c>
      <c r="R204" s="241">
        <f>'[4]прил 9'!R680</f>
        <v>0</v>
      </c>
      <c r="S204" s="241">
        <f>'[4]прил 9'!S680</f>
        <v>0</v>
      </c>
      <c r="T204" s="241">
        <f>'[4]прил 9'!T680</f>
        <v>0</v>
      </c>
      <c r="U204" s="241">
        <f>'[4]прил 9'!U680</f>
        <v>0</v>
      </c>
      <c r="V204" s="239">
        <f t="shared" si="18"/>
        <v>0</v>
      </c>
      <c r="W204" s="239">
        <f t="shared" si="18"/>
        <v>0</v>
      </c>
      <c r="X204" s="241">
        <f>'[4]прил 9'!X680</f>
        <v>0</v>
      </c>
      <c r="Y204" s="241">
        <f>'[4]прил 9'!Y680</f>
        <v>0</v>
      </c>
      <c r="Z204" s="241">
        <f>'[4]прил 9'!Z680</f>
        <v>0</v>
      </c>
      <c r="AA204" s="241">
        <f>'[4]прил 9'!AA680</f>
        <v>0</v>
      </c>
      <c r="AB204" s="241">
        <f>'[4]прил 9'!AB680</f>
        <v>0</v>
      </c>
      <c r="AC204" s="241">
        <f>'[4]прил 9'!AC680</f>
        <v>0</v>
      </c>
      <c r="AD204" s="241">
        <f>'[4]прил 9'!AD680</f>
        <v>0</v>
      </c>
      <c r="AE204" s="241">
        <f>'[4]прил 9'!AE680</f>
        <v>0</v>
      </c>
      <c r="AF204" s="239">
        <f t="shared" si="21"/>
        <v>0</v>
      </c>
      <c r="AG204" s="239">
        <f t="shared" si="21"/>
        <v>0</v>
      </c>
      <c r="AH204" s="241">
        <f>'[4]прил 9'!AH680</f>
        <v>0</v>
      </c>
      <c r="AI204" s="241">
        <f>'[4]прил 9'!AI680</f>
        <v>0</v>
      </c>
      <c r="AJ204" s="241">
        <f>'[4]прил 9'!AJ680</f>
        <v>0</v>
      </c>
      <c r="AK204" s="241">
        <f>'[4]прил 9'!AK680</f>
        <v>0</v>
      </c>
      <c r="AL204" s="241">
        <f>'[4]прил 9'!AL680</f>
        <v>0</v>
      </c>
      <c r="AM204" s="241">
        <f>'[4]прил 9'!AM680</f>
        <v>0</v>
      </c>
      <c r="AN204" s="241">
        <f>'[4]прил 9'!AN680</f>
        <v>0</v>
      </c>
      <c r="AO204" s="241">
        <f>'[4]прил 9'!AO680</f>
        <v>0</v>
      </c>
      <c r="AP204" s="239">
        <f t="shared" si="19"/>
        <v>0</v>
      </c>
      <c r="AQ204" s="239">
        <f t="shared" si="19"/>
        <v>0</v>
      </c>
    </row>
    <row r="205" spans="1:43" ht="31.5" x14ac:dyDescent="0.25">
      <c r="A205" s="157">
        <f t="shared" si="22"/>
        <v>133</v>
      </c>
      <c r="B205" s="158" t="str">
        <f>'[4]прил 9'!B681</f>
        <v>КТП с ТМ 160 кВа Ф-5 ПС "ГРП" с.Алхан-Кала ТП 5-55</v>
      </c>
      <c r="C205" s="158" t="str">
        <f>'[4]прил 9'!C681</f>
        <v>ЧЭ</v>
      </c>
      <c r="D205" s="241">
        <f>'[4]прил 9'!D681</f>
        <v>0</v>
      </c>
      <c r="E205" s="241">
        <f>'[4]прил 9'!E681</f>
        <v>0</v>
      </c>
      <c r="F205" s="241">
        <f>'[4]прил 9'!F681</f>
        <v>0</v>
      </c>
      <c r="G205" s="241">
        <f>'[4]прил 9'!G681</f>
        <v>0</v>
      </c>
      <c r="H205" s="241">
        <f>'[4]прил 9'!H681</f>
        <v>0</v>
      </c>
      <c r="I205" s="241">
        <f>'[4]прил 9'!I681</f>
        <v>0</v>
      </c>
      <c r="J205" s="241">
        <f>'[4]прил 9'!J681</f>
        <v>0</v>
      </c>
      <c r="K205" s="241">
        <f>'[4]прил 9'!K681</f>
        <v>0</v>
      </c>
      <c r="L205" s="239">
        <f t="shared" si="20"/>
        <v>0</v>
      </c>
      <c r="M205" s="239">
        <f t="shared" si="20"/>
        <v>0</v>
      </c>
      <c r="N205" s="241">
        <f>'[4]прил 9'!N681</f>
        <v>0</v>
      </c>
      <c r="O205" s="241">
        <f>'[4]прил 9'!O681</f>
        <v>0</v>
      </c>
      <c r="P205" s="241">
        <f>'[4]прил 9'!P681</f>
        <v>0</v>
      </c>
      <c r="Q205" s="241">
        <f>'[4]прил 9'!Q681</f>
        <v>0</v>
      </c>
      <c r="R205" s="241">
        <f>'[4]прил 9'!R681</f>
        <v>0</v>
      </c>
      <c r="S205" s="241">
        <f>'[4]прил 9'!S681</f>
        <v>0</v>
      </c>
      <c r="T205" s="241">
        <f>'[4]прил 9'!T681</f>
        <v>0</v>
      </c>
      <c r="U205" s="241">
        <f>'[4]прил 9'!U681</f>
        <v>0</v>
      </c>
      <c r="V205" s="239">
        <f t="shared" si="18"/>
        <v>0</v>
      </c>
      <c r="W205" s="239">
        <f t="shared" si="18"/>
        <v>0</v>
      </c>
      <c r="X205" s="241">
        <f>'[4]прил 9'!X681</f>
        <v>0</v>
      </c>
      <c r="Y205" s="241">
        <f>'[4]прил 9'!Y681</f>
        <v>0</v>
      </c>
      <c r="Z205" s="241">
        <f>'[4]прил 9'!Z681</f>
        <v>0</v>
      </c>
      <c r="AA205" s="241">
        <f>'[4]прил 9'!AA681</f>
        <v>0</v>
      </c>
      <c r="AB205" s="241">
        <f>'[4]прил 9'!AB681</f>
        <v>0</v>
      </c>
      <c r="AC205" s="241">
        <f>'[4]прил 9'!AC681</f>
        <v>0</v>
      </c>
      <c r="AD205" s="241">
        <f>'[4]прил 9'!AD681</f>
        <v>0</v>
      </c>
      <c r="AE205" s="241">
        <f>'[4]прил 9'!AE681</f>
        <v>0</v>
      </c>
      <c r="AF205" s="239">
        <f t="shared" si="21"/>
        <v>0</v>
      </c>
      <c r="AG205" s="239">
        <f t="shared" si="21"/>
        <v>0</v>
      </c>
      <c r="AH205" s="241">
        <f>'[4]прил 9'!AH681</f>
        <v>0</v>
      </c>
      <c r="AI205" s="241">
        <f>'[4]прил 9'!AI681</f>
        <v>0</v>
      </c>
      <c r="AJ205" s="241">
        <f>'[4]прил 9'!AJ681</f>
        <v>0</v>
      </c>
      <c r="AK205" s="241">
        <f>'[4]прил 9'!AK681</f>
        <v>0</v>
      </c>
      <c r="AL205" s="241">
        <f>'[4]прил 9'!AL681</f>
        <v>0</v>
      </c>
      <c r="AM205" s="241">
        <f>'[4]прил 9'!AM681</f>
        <v>0</v>
      </c>
      <c r="AN205" s="241">
        <f>'[4]прил 9'!AN681</f>
        <v>0</v>
      </c>
      <c r="AO205" s="241">
        <f>'[4]прил 9'!AO681</f>
        <v>0</v>
      </c>
      <c r="AP205" s="239">
        <f t="shared" si="19"/>
        <v>0</v>
      </c>
      <c r="AQ205" s="239">
        <f t="shared" si="19"/>
        <v>0</v>
      </c>
    </row>
    <row r="206" spans="1:43" ht="31.5" x14ac:dyDescent="0.25">
      <c r="A206" s="157">
        <f t="shared" si="22"/>
        <v>134</v>
      </c>
      <c r="B206" s="158" t="str">
        <f>'[4]прил 9'!B682</f>
        <v>ТМ-100 кВа Ф-14 ПС "Горячеисточненская" с.Толстой-Юрт кошара ТП 14-1</v>
      </c>
      <c r="C206" s="158" t="str">
        <f>'[4]прил 9'!C682</f>
        <v>ЧЭ</v>
      </c>
      <c r="D206" s="241">
        <f>'[4]прил 9'!D682</f>
        <v>0</v>
      </c>
      <c r="E206" s="241">
        <f>'[4]прил 9'!E682</f>
        <v>0</v>
      </c>
      <c r="F206" s="241">
        <f>'[4]прил 9'!F682</f>
        <v>0</v>
      </c>
      <c r="G206" s="241">
        <f>'[4]прил 9'!G682</f>
        <v>0</v>
      </c>
      <c r="H206" s="241">
        <f>'[4]прил 9'!H682</f>
        <v>0</v>
      </c>
      <c r="I206" s="241">
        <f>'[4]прил 9'!I682</f>
        <v>0</v>
      </c>
      <c r="J206" s="241">
        <f>'[4]прил 9'!J682</f>
        <v>0</v>
      </c>
      <c r="K206" s="241">
        <f>'[4]прил 9'!K682</f>
        <v>0</v>
      </c>
      <c r="L206" s="239">
        <f t="shared" si="20"/>
        <v>0</v>
      </c>
      <c r="M206" s="239">
        <f t="shared" si="20"/>
        <v>0</v>
      </c>
      <c r="N206" s="241">
        <f>'[4]прил 9'!N682</f>
        <v>0</v>
      </c>
      <c r="O206" s="241">
        <f>'[4]прил 9'!O682</f>
        <v>0</v>
      </c>
      <c r="P206" s="241">
        <f>'[4]прил 9'!P682</f>
        <v>0</v>
      </c>
      <c r="Q206" s="241">
        <f>'[4]прил 9'!Q682</f>
        <v>0</v>
      </c>
      <c r="R206" s="241">
        <f>'[4]прил 9'!R682</f>
        <v>0</v>
      </c>
      <c r="S206" s="241">
        <f>'[4]прил 9'!S682</f>
        <v>0</v>
      </c>
      <c r="T206" s="241">
        <f>'[4]прил 9'!T682</f>
        <v>0</v>
      </c>
      <c r="U206" s="241">
        <f>'[4]прил 9'!U682</f>
        <v>0</v>
      </c>
      <c r="V206" s="239">
        <f t="shared" si="18"/>
        <v>0</v>
      </c>
      <c r="W206" s="239">
        <f t="shared" si="18"/>
        <v>0</v>
      </c>
      <c r="X206" s="241">
        <f>'[4]прил 9'!X682</f>
        <v>0</v>
      </c>
      <c r="Y206" s="241">
        <f>'[4]прил 9'!Y682</f>
        <v>0</v>
      </c>
      <c r="Z206" s="241">
        <f>'[4]прил 9'!Z682</f>
        <v>0</v>
      </c>
      <c r="AA206" s="241">
        <f>'[4]прил 9'!AA682</f>
        <v>0</v>
      </c>
      <c r="AB206" s="241">
        <f>'[4]прил 9'!AB682</f>
        <v>0</v>
      </c>
      <c r="AC206" s="241">
        <f>'[4]прил 9'!AC682</f>
        <v>0</v>
      </c>
      <c r="AD206" s="241">
        <f>'[4]прил 9'!AD682</f>
        <v>0</v>
      </c>
      <c r="AE206" s="241">
        <f>'[4]прил 9'!AE682</f>
        <v>0</v>
      </c>
      <c r="AF206" s="239">
        <f t="shared" si="21"/>
        <v>0</v>
      </c>
      <c r="AG206" s="239">
        <f t="shared" si="21"/>
        <v>0</v>
      </c>
      <c r="AH206" s="241">
        <f>'[4]прил 9'!AH682</f>
        <v>0</v>
      </c>
      <c r="AI206" s="241">
        <f>'[4]прил 9'!AI682</f>
        <v>0</v>
      </c>
      <c r="AJ206" s="241">
        <f>'[4]прил 9'!AJ682</f>
        <v>0</v>
      </c>
      <c r="AK206" s="241">
        <f>'[4]прил 9'!AK682</f>
        <v>0</v>
      </c>
      <c r="AL206" s="241">
        <f>'[4]прил 9'!AL682</f>
        <v>0</v>
      </c>
      <c r="AM206" s="241">
        <f>'[4]прил 9'!AM682</f>
        <v>0</v>
      </c>
      <c r="AN206" s="241">
        <f>'[4]прил 9'!AN682</f>
        <v>0</v>
      </c>
      <c r="AO206" s="241">
        <f>'[4]прил 9'!AO682</f>
        <v>0</v>
      </c>
      <c r="AP206" s="239">
        <f t="shared" si="19"/>
        <v>0</v>
      </c>
      <c r="AQ206" s="239">
        <f t="shared" si="19"/>
        <v>0</v>
      </c>
    </row>
    <row r="207" spans="1:43" ht="31.5" x14ac:dyDescent="0.25">
      <c r="A207" s="157">
        <f t="shared" si="22"/>
        <v>135</v>
      </c>
      <c r="B207" s="158" t="str">
        <f>'[4]прил 9'!B683</f>
        <v>ТМ-160 кВа Ф-3 ПС "Предгорная" с.Старые Атаги ТП 3-11</v>
      </c>
      <c r="C207" s="158" t="str">
        <f>'[4]прил 9'!C683</f>
        <v>ЧЭ</v>
      </c>
      <c r="D207" s="241">
        <f>'[4]прил 9'!D683</f>
        <v>0</v>
      </c>
      <c r="E207" s="241">
        <f>'[4]прил 9'!E683</f>
        <v>0</v>
      </c>
      <c r="F207" s="241">
        <f>'[4]прил 9'!F683</f>
        <v>0</v>
      </c>
      <c r="G207" s="241">
        <f>'[4]прил 9'!G683</f>
        <v>0</v>
      </c>
      <c r="H207" s="241">
        <f>'[4]прил 9'!H683</f>
        <v>0</v>
      </c>
      <c r="I207" s="241">
        <f>'[4]прил 9'!I683</f>
        <v>0</v>
      </c>
      <c r="J207" s="241">
        <f>'[4]прил 9'!J683</f>
        <v>0</v>
      </c>
      <c r="K207" s="241">
        <f>'[4]прил 9'!K683</f>
        <v>0</v>
      </c>
      <c r="L207" s="239">
        <f t="shared" si="20"/>
        <v>0</v>
      </c>
      <c r="M207" s="239">
        <f t="shared" si="20"/>
        <v>0</v>
      </c>
      <c r="N207" s="241">
        <f>'[4]прил 9'!N683</f>
        <v>0</v>
      </c>
      <c r="O207" s="241">
        <f>'[4]прил 9'!O683</f>
        <v>0</v>
      </c>
      <c r="P207" s="241">
        <f>'[4]прил 9'!P683</f>
        <v>0</v>
      </c>
      <c r="Q207" s="241">
        <f>'[4]прил 9'!Q683</f>
        <v>0</v>
      </c>
      <c r="R207" s="241">
        <f>'[4]прил 9'!R683</f>
        <v>0</v>
      </c>
      <c r="S207" s="241">
        <f>'[4]прил 9'!S683</f>
        <v>0</v>
      </c>
      <c r="T207" s="241">
        <f>'[4]прил 9'!T683</f>
        <v>0</v>
      </c>
      <c r="U207" s="241">
        <f>'[4]прил 9'!U683</f>
        <v>0</v>
      </c>
      <c r="V207" s="239">
        <f t="shared" si="18"/>
        <v>0</v>
      </c>
      <c r="W207" s="239">
        <f t="shared" si="18"/>
        <v>0</v>
      </c>
      <c r="X207" s="241">
        <f>'[4]прил 9'!X683</f>
        <v>0</v>
      </c>
      <c r="Y207" s="241">
        <f>'[4]прил 9'!Y683</f>
        <v>0</v>
      </c>
      <c r="Z207" s="241">
        <f>'[4]прил 9'!Z683</f>
        <v>0</v>
      </c>
      <c r="AA207" s="241">
        <f>'[4]прил 9'!AA683</f>
        <v>0</v>
      </c>
      <c r="AB207" s="241">
        <f>'[4]прил 9'!AB683</f>
        <v>0</v>
      </c>
      <c r="AC207" s="241">
        <f>'[4]прил 9'!AC683</f>
        <v>0</v>
      </c>
      <c r="AD207" s="241">
        <f>'[4]прил 9'!AD683</f>
        <v>0</v>
      </c>
      <c r="AE207" s="241">
        <f>'[4]прил 9'!AE683</f>
        <v>0</v>
      </c>
      <c r="AF207" s="239">
        <f t="shared" si="21"/>
        <v>0</v>
      </c>
      <c r="AG207" s="239">
        <f t="shared" si="21"/>
        <v>0</v>
      </c>
      <c r="AH207" s="241">
        <f>'[4]прил 9'!AH683</f>
        <v>0</v>
      </c>
      <c r="AI207" s="241">
        <f>'[4]прил 9'!AI683</f>
        <v>0</v>
      </c>
      <c r="AJ207" s="241">
        <f>'[4]прил 9'!AJ683</f>
        <v>0</v>
      </c>
      <c r="AK207" s="241">
        <f>'[4]прил 9'!AK683</f>
        <v>0</v>
      </c>
      <c r="AL207" s="241">
        <f>'[4]прил 9'!AL683</f>
        <v>0</v>
      </c>
      <c r="AM207" s="241">
        <f>'[4]прил 9'!AM683</f>
        <v>0</v>
      </c>
      <c r="AN207" s="241">
        <f>'[4]прил 9'!AN683</f>
        <v>0</v>
      </c>
      <c r="AO207" s="241">
        <f>'[4]прил 9'!AO683</f>
        <v>0</v>
      </c>
      <c r="AP207" s="239">
        <f t="shared" si="19"/>
        <v>0</v>
      </c>
      <c r="AQ207" s="239">
        <f t="shared" si="19"/>
        <v>0</v>
      </c>
    </row>
    <row r="208" spans="1:43" x14ac:dyDescent="0.25">
      <c r="A208" s="157">
        <f t="shared" si="22"/>
        <v>136</v>
      </c>
      <c r="B208" s="158" t="str">
        <f>'[4]прил 9'!B684</f>
        <v>ТМ-250 кВа Ф-8 ПС "№84" с.Побединское ТП 8-25</v>
      </c>
      <c r="C208" s="158" t="str">
        <f>'[4]прил 9'!C684</f>
        <v>ЧЭ</v>
      </c>
      <c r="D208" s="241">
        <f>'[4]прил 9'!D684</f>
        <v>0</v>
      </c>
      <c r="E208" s="241">
        <f>'[4]прил 9'!E684</f>
        <v>0</v>
      </c>
      <c r="F208" s="241">
        <f>'[4]прил 9'!F684</f>
        <v>0</v>
      </c>
      <c r="G208" s="241">
        <f>'[4]прил 9'!G684</f>
        <v>0</v>
      </c>
      <c r="H208" s="241">
        <f>'[4]прил 9'!H684</f>
        <v>0</v>
      </c>
      <c r="I208" s="241">
        <f>'[4]прил 9'!I684</f>
        <v>0</v>
      </c>
      <c r="J208" s="241">
        <f>'[4]прил 9'!J684</f>
        <v>0</v>
      </c>
      <c r="K208" s="241">
        <f>'[4]прил 9'!K684</f>
        <v>0</v>
      </c>
      <c r="L208" s="239">
        <f t="shared" si="20"/>
        <v>0</v>
      </c>
      <c r="M208" s="239">
        <f t="shared" si="20"/>
        <v>0</v>
      </c>
      <c r="N208" s="241">
        <f>'[4]прил 9'!N684</f>
        <v>0</v>
      </c>
      <c r="O208" s="241">
        <f>'[4]прил 9'!O684</f>
        <v>0</v>
      </c>
      <c r="P208" s="241">
        <f>'[4]прил 9'!P684</f>
        <v>0</v>
      </c>
      <c r="Q208" s="241">
        <f>'[4]прил 9'!Q684</f>
        <v>0</v>
      </c>
      <c r="R208" s="241">
        <f>'[4]прил 9'!R684</f>
        <v>0</v>
      </c>
      <c r="S208" s="241">
        <f>'[4]прил 9'!S684</f>
        <v>0</v>
      </c>
      <c r="T208" s="241">
        <f>'[4]прил 9'!T684</f>
        <v>0</v>
      </c>
      <c r="U208" s="241">
        <f>'[4]прил 9'!U684</f>
        <v>0</v>
      </c>
      <c r="V208" s="239">
        <f t="shared" si="18"/>
        <v>0</v>
      </c>
      <c r="W208" s="239">
        <f t="shared" si="18"/>
        <v>0</v>
      </c>
      <c r="X208" s="241">
        <f>'[4]прил 9'!X684</f>
        <v>0</v>
      </c>
      <c r="Y208" s="241">
        <f>'[4]прил 9'!Y684</f>
        <v>0</v>
      </c>
      <c r="Z208" s="241">
        <f>'[4]прил 9'!Z684</f>
        <v>0</v>
      </c>
      <c r="AA208" s="241">
        <f>'[4]прил 9'!AA684</f>
        <v>0</v>
      </c>
      <c r="AB208" s="241">
        <f>'[4]прил 9'!AB684</f>
        <v>0</v>
      </c>
      <c r="AC208" s="241">
        <f>'[4]прил 9'!AC684</f>
        <v>0</v>
      </c>
      <c r="AD208" s="241">
        <f>'[4]прил 9'!AD684</f>
        <v>0</v>
      </c>
      <c r="AE208" s="241">
        <f>'[4]прил 9'!AE684</f>
        <v>0</v>
      </c>
      <c r="AF208" s="239">
        <f t="shared" si="21"/>
        <v>0</v>
      </c>
      <c r="AG208" s="239">
        <f t="shared" si="21"/>
        <v>0</v>
      </c>
      <c r="AH208" s="241">
        <f>'[4]прил 9'!AH684</f>
        <v>0</v>
      </c>
      <c r="AI208" s="241">
        <f>'[4]прил 9'!AI684</f>
        <v>0</v>
      </c>
      <c r="AJ208" s="241">
        <f>'[4]прил 9'!AJ684</f>
        <v>0</v>
      </c>
      <c r="AK208" s="241">
        <f>'[4]прил 9'!AK684</f>
        <v>0</v>
      </c>
      <c r="AL208" s="241">
        <f>'[4]прил 9'!AL684</f>
        <v>0</v>
      </c>
      <c r="AM208" s="241">
        <f>'[4]прил 9'!AM684</f>
        <v>0</v>
      </c>
      <c r="AN208" s="241">
        <f>'[4]прил 9'!AN684</f>
        <v>0</v>
      </c>
      <c r="AO208" s="241">
        <f>'[4]прил 9'!AO684</f>
        <v>0</v>
      </c>
      <c r="AP208" s="239">
        <f t="shared" si="19"/>
        <v>0</v>
      </c>
      <c r="AQ208" s="239">
        <f t="shared" si="19"/>
        <v>0</v>
      </c>
    </row>
    <row r="209" spans="1:43" x14ac:dyDescent="0.25">
      <c r="A209" s="148" t="s">
        <v>447</v>
      </c>
      <c r="B209" s="202" t="s">
        <v>448</v>
      </c>
      <c r="C209" s="202"/>
      <c r="D209" s="155"/>
      <c r="E209" s="155"/>
      <c r="F209" s="155"/>
      <c r="G209" s="155"/>
      <c r="H209" s="155"/>
      <c r="I209" s="155"/>
      <c r="J209" s="155"/>
      <c r="K209" s="155"/>
      <c r="L209" s="239">
        <f t="shared" si="20"/>
        <v>0</v>
      </c>
      <c r="M209" s="239">
        <f t="shared" si="20"/>
        <v>0</v>
      </c>
      <c r="N209" s="240"/>
      <c r="O209" s="240"/>
      <c r="P209" s="240"/>
      <c r="Q209" s="240"/>
      <c r="R209" s="240"/>
      <c r="S209" s="240"/>
      <c r="T209" s="240"/>
      <c r="U209" s="240"/>
      <c r="V209" s="239">
        <f t="shared" ref="V209:W211" si="23">N209+P209+R209+T209</f>
        <v>0</v>
      </c>
      <c r="W209" s="239">
        <f t="shared" si="23"/>
        <v>0</v>
      </c>
      <c r="X209" s="239"/>
      <c r="Y209" s="239"/>
      <c r="Z209" s="239"/>
      <c r="AA209" s="239"/>
      <c r="AB209" s="239"/>
      <c r="AC209" s="239"/>
      <c r="AD209" s="239"/>
      <c r="AE209" s="239"/>
      <c r="AF209" s="239">
        <f t="shared" si="21"/>
        <v>0</v>
      </c>
      <c r="AG209" s="239">
        <f t="shared" si="21"/>
        <v>0</v>
      </c>
      <c r="AH209" s="239"/>
      <c r="AI209" s="239"/>
      <c r="AJ209" s="239"/>
      <c r="AK209" s="239"/>
      <c r="AL209" s="239"/>
      <c r="AM209" s="239"/>
      <c r="AN209" s="239"/>
      <c r="AO209" s="239"/>
      <c r="AP209" s="239">
        <f t="shared" ref="AP209:AQ211" si="24">AH209+AJ209+AL209+AN209</f>
        <v>0</v>
      </c>
      <c r="AQ209" s="239">
        <f t="shared" si="24"/>
        <v>0</v>
      </c>
    </row>
    <row r="210" spans="1:43" x14ac:dyDescent="0.25">
      <c r="A210" s="157"/>
      <c r="B210" s="158"/>
      <c r="C210" s="158"/>
      <c r="D210" s="155"/>
      <c r="E210" s="155"/>
      <c r="F210" s="155"/>
      <c r="G210" s="155"/>
      <c r="H210" s="155"/>
      <c r="I210" s="155"/>
      <c r="J210" s="155"/>
      <c r="K210" s="155"/>
      <c r="L210" s="239">
        <f t="shared" si="20"/>
        <v>0</v>
      </c>
      <c r="M210" s="239">
        <f t="shared" si="20"/>
        <v>0</v>
      </c>
      <c r="N210" s="240"/>
      <c r="O210" s="240"/>
      <c r="P210" s="240"/>
      <c r="Q210" s="240"/>
      <c r="R210" s="240"/>
      <c r="S210" s="240"/>
      <c r="T210" s="240"/>
      <c r="U210" s="240"/>
      <c r="V210" s="239">
        <f t="shared" si="23"/>
        <v>0</v>
      </c>
      <c r="W210" s="239">
        <f t="shared" si="23"/>
        <v>0</v>
      </c>
      <c r="X210" s="239"/>
      <c r="Y210" s="239"/>
      <c r="Z210" s="239"/>
      <c r="AA210" s="239"/>
      <c r="AB210" s="239"/>
      <c r="AC210" s="239"/>
      <c r="AD210" s="239"/>
      <c r="AE210" s="239"/>
      <c r="AF210" s="239">
        <f t="shared" si="21"/>
        <v>0</v>
      </c>
      <c r="AG210" s="239">
        <f t="shared" si="21"/>
        <v>0</v>
      </c>
      <c r="AH210" s="239"/>
      <c r="AI210" s="239"/>
      <c r="AJ210" s="239"/>
      <c r="AK210" s="239"/>
      <c r="AL210" s="239"/>
      <c r="AM210" s="239"/>
      <c r="AN210" s="239"/>
      <c r="AO210" s="239"/>
      <c r="AP210" s="239">
        <f t="shared" si="24"/>
        <v>0</v>
      </c>
      <c r="AQ210" s="239">
        <f t="shared" si="24"/>
        <v>0</v>
      </c>
    </row>
    <row r="211" spans="1:43" x14ac:dyDescent="0.25">
      <c r="A211" s="148" t="s">
        <v>449</v>
      </c>
      <c r="B211" s="202" t="s">
        <v>450</v>
      </c>
      <c r="C211" s="202"/>
      <c r="D211" s="155"/>
      <c r="E211" s="155"/>
      <c r="F211" s="155"/>
      <c r="G211" s="155"/>
      <c r="H211" s="155"/>
      <c r="I211" s="155"/>
      <c r="J211" s="155"/>
      <c r="K211" s="155"/>
      <c r="L211" s="239">
        <f t="shared" si="20"/>
        <v>0</v>
      </c>
      <c r="M211" s="239">
        <f t="shared" si="20"/>
        <v>0</v>
      </c>
      <c r="N211" s="240"/>
      <c r="O211" s="240"/>
      <c r="P211" s="240"/>
      <c r="Q211" s="240"/>
      <c r="R211" s="240"/>
      <c r="S211" s="240"/>
      <c r="T211" s="240"/>
      <c r="U211" s="240"/>
      <c r="V211" s="239">
        <f t="shared" si="23"/>
        <v>0</v>
      </c>
      <c r="W211" s="239">
        <f t="shared" si="23"/>
        <v>0</v>
      </c>
      <c r="X211" s="239"/>
      <c r="Y211" s="239"/>
      <c r="Z211" s="239"/>
      <c r="AA211" s="239"/>
      <c r="AB211" s="239"/>
      <c r="AC211" s="239"/>
      <c r="AD211" s="239"/>
      <c r="AE211" s="239"/>
      <c r="AF211" s="239">
        <f t="shared" si="21"/>
        <v>0</v>
      </c>
      <c r="AG211" s="239">
        <f t="shared" si="21"/>
        <v>0</v>
      </c>
      <c r="AH211" s="239"/>
      <c r="AI211" s="239"/>
      <c r="AJ211" s="239"/>
      <c r="AK211" s="239"/>
      <c r="AL211" s="239"/>
      <c r="AM211" s="239"/>
      <c r="AN211" s="239"/>
      <c r="AO211" s="239"/>
      <c r="AP211" s="239">
        <f t="shared" si="24"/>
        <v>0</v>
      </c>
      <c r="AQ211" s="239">
        <f t="shared" si="24"/>
        <v>0</v>
      </c>
    </row>
    <row r="212" spans="1:43" x14ac:dyDescent="0.25">
      <c r="A212" s="157"/>
      <c r="B212" s="158"/>
      <c r="C212" s="158"/>
      <c r="D212" s="150"/>
      <c r="E212" s="150"/>
      <c r="F212" s="150"/>
      <c r="G212" s="150"/>
      <c r="H212" s="150"/>
      <c r="I212" s="150"/>
      <c r="J212" s="150"/>
      <c r="K212" s="150"/>
      <c r="L212" s="239"/>
      <c r="M212" s="239"/>
      <c r="N212" s="239"/>
      <c r="O212" s="239"/>
      <c r="P212" s="239"/>
      <c r="Q212" s="239"/>
      <c r="R212" s="239"/>
      <c r="S212" s="240"/>
      <c r="T212" s="239"/>
      <c r="U212" s="239"/>
      <c r="V212" s="239"/>
      <c r="W212" s="239"/>
      <c r="X212" s="239"/>
      <c r="Y212" s="239"/>
      <c r="Z212" s="239"/>
      <c r="AA212" s="239"/>
      <c r="AB212" s="239"/>
      <c r="AC212" s="239"/>
      <c r="AD212" s="239"/>
      <c r="AE212" s="239"/>
      <c r="AF212" s="239"/>
      <c r="AG212" s="239"/>
      <c r="AH212" s="239"/>
      <c r="AI212" s="239"/>
      <c r="AJ212" s="239"/>
      <c r="AK212" s="239"/>
      <c r="AL212" s="239"/>
      <c r="AM212" s="239"/>
      <c r="AN212" s="239"/>
      <c r="AO212" s="239"/>
      <c r="AP212" s="239"/>
      <c r="AQ212" s="239"/>
    </row>
    <row r="213" spans="1:43" x14ac:dyDescent="0.25">
      <c r="A213" s="166" t="s">
        <v>451</v>
      </c>
      <c r="B213" s="242"/>
      <c r="C213" s="242"/>
      <c r="D213" s="159"/>
      <c r="E213" s="243"/>
      <c r="F213" s="243"/>
      <c r="G213" s="243"/>
      <c r="H213" s="243"/>
      <c r="I213" s="243"/>
      <c r="J213" s="243"/>
      <c r="K213" s="243"/>
      <c r="L213" s="244"/>
      <c r="M213" s="244"/>
      <c r="N213" s="244"/>
      <c r="O213" s="244"/>
      <c r="P213" s="244"/>
      <c r="Q213" s="244"/>
      <c r="R213" s="244"/>
      <c r="S213" s="245"/>
      <c r="T213" s="244"/>
      <c r="U213" s="244"/>
      <c r="V213" s="244"/>
      <c r="W213" s="244"/>
      <c r="X213" s="244"/>
      <c r="Y213" s="244"/>
      <c r="Z213" s="244"/>
      <c r="AA213" s="244"/>
      <c r="AB213" s="244"/>
      <c r="AC213" s="244"/>
      <c r="AD213" s="244"/>
      <c r="AE213" s="244"/>
      <c r="AF213" s="244"/>
      <c r="AG213" s="244"/>
      <c r="AH213" s="244"/>
      <c r="AI213" s="244"/>
      <c r="AJ213" s="244"/>
      <c r="AK213" s="244"/>
      <c r="AL213" s="244"/>
      <c r="AM213" s="244"/>
      <c r="AN213" s="244"/>
      <c r="AO213" s="244"/>
      <c r="AP213" s="244"/>
      <c r="AQ213" s="244"/>
    </row>
    <row r="214" spans="1:43" ht="31.5" x14ac:dyDescent="0.25">
      <c r="A214" s="246"/>
      <c r="B214" s="202" t="s">
        <v>452</v>
      </c>
      <c r="C214" s="202"/>
      <c r="D214" s="152"/>
      <c r="E214" s="243"/>
      <c r="F214" s="243"/>
      <c r="G214" s="243"/>
      <c r="H214" s="243"/>
      <c r="I214" s="243"/>
      <c r="J214" s="243"/>
      <c r="K214" s="243"/>
      <c r="L214" s="244"/>
      <c r="M214" s="244"/>
      <c r="N214" s="244"/>
      <c r="O214" s="244"/>
      <c r="P214" s="244"/>
      <c r="Q214" s="244"/>
      <c r="R214" s="244"/>
      <c r="S214" s="244"/>
      <c r="T214" s="244"/>
      <c r="U214" s="244"/>
      <c r="V214" s="244"/>
      <c r="W214" s="244"/>
      <c r="X214" s="244"/>
      <c r="Y214" s="244"/>
      <c r="Z214" s="244"/>
      <c r="AA214" s="244"/>
      <c r="AB214" s="244"/>
      <c r="AC214" s="244"/>
      <c r="AD214" s="244"/>
      <c r="AE214" s="244"/>
      <c r="AF214" s="244"/>
      <c r="AG214" s="244"/>
      <c r="AH214" s="244"/>
      <c r="AI214" s="244"/>
      <c r="AJ214" s="244"/>
      <c r="AK214" s="244"/>
      <c r="AL214" s="244"/>
      <c r="AM214" s="244"/>
      <c r="AN214" s="244"/>
      <c r="AO214" s="244"/>
      <c r="AP214" s="244"/>
      <c r="AQ214" s="244"/>
    </row>
    <row r="215" spans="1:43" x14ac:dyDescent="0.25">
      <c r="A215" s="148"/>
      <c r="B215" s="149"/>
      <c r="C215" s="149"/>
      <c r="D215" s="243"/>
      <c r="E215" s="243"/>
      <c r="F215" s="243"/>
      <c r="G215" s="243"/>
      <c r="H215" s="243"/>
      <c r="I215" s="243"/>
      <c r="J215" s="243"/>
      <c r="K215" s="243"/>
      <c r="L215" s="244"/>
      <c r="M215" s="244"/>
      <c r="N215" s="244"/>
      <c r="O215" s="244"/>
      <c r="P215" s="244"/>
      <c r="Q215" s="244"/>
      <c r="R215" s="244"/>
      <c r="S215" s="244"/>
      <c r="T215" s="244"/>
      <c r="U215" s="244"/>
      <c r="V215" s="244"/>
      <c r="W215" s="244"/>
      <c r="X215" s="244"/>
      <c r="Y215" s="244"/>
      <c r="Z215" s="244"/>
      <c r="AA215" s="244"/>
      <c r="AB215" s="244"/>
      <c r="AC215" s="244"/>
      <c r="AD215" s="244"/>
      <c r="AE215" s="244"/>
      <c r="AF215" s="244"/>
      <c r="AG215" s="244"/>
      <c r="AH215" s="244"/>
      <c r="AI215" s="244"/>
      <c r="AJ215" s="244"/>
      <c r="AK215" s="244"/>
      <c r="AL215" s="244"/>
      <c r="AM215" s="244"/>
      <c r="AN215" s="244"/>
      <c r="AO215" s="244"/>
      <c r="AP215" s="244"/>
      <c r="AQ215" s="244"/>
    </row>
    <row r="216" spans="1:43" x14ac:dyDescent="0.25">
      <c r="A216" s="129"/>
      <c r="B216" s="50"/>
      <c r="C216" s="50"/>
      <c r="D216" s="50"/>
      <c r="E216" s="50"/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50"/>
      <c r="T216" s="50"/>
      <c r="U216" s="50"/>
      <c r="V216" s="50"/>
      <c r="W216" s="50"/>
      <c r="X216" s="50"/>
      <c r="Y216" s="50"/>
      <c r="Z216" s="50"/>
      <c r="AA216" s="50"/>
      <c r="AB216" s="50"/>
      <c r="AC216" s="50"/>
      <c r="AD216" s="50"/>
      <c r="AE216" s="50"/>
      <c r="AF216" s="50"/>
      <c r="AG216" s="50"/>
    </row>
  </sheetData>
  <mergeCells count="33">
    <mergeCell ref="AP15:AQ15"/>
    <mergeCell ref="AD15:AE15"/>
    <mergeCell ref="AF15:AG15"/>
    <mergeCell ref="AH15:AI15"/>
    <mergeCell ref="AJ15:AK15"/>
    <mergeCell ref="AL15:AM15"/>
    <mergeCell ref="AN15:AO15"/>
    <mergeCell ref="R15:S15"/>
    <mergeCell ref="T15:U15"/>
    <mergeCell ref="V15:W15"/>
    <mergeCell ref="X15:Y15"/>
    <mergeCell ref="Z15:AA15"/>
    <mergeCell ref="AB15:AC15"/>
    <mergeCell ref="N14:W14"/>
    <mergeCell ref="X14:AG14"/>
    <mergeCell ref="AH14:AQ14"/>
    <mergeCell ref="D15:E15"/>
    <mergeCell ref="F15:G15"/>
    <mergeCell ref="H15:I15"/>
    <mergeCell ref="J15:K15"/>
    <mergeCell ref="L15:M15"/>
    <mergeCell ref="N15:O15"/>
    <mergeCell ref="P15:Q15"/>
    <mergeCell ref="K6:W6"/>
    <mergeCell ref="A12:A16"/>
    <mergeCell ref="B12:B16"/>
    <mergeCell ref="D12:W12"/>
    <mergeCell ref="X12:AQ12"/>
    <mergeCell ref="D13:M13"/>
    <mergeCell ref="N13:W13"/>
    <mergeCell ref="X13:AG13"/>
    <mergeCell ref="AH13:AQ13"/>
    <mergeCell ref="D14:M14"/>
  </mergeCells>
  <pageMargins left="0.70866141732283472" right="0.70866141732283472" top="0.74803149606299213" bottom="0.74803149606299213" header="0.31496062992125984" footer="0.31496062992125984"/>
  <pageSetup paperSize="8" scale="50" fitToWidth="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09"/>
  <sheetViews>
    <sheetView view="pageBreakPreview" zoomScale="80" zoomScaleNormal="100" zoomScaleSheetLayoutView="80" workbookViewId="0">
      <selection activeCell="A15" sqref="A15"/>
    </sheetView>
  </sheetViews>
  <sheetFormatPr defaultRowHeight="15.75" x14ac:dyDescent="0.25"/>
  <cols>
    <col min="1" max="2" width="73.42578125" style="3" customWidth="1"/>
    <col min="3" max="16384" width="9.140625" style="3"/>
  </cols>
  <sheetData>
    <row r="1" spans="1:2" x14ac:dyDescent="0.25">
      <c r="A1" s="1"/>
      <c r="B1" s="2" t="s">
        <v>0</v>
      </c>
    </row>
    <row r="2" spans="1:2" x14ac:dyDescent="0.25">
      <c r="A2" s="1"/>
      <c r="B2" s="2" t="s">
        <v>1</v>
      </c>
    </row>
    <row r="3" spans="1:2" x14ac:dyDescent="0.25">
      <c r="A3" s="1"/>
      <c r="B3" s="2" t="s">
        <v>2</v>
      </c>
    </row>
    <row r="4" spans="1:2" x14ac:dyDescent="0.25">
      <c r="A4" s="1"/>
      <c r="B4" s="2"/>
    </row>
    <row r="5" spans="1:2" ht="30.75" customHeight="1" x14ac:dyDescent="0.25">
      <c r="A5" s="109" t="s">
        <v>3</v>
      </c>
      <c r="B5" s="110"/>
    </row>
    <row r="6" spans="1:2" x14ac:dyDescent="0.25">
      <c r="A6" s="1"/>
      <c r="B6" s="2"/>
    </row>
    <row r="7" spans="1:2" hidden="1" x14ac:dyDescent="0.25">
      <c r="A7" s="1"/>
      <c r="B7" s="2"/>
    </row>
    <row r="8" spans="1:2" x14ac:dyDescent="0.25">
      <c r="A8" s="1"/>
      <c r="B8" s="4" t="s">
        <v>4</v>
      </c>
    </row>
    <row r="9" spans="1:2" ht="18.75" x14ac:dyDescent="0.25">
      <c r="A9" s="1"/>
      <c r="B9" s="5" t="s">
        <v>5</v>
      </c>
    </row>
    <row r="10" spans="1:2" ht="43.5" customHeight="1" x14ac:dyDescent="0.3">
      <c r="A10" s="1"/>
      <c r="B10" s="6" t="s">
        <v>6</v>
      </c>
    </row>
    <row r="11" spans="1:2" ht="18.75" x14ac:dyDescent="0.3">
      <c r="A11" s="1"/>
      <c r="B11" s="7" t="s">
        <v>7</v>
      </c>
    </row>
    <row r="12" spans="1:2" ht="16.5" thickBot="1" x14ac:dyDescent="0.3">
      <c r="A12" s="1"/>
      <c r="B12" s="2"/>
    </row>
    <row r="13" spans="1:2" ht="16.5" hidden="1" thickBot="1" x14ac:dyDescent="0.3">
      <c r="A13" s="1"/>
      <c r="B13" s="8"/>
    </row>
    <row r="14" spans="1:2" ht="16.5" thickBot="1" x14ac:dyDescent="0.3">
      <c r="A14" s="9" t="s">
        <v>8</v>
      </c>
      <c r="B14" s="10" t="s">
        <v>9</v>
      </c>
    </row>
    <row r="15" spans="1:2" ht="16.5" thickBot="1" x14ac:dyDescent="0.3">
      <c r="A15" s="9" t="s">
        <v>10</v>
      </c>
      <c r="B15" s="11" t="s">
        <v>11</v>
      </c>
    </row>
    <row r="16" spans="1:2" ht="16.5" thickBot="1" x14ac:dyDescent="0.3">
      <c r="A16" s="9" t="s">
        <v>12</v>
      </c>
      <c r="B16" s="12" t="s">
        <v>13</v>
      </c>
    </row>
    <row r="17" spans="1:2" ht="16.5" thickBot="1" x14ac:dyDescent="0.3">
      <c r="A17" s="9" t="s">
        <v>14</v>
      </c>
      <c r="B17" s="12" t="s">
        <v>15</v>
      </c>
    </row>
    <row r="18" spans="1:2" ht="16.5" thickBot="1" x14ac:dyDescent="0.3">
      <c r="A18" s="13" t="s">
        <v>16</v>
      </c>
      <c r="B18" s="11" t="s">
        <v>189</v>
      </c>
    </row>
    <row r="19" spans="1:2" ht="16.5" thickBot="1" x14ac:dyDescent="0.3">
      <c r="A19" s="14" t="s">
        <v>17</v>
      </c>
      <c r="B19" s="12" t="s">
        <v>13</v>
      </c>
    </row>
    <row r="20" spans="1:2" ht="16.5" thickBot="1" x14ac:dyDescent="0.3">
      <c r="A20" s="15" t="s">
        <v>18</v>
      </c>
      <c r="B20" s="16"/>
    </row>
    <row r="21" spans="1:2" ht="16.5" customHeight="1" thickBot="1" x14ac:dyDescent="0.3">
      <c r="A21" s="16" t="s">
        <v>19</v>
      </c>
      <c r="B21" s="17" t="s">
        <v>20</v>
      </c>
    </row>
    <row r="22" spans="1:2" ht="45.75" thickBot="1" x14ac:dyDescent="0.3">
      <c r="A22" s="18" t="s">
        <v>21</v>
      </c>
      <c r="B22" s="17" t="s">
        <v>22</v>
      </c>
    </row>
    <row r="23" spans="1:2" ht="60.75" thickBot="1" x14ac:dyDescent="0.3">
      <c r="A23" s="19" t="s">
        <v>23</v>
      </c>
      <c r="B23" s="17" t="s">
        <v>24</v>
      </c>
    </row>
    <row r="24" spans="1:2" ht="16.5" thickBot="1" x14ac:dyDescent="0.3">
      <c r="A24" s="13" t="s">
        <v>25</v>
      </c>
      <c r="B24" s="16"/>
    </row>
    <row r="25" spans="1:2" ht="16.5" thickBot="1" x14ac:dyDescent="0.3">
      <c r="A25" s="19" t="s">
        <v>26</v>
      </c>
      <c r="B25" s="16" t="s">
        <v>27</v>
      </c>
    </row>
    <row r="26" spans="1:2" ht="16.5" thickBot="1" x14ac:dyDescent="0.3">
      <c r="A26" s="13" t="s">
        <v>28</v>
      </c>
      <c r="B26" s="16"/>
    </row>
    <row r="27" spans="1:2" ht="30.75" thickBot="1" x14ac:dyDescent="0.3">
      <c r="A27" s="20" t="s">
        <v>29</v>
      </c>
      <c r="B27" s="16" t="s">
        <v>30</v>
      </c>
    </row>
    <row r="28" spans="1:2" ht="16.5" thickBot="1" x14ac:dyDescent="0.3">
      <c r="A28" s="13" t="s">
        <v>31</v>
      </c>
      <c r="B28" s="21"/>
    </row>
    <row r="29" spans="1:2" ht="16.5" thickBot="1" x14ac:dyDescent="0.3">
      <c r="A29" s="15" t="s">
        <v>32</v>
      </c>
      <c r="B29" s="21"/>
    </row>
    <row r="30" spans="1:2" ht="16.5" thickBot="1" x14ac:dyDescent="0.3">
      <c r="A30" s="13" t="s">
        <v>33</v>
      </c>
      <c r="B30" s="22"/>
    </row>
    <row r="31" spans="1:2" x14ac:dyDescent="0.25">
      <c r="A31" s="15" t="s">
        <v>34</v>
      </c>
      <c r="B31" s="18"/>
    </row>
    <row r="32" spans="1:2" ht="30" x14ac:dyDescent="0.25">
      <c r="A32" s="23" t="s">
        <v>35</v>
      </c>
      <c r="B32" s="23" t="s">
        <v>36</v>
      </c>
    </row>
    <row r="33" spans="1:2" x14ac:dyDescent="0.25">
      <c r="A33" s="23" t="s">
        <v>37</v>
      </c>
      <c r="B33" s="23" t="s">
        <v>36</v>
      </c>
    </row>
    <row r="34" spans="1:2" x14ac:dyDescent="0.25">
      <c r="A34" s="23" t="s">
        <v>38</v>
      </c>
      <c r="B34" s="23" t="s">
        <v>36</v>
      </c>
    </row>
    <row r="35" spans="1:2" ht="16.5" thickBot="1" x14ac:dyDescent="0.3">
      <c r="A35" s="24" t="s">
        <v>39</v>
      </c>
      <c r="B35" s="25" t="s">
        <v>36</v>
      </c>
    </row>
    <row r="36" spans="1:2" ht="16.5" thickBot="1" x14ac:dyDescent="0.3">
      <c r="A36" s="26" t="s">
        <v>40</v>
      </c>
      <c r="B36" s="27">
        <v>452.8</v>
      </c>
    </row>
    <row r="37" spans="1:2" ht="16.5" thickBot="1" x14ac:dyDescent="0.3">
      <c r="A37" s="16" t="s">
        <v>41</v>
      </c>
      <c r="B37" s="16" t="s">
        <v>42</v>
      </c>
    </row>
    <row r="38" spans="1:2" ht="16.5" thickBot="1" x14ac:dyDescent="0.3">
      <c r="A38" s="28" t="s">
        <v>43</v>
      </c>
      <c r="B38" s="16">
        <f>164+45.7+68.7+28.67+35.7+34.3</f>
        <v>377.07</v>
      </c>
    </row>
    <row r="39" spans="1:2" ht="18.75" customHeight="1" thickBot="1" x14ac:dyDescent="0.3">
      <c r="A39" s="28" t="s">
        <v>44</v>
      </c>
      <c r="B39" s="16">
        <f>164+45.7+68.7+28.67+35.7+34.3</f>
        <v>377.07</v>
      </c>
    </row>
    <row r="40" spans="1:2" ht="16.5" thickBot="1" x14ac:dyDescent="0.3">
      <c r="A40" s="16" t="s">
        <v>45</v>
      </c>
      <c r="B40" s="16"/>
    </row>
    <row r="41" spans="1:2" ht="29.25" thickBot="1" x14ac:dyDescent="0.3">
      <c r="A41" s="28" t="s">
        <v>46</v>
      </c>
      <c r="B41" s="16"/>
    </row>
    <row r="42" spans="1:2" ht="16.5" thickBot="1" x14ac:dyDescent="0.3">
      <c r="A42" s="16" t="s">
        <v>47</v>
      </c>
      <c r="B42" s="29" t="s">
        <v>48</v>
      </c>
    </row>
    <row r="43" spans="1:2" ht="16.5" thickBot="1" x14ac:dyDescent="0.3">
      <c r="A43" s="16" t="s">
        <v>49</v>
      </c>
      <c r="B43" s="30">
        <f>164/B36</f>
        <v>0.36219081272084802</v>
      </c>
    </row>
    <row r="44" spans="1:2" ht="16.5" thickBot="1" x14ac:dyDescent="0.3">
      <c r="A44" s="16" t="s">
        <v>50</v>
      </c>
      <c r="B44" s="29">
        <v>163.63</v>
      </c>
    </row>
    <row r="45" spans="1:2" ht="16.5" thickBot="1" x14ac:dyDescent="0.3">
      <c r="A45" s="16" t="s">
        <v>51</v>
      </c>
      <c r="B45" s="29">
        <v>163.63</v>
      </c>
    </row>
    <row r="46" spans="1:2" ht="16.5" thickBot="1" x14ac:dyDescent="0.3">
      <c r="A46" s="16" t="s">
        <v>52</v>
      </c>
      <c r="B46" s="29" t="s">
        <v>53</v>
      </c>
    </row>
    <row r="47" spans="1:2" ht="16.5" thickBot="1" x14ac:dyDescent="0.3">
      <c r="A47" s="16" t="s">
        <v>49</v>
      </c>
      <c r="B47" s="30">
        <f>45.7/B36</f>
        <v>0.10092756183745584</v>
      </c>
    </row>
    <row r="48" spans="1:2" ht="16.5" thickBot="1" x14ac:dyDescent="0.3">
      <c r="A48" s="16" t="s">
        <v>50</v>
      </c>
      <c r="B48" s="29">
        <v>7.1150000000000002</v>
      </c>
    </row>
    <row r="49" spans="1:2" ht="16.5" thickBot="1" x14ac:dyDescent="0.3">
      <c r="A49" s="16" t="s">
        <v>51</v>
      </c>
      <c r="B49" s="29">
        <v>20.887</v>
      </c>
    </row>
    <row r="50" spans="1:2" ht="16.5" thickBot="1" x14ac:dyDescent="0.3">
      <c r="A50" s="16" t="s">
        <v>54</v>
      </c>
      <c r="B50" s="29"/>
    </row>
    <row r="51" spans="1:2" ht="16.5" thickBot="1" x14ac:dyDescent="0.3">
      <c r="A51" s="16" t="s">
        <v>49</v>
      </c>
      <c r="B51" s="31"/>
    </row>
    <row r="52" spans="1:2" ht="16.5" thickBot="1" x14ac:dyDescent="0.3">
      <c r="A52" s="16" t="s">
        <v>50</v>
      </c>
      <c r="B52" s="29"/>
    </row>
    <row r="53" spans="1:2" ht="16.5" thickBot="1" x14ac:dyDescent="0.3">
      <c r="A53" s="16" t="s">
        <v>51</v>
      </c>
      <c r="B53" s="29"/>
    </row>
    <row r="54" spans="1:2" ht="29.25" thickBot="1" x14ac:dyDescent="0.3">
      <c r="A54" s="28" t="s">
        <v>55</v>
      </c>
      <c r="B54" s="16"/>
    </row>
    <row r="55" spans="1:2" ht="16.5" thickBot="1" x14ac:dyDescent="0.3">
      <c r="A55" s="16" t="s">
        <v>52</v>
      </c>
      <c r="B55" s="16" t="s">
        <v>56</v>
      </c>
    </row>
    <row r="56" spans="1:2" ht="16.5" thickBot="1" x14ac:dyDescent="0.3">
      <c r="A56" s="16" t="s">
        <v>49</v>
      </c>
      <c r="B56" s="30">
        <f>68.7/B36</f>
        <v>0.15172261484098939</v>
      </c>
    </row>
    <row r="57" spans="1:2" ht="16.5" thickBot="1" x14ac:dyDescent="0.3">
      <c r="A57" s="16" t="s">
        <v>50</v>
      </c>
      <c r="B57" s="16">
        <v>10</v>
      </c>
    </row>
    <row r="58" spans="1:2" ht="16.5" thickBot="1" x14ac:dyDescent="0.3">
      <c r="A58" s="16" t="s">
        <v>51</v>
      </c>
      <c r="B58" s="16">
        <v>68.7</v>
      </c>
    </row>
    <row r="59" spans="1:2" ht="16.5" thickBot="1" x14ac:dyDescent="0.3">
      <c r="A59" s="16" t="s">
        <v>52</v>
      </c>
      <c r="B59" s="16" t="s">
        <v>57</v>
      </c>
    </row>
    <row r="60" spans="1:2" ht="16.5" thickBot="1" x14ac:dyDescent="0.3">
      <c r="A60" s="16" t="s">
        <v>49</v>
      </c>
      <c r="B60" s="30">
        <f>28.6/B36</f>
        <v>6.3162544169611312E-2</v>
      </c>
    </row>
    <row r="61" spans="1:2" ht="16.5" thickBot="1" x14ac:dyDescent="0.3">
      <c r="A61" s="16" t="s">
        <v>50</v>
      </c>
      <c r="B61" s="16">
        <v>28.67</v>
      </c>
    </row>
    <row r="62" spans="1:2" ht="16.5" thickBot="1" x14ac:dyDescent="0.3">
      <c r="A62" s="16" t="s">
        <v>51</v>
      </c>
      <c r="B62" s="16">
        <v>28.67</v>
      </c>
    </row>
    <row r="63" spans="1:2" ht="16.5" thickBot="1" x14ac:dyDescent="0.3">
      <c r="A63" s="16" t="s">
        <v>54</v>
      </c>
      <c r="B63" s="16" t="s">
        <v>58</v>
      </c>
    </row>
    <row r="64" spans="1:2" ht="16.5" thickBot="1" x14ac:dyDescent="0.3">
      <c r="A64" s="16" t="s">
        <v>49</v>
      </c>
      <c r="B64" s="30">
        <f>35.72/B36</f>
        <v>7.8886925795052992E-2</v>
      </c>
    </row>
    <row r="65" spans="1:2" ht="16.5" thickBot="1" x14ac:dyDescent="0.3">
      <c r="A65" s="16" t="s">
        <v>50</v>
      </c>
      <c r="B65" s="16"/>
    </row>
    <row r="66" spans="1:2" ht="16.5" thickBot="1" x14ac:dyDescent="0.3">
      <c r="A66" s="16" t="s">
        <v>51</v>
      </c>
      <c r="B66" s="29">
        <v>19.206</v>
      </c>
    </row>
    <row r="67" spans="1:2" ht="29.25" thickBot="1" x14ac:dyDescent="0.3">
      <c r="A67" s="28" t="s">
        <v>59</v>
      </c>
      <c r="B67" s="16"/>
    </row>
    <row r="68" spans="1:2" ht="16.5" thickBot="1" x14ac:dyDescent="0.3">
      <c r="A68" s="16" t="s">
        <v>47</v>
      </c>
      <c r="B68" s="32" t="s">
        <v>60</v>
      </c>
    </row>
    <row r="69" spans="1:2" ht="16.5" thickBot="1" x14ac:dyDescent="0.3">
      <c r="A69" s="16" t="s">
        <v>49</v>
      </c>
      <c r="B69" s="30">
        <f>34.3/B36</f>
        <v>7.5750883392226145E-2</v>
      </c>
    </row>
    <row r="70" spans="1:2" ht="16.5" thickBot="1" x14ac:dyDescent="0.3">
      <c r="A70" s="16" t="s">
        <v>50</v>
      </c>
      <c r="B70" s="16">
        <v>34.35</v>
      </c>
    </row>
    <row r="71" spans="1:2" ht="16.5" thickBot="1" x14ac:dyDescent="0.3">
      <c r="A71" s="16" t="s">
        <v>51</v>
      </c>
      <c r="B71" s="16">
        <v>34.35</v>
      </c>
    </row>
    <row r="72" spans="1:2" ht="29.25" thickBot="1" x14ac:dyDescent="0.3">
      <c r="A72" s="15" t="s">
        <v>61</v>
      </c>
      <c r="B72" s="33"/>
    </row>
    <row r="73" spans="1:2" ht="16.5" thickBot="1" x14ac:dyDescent="0.3">
      <c r="A73" s="18" t="s">
        <v>45</v>
      </c>
      <c r="B73" s="33"/>
    </row>
    <row r="74" spans="1:2" ht="16.5" thickBot="1" x14ac:dyDescent="0.3">
      <c r="A74" s="18" t="s">
        <v>62</v>
      </c>
      <c r="B74" s="34">
        <v>1</v>
      </c>
    </row>
    <row r="75" spans="1:2" ht="16.5" thickBot="1" x14ac:dyDescent="0.3">
      <c r="A75" s="18" t="s">
        <v>63</v>
      </c>
      <c r="B75" s="34">
        <f>(68.7+28.7+35.7)/(B36-34.3-164-45.7)</f>
        <v>0.63745210727969359</v>
      </c>
    </row>
    <row r="76" spans="1:2" ht="16.5" thickBot="1" x14ac:dyDescent="0.3">
      <c r="A76" s="18" t="s">
        <v>64</v>
      </c>
      <c r="B76" s="34">
        <v>1</v>
      </c>
    </row>
    <row r="77" spans="1:2" ht="16.5" thickBot="1" x14ac:dyDescent="0.3">
      <c r="A77" s="13" t="s">
        <v>65</v>
      </c>
      <c r="B77" s="35">
        <f>B78/B36</f>
        <v>0.53835026501766792</v>
      </c>
    </row>
    <row r="78" spans="1:2" ht="16.5" thickBot="1" x14ac:dyDescent="0.3">
      <c r="A78" s="13" t="s">
        <v>66</v>
      </c>
      <c r="B78" s="36">
        <f>B44+B48+B57+B61+B65+B70</f>
        <v>243.76500000000001</v>
      </c>
    </row>
    <row r="79" spans="1:2" ht="16.5" thickBot="1" x14ac:dyDescent="0.3">
      <c r="A79" s="13" t="s">
        <v>67</v>
      </c>
      <c r="B79" s="35">
        <f>B80/B36</f>
        <v>0.74081934628975254</v>
      </c>
    </row>
    <row r="80" spans="1:2" ht="16.5" thickBot="1" x14ac:dyDescent="0.3">
      <c r="A80" s="14" t="s">
        <v>68</v>
      </c>
      <c r="B80" s="37">
        <f>B71+B66+B62+B58+B49+B45</f>
        <v>335.44299999999998</v>
      </c>
    </row>
    <row r="81" spans="1:2" x14ac:dyDescent="0.25">
      <c r="A81" s="15" t="s">
        <v>69</v>
      </c>
      <c r="B81" s="38"/>
    </row>
    <row r="82" spans="1:2" x14ac:dyDescent="0.25">
      <c r="A82" s="23" t="s">
        <v>70</v>
      </c>
      <c r="B82" s="39" t="s">
        <v>190</v>
      </c>
    </row>
    <row r="83" spans="1:2" x14ac:dyDescent="0.25">
      <c r="A83" s="23" t="s">
        <v>71</v>
      </c>
      <c r="B83" s="39" t="s">
        <v>72</v>
      </c>
    </row>
    <row r="84" spans="1:2" x14ac:dyDescent="0.25">
      <c r="A84" s="23" t="s">
        <v>73</v>
      </c>
      <c r="B84" s="40"/>
    </row>
    <row r="85" spans="1:2" ht="30" x14ac:dyDescent="0.25">
      <c r="A85" s="23" t="s">
        <v>74</v>
      </c>
      <c r="B85" s="40" t="s">
        <v>75</v>
      </c>
    </row>
    <row r="86" spans="1:2" ht="30.75" thickBot="1" x14ac:dyDescent="0.3">
      <c r="A86" s="25" t="s">
        <v>76</v>
      </c>
      <c r="B86" s="40" t="s">
        <v>77</v>
      </c>
    </row>
    <row r="87" spans="1:2" ht="16.5" thickBot="1" x14ac:dyDescent="0.3">
      <c r="A87" s="18" t="s">
        <v>78</v>
      </c>
      <c r="B87" s="19"/>
    </row>
    <row r="88" spans="1:2" ht="29.25" thickBot="1" x14ac:dyDescent="0.3">
      <c r="A88" s="13" t="s">
        <v>79</v>
      </c>
      <c r="B88" s="19"/>
    </row>
    <row r="89" spans="1:2" ht="16.5" thickBot="1" x14ac:dyDescent="0.3">
      <c r="A89" s="18" t="s">
        <v>45</v>
      </c>
      <c r="B89" s="41"/>
    </row>
    <row r="90" spans="1:2" ht="16.5" thickBot="1" x14ac:dyDescent="0.3">
      <c r="A90" s="18" t="s">
        <v>80</v>
      </c>
      <c r="B90" s="32"/>
    </row>
    <row r="91" spans="1:2" ht="16.5" thickBot="1" x14ac:dyDescent="0.3">
      <c r="A91" s="18" t="s">
        <v>81</v>
      </c>
      <c r="B91" s="42"/>
    </row>
    <row r="92" spans="1:2" ht="30.75" thickBot="1" x14ac:dyDescent="0.3">
      <c r="A92" s="43" t="s">
        <v>82</v>
      </c>
      <c r="B92" s="44" t="s">
        <v>83</v>
      </c>
    </row>
    <row r="93" spans="1:2" ht="15.75" customHeight="1" thickBot="1" x14ac:dyDescent="0.3">
      <c r="A93" s="13" t="s">
        <v>84</v>
      </c>
      <c r="B93" s="45"/>
    </row>
    <row r="94" spans="1:2" ht="16.5" thickBot="1" x14ac:dyDescent="0.3">
      <c r="A94" s="23" t="s">
        <v>85</v>
      </c>
      <c r="B94" s="46"/>
    </row>
    <row r="95" spans="1:2" ht="16.5" thickBot="1" x14ac:dyDescent="0.3">
      <c r="A95" s="23" t="s">
        <v>86</v>
      </c>
      <c r="B95" s="47" t="s">
        <v>36</v>
      </c>
    </row>
    <row r="96" spans="1:2" ht="16.5" thickBot="1" x14ac:dyDescent="0.3">
      <c r="A96" s="23" t="s">
        <v>87</v>
      </c>
      <c r="B96" s="47"/>
    </row>
    <row r="97" spans="1:2" ht="29.25" thickBot="1" x14ac:dyDescent="0.3">
      <c r="A97" s="48" t="s">
        <v>88</v>
      </c>
      <c r="B97" s="41"/>
    </row>
    <row r="98" spans="1:2" ht="28.5" x14ac:dyDescent="0.25">
      <c r="A98" s="15" t="s">
        <v>89</v>
      </c>
      <c r="B98" s="111"/>
    </row>
    <row r="99" spans="1:2" x14ac:dyDescent="0.25">
      <c r="A99" s="23" t="s">
        <v>90</v>
      </c>
      <c r="B99" s="112"/>
    </row>
    <row r="100" spans="1:2" x14ac:dyDescent="0.25">
      <c r="A100" s="23" t="s">
        <v>91</v>
      </c>
      <c r="B100" s="112"/>
    </row>
    <row r="101" spans="1:2" x14ac:dyDescent="0.25">
      <c r="A101" s="23" t="s">
        <v>92</v>
      </c>
      <c r="B101" s="112"/>
    </row>
    <row r="102" spans="1:2" ht="15.75" customHeight="1" x14ac:dyDescent="0.25">
      <c r="A102" s="23" t="s">
        <v>93</v>
      </c>
      <c r="B102" s="112"/>
    </row>
    <row r="103" spans="1:2" ht="16.5" thickBot="1" x14ac:dyDescent="0.3">
      <c r="A103" s="49" t="s">
        <v>94</v>
      </c>
      <c r="B103" s="113"/>
    </row>
    <row r="104" spans="1:2" x14ac:dyDescent="0.25">
      <c r="A104" s="1" t="s">
        <v>95</v>
      </c>
      <c r="B104" s="1"/>
    </row>
    <row r="105" spans="1:2" x14ac:dyDescent="0.25">
      <c r="A105" s="1" t="s">
        <v>96</v>
      </c>
      <c r="B105" s="1"/>
    </row>
    <row r="106" spans="1:2" x14ac:dyDescent="0.25">
      <c r="A106" s="1" t="s">
        <v>97</v>
      </c>
      <c r="B106" s="1"/>
    </row>
    <row r="107" spans="1:2" x14ac:dyDescent="0.25">
      <c r="A107" s="1" t="s">
        <v>98</v>
      </c>
      <c r="B107" s="1"/>
    </row>
    <row r="108" spans="1:2" x14ac:dyDescent="0.25">
      <c r="A108" s="114" t="s">
        <v>99</v>
      </c>
      <c r="B108" s="114"/>
    </row>
    <row r="109" spans="1:2" x14ac:dyDescent="0.25">
      <c r="A109" s="1"/>
      <c r="B109" s="1"/>
    </row>
  </sheetData>
  <mergeCells count="3">
    <mergeCell ref="A5:B5"/>
    <mergeCell ref="B98:B103"/>
    <mergeCell ref="A108:B108"/>
  </mergeCells>
  <pageMargins left="0.51181102362204722" right="0.51181102362204722" top="0.15748031496062992" bottom="0.15748031496062992" header="0.31496062992125984" footer="0.31496062992125984"/>
  <pageSetup paperSize="9" scale="62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view="pageBreakPreview" zoomScale="80" zoomScaleNormal="100" zoomScaleSheetLayoutView="80" workbookViewId="0">
      <selection activeCell="A15" sqref="A15"/>
    </sheetView>
  </sheetViews>
  <sheetFormatPr defaultRowHeight="15.75" x14ac:dyDescent="0.25"/>
  <cols>
    <col min="1" max="1" width="6.42578125" style="3" customWidth="1"/>
    <col min="2" max="2" width="41.85546875" style="3" customWidth="1"/>
    <col min="3" max="10" width="15.42578125" style="3" customWidth="1"/>
    <col min="11" max="16384" width="9.140625" style="3"/>
  </cols>
  <sheetData>
    <row r="1" spans="1:10" x14ac:dyDescent="0.25">
      <c r="A1" s="50"/>
      <c r="B1" s="50"/>
      <c r="C1" s="50"/>
      <c r="D1" s="50"/>
      <c r="E1" s="50"/>
      <c r="F1" s="51"/>
      <c r="G1" s="50"/>
      <c r="H1" s="51"/>
      <c r="I1" s="51"/>
      <c r="J1" s="51" t="s">
        <v>100</v>
      </c>
    </row>
    <row r="2" spans="1:10" x14ac:dyDescent="0.25">
      <c r="A2" s="50"/>
      <c r="B2" s="50"/>
      <c r="C2" s="50"/>
      <c r="D2" s="50"/>
      <c r="E2" s="50"/>
      <c r="F2" s="51"/>
      <c r="G2" s="51"/>
      <c r="H2" s="51"/>
      <c r="I2" s="51"/>
      <c r="J2" s="51" t="s">
        <v>1</v>
      </c>
    </row>
    <row r="3" spans="1:10" x14ac:dyDescent="0.25">
      <c r="A3" s="50"/>
      <c r="B3" s="50"/>
      <c r="C3" s="50"/>
      <c r="D3" s="50"/>
      <c r="E3" s="50"/>
      <c r="F3" s="4"/>
      <c r="G3" s="51"/>
      <c r="H3" s="4"/>
      <c r="I3" s="4"/>
      <c r="J3" s="4" t="s">
        <v>101</v>
      </c>
    </row>
    <row r="4" spans="1:10" x14ac:dyDescent="0.25">
      <c r="A4" s="50"/>
      <c r="B4" s="50"/>
      <c r="C4" s="50"/>
      <c r="D4" s="50"/>
      <c r="E4" s="50"/>
      <c r="F4" s="50"/>
      <c r="G4" s="50"/>
      <c r="H4" s="50"/>
      <c r="I4" s="50"/>
      <c r="J4" s="50"/>
    </row>
    <row r="5" spans="1:10" hidden="1" x14ac:dyDescent="0.25">
      <c r="A5" s="50"/>
      <c r="B5" s="50"/>
      <c r="C5" s="50"/>
      <c r="D5" s="50"/>
      <c r="E5" s="50"/>
      <c r="F5" s="51"/>
      <c r="G5" s="51"/>
      <c r="H5" s="51"/>
      <c r="I5" s="51"/>
      <c r="J5" s="51"/>
    </row>
    <row r="6" spans="1:10" hidden="1" x14ac:dyDescent="0.25">
      <c r="A6" s="50"/>
      <c r="B6" s="50"/>
      <c r="C6" s="50"/>
      <c r="D6" s="50"/>
      <c r="E6" s="50"/>
      <c r="F6" s="51"/>
      <c r="G6" s="51"/>
      <c r="H6" s="51"/>
      <c r="I6" s="51"/>
      <c r="J6" s="51"/>
    </row>
    <row r="7" spans="1:10" hidden="1" x14ac:dyDescent="0.25">
      <c r="A7" s="50"/>
      <c r="B7" s="50"/>
      <c r="C7" s="50"/>
      <c r="D7" s="50"/>
      <c r="E7" s="50"/>
      <c r="F7" s="4"/>
      <c r="G7" s="4"/>
      <c r="H7" s="4"/>
      <c r="I7" s="4"/>
      <c r="J7" s="4"/>
    </row>
    <row r="8" spans="1:10" x14ac:dyDescent="0.25">
      <c r="A8" s="50"/>
      <c r="B8" s="50"/>
      <c r="C8" s="50"/>
      <c r="D8" s="50"/>
      <c r="E8" s="50"/>
      <c r="F8" s="50"/>
      <c r="G8" s="51"/>
      <c r="H8" s="50"/>
      <c r="I8" s="50"/>
      <c r="J8" s="50"/>
    </row>
    <row r="9" spans="1:10" ht="15.75" customHeight="1" x14ac:dyDescent="0.25">
      <c r="A9" s="128" t="s">
        <v>102</v>
      </c>
      <c r="B9" s="128"/>
      <c r="C9" s="128"/>
      <c r="D9" s="128"/>
      <c r="E9" s="128"/>
      <c r="F9" s="128"/>
      <c r="G9" s="128"/>
      <c r="H9" s="128"/>
      <c r="I9" s="128"/>
      <c r="J9" s="128"/>
    </row>
    <row r="10" spans="1:10" x14ac:dyDescent="0.25">
      <c r="A10" s="52"/>
      <c r="B10" s="52"/>
      <c r="C10" s="52"/>
      <c r="D10" s="52"/>
      <c r="E10" s="52"/>
      <c r="F10" s="51"/>
      <c r="G10" s="52"/>
      <c r="H10" s="51"/>
      <c r="I10" s="51"/>
      <c r="J10" s="4" t="s">
        <v>4</v>
      </c>
    </row>
    <row r="11" spans="1:10" ht="19.5" x14ac:dyDescent="0.25">
      <c r="A11" s="50"/>
      <c r="B11" s="50"/>
      <c r="C11" s="50"/>
      <c r="D11" s="50"/>
      <c r="E11" s="50"/>
      <c r="F11" s="51"/>
      <c r="G11" s="53"/>
      <c r="H11" s="51"/>
      <c r="I11" s="51"/>
      <c r="J11" s="5" t="s">
        <v>5</v>
      </c>
    </row>
    <row r="12" spans="1:10" ht="51.75" customHeight="1" x14ac:dyDescent="0.3">
      <c r="A12" s="50"/>
      <c r="B12" s="50"/>
      <c r="C12" s="50"/>
      <c r="D12" s="50"/>
      <c r="E12" s="50"/>
      <c r="F12" s="54"/>
      <c r="G12" s="55"/>
      <c r="H12" s="54"/>
      <c r="I12" s="54"/>
      <c r="J12" s="6" t="s">
        <v>6</v>
      </c>
    </row>
    <row r="13" spans="1:10" ht="18.75" x14ac:dyDescent="0.3">
      <c r="A13" s="50"/>
      <c r="B13" s="50"/>
      <c r="C13" s="50"/>
      <c r="D13" s="50"/>
      <c r="E13" s="50"/>
      <c r="F13" s="56"/>
      <c r="G13" s="57"/>
      <c r="H13" s="56"/>
      <c r="I13" s="56"/>
      <c r="J13" s="7" t="s">
        <v>7</v>
      </c>
    </row>
    <row r="14" spans="1:10" x14ac:dyDescent="0.25">
      <c r="A14" s="50"/>
      <c r="B14" s="50"/>
      <c r="C14" s="50"/>
      <c r="D14" s="50"/>
      <c r="E14" s="50"/>
      <c r="F14" s="51"/>
      <c r="G14" s="58"/>
      <c r="H14" s="51"/>
      <c r="I14" s="51"/>
      <c r="J14" s="51" t="s">
        <v>103</v>
      </c>
    </row>
    <row r="15" spans="1:10" ht="19.5" hidden="1" x14ac:dyDescent="0.25">
      <c r="A15" s="50"/>
      <c r="B15" s="50"/>
      <c r="C15" s="50"/>
      <c r="D15" s="50"/>
      <c r="E15" s="50"/>
      <c r="F15" s="51"/>
      <c r="G15" s="59"/>
      <c r="H15" s="50"/>
      <c r="I15" s="50"/>
      <c r="J15" s="50"/>
    </row>
    <row r="16" spans="1:10" ht="18.75" hidden="1" x14ac:dyDescent="0.25">
      <c r="A16" s="50"/>
      <c r="B16" s="50"/>
      <c r="C16" s="50"/>
      <c r="D16" s="50"/>
      <c r="E16" s="50"/>
      <c r="F16" s="50"/>
      <c r="G16" s="5"/>
      <c r="H16" s="50"/>
      <c r="I16" s="50"/>
      <c r="J16" s="50"/>
    </row>
    <row r="17" spans="1:10" x14ac:dyDescent="0.25">
      <c r="A17" s="60" t="s">
        <v>104</v>
      </c>
      <c r="B17" s="50"/>
      <c r="C17" s="50"/>
      <c r="D17" s="50"/>
      <c r="E17" s="50"/>
      <c r="F17" s="50"/>
      <c r="G17" s="50"/>
      <c r="H17" s="50"/>
      <c r="I17" s="50"/>
      <c r="J17" s="50"/>
    </row>
    <row r="18" spans="1:10" x14ac:dyDescent="0.25">
      <c r="A18" s="61" t="s">
        <v>187</v>
      </c>
      <c r="B18" s="50"/>
      <c r="C18" s="50"/>
      <c r="D18" s="50"/>
      <c r="E18" s="50"/>
      <c r="F18" s="50"/>
      <c r="G18" s="50"/>
      <c r="H18" s="50"/>
      <c r="I18" s="50"/>
      <c r="J18" s="50"/>
    </row>
    <row r="19" spans="1:10" ht="16.5" thickBot="1" x14ac:dyDescent="0.3">
      <c r="A19" s="61" t="s">
        <v>188</v>
      </c>
      <c r="B19" s="50"/>
      <c r="C19" s="50"/>
      <c r="D19" s="50"/>
      <c r="E19" s="50"/>
      <c r="F19" s="50"/>
      <c r="G19" s="50"/>
      <c r="H19" s="50"/>
      <c r="I19" s="50"/>
      <c r="J19" s="50"/>
    </row>
    <row r="20" spans="1:10" ht="39" customHeight="1" thickBot="1" x14ac:dyDescent="0.3">
      <c r="A20" s="125" t="s">
        <v>105</v>
      </c>
      <c r="B20" s="123" t="s">
        <v>106</v>
      </c>
      <c r="C20" s="123" t="s">
        <v>107</v>
      </c>
      <c r="D20" s="123"/>
      <c r="E20" s="123"/>
      <c r="F20" s="123"/>
      <c r="G20" s="127" t="s">
        <v>108</v>
      </c>
      <c r="H20" s="123" t="s">
        <v>109</v>
      </c>
      <c r="I20" s="115" t="s">
        <v>110</v>
      </c>
      <c r="J20" s="116" t="s">
        <v>111</v>
      </c>
    </row>
    <row r="21" spans="1:10" ht="31.5" customHeight="1" thickBot="1" x14ac:dyDescent="0.3">
      <c r="A21" s="126"/>
      <c r="B21" s="119"/>
      <c r="C21" s="119" t="s">
        <v>112</v>
      </c>
      <c r="D21" s="119"/>
      <c r="E21" s="119" t="s">
        <v>113</v>
      </c>
      <c r="F21" s="119"/>
      <c r="G21" s="127"/>
      <c r="H21" s="119"/>
      <c r="I21" s="115"/>
      <c r="J21" s="117"/>
    </row>
    <row r="22" spans="1:10" ht="16.5" thickBot="1" x14ac:dyDescent="0.3">
      <c r="A22" s="126"/>
      <c r="B22" s="119"/>
      <c r="C22" s="62" t="s">
        <v>114</v>
      </c>
      <c r="D22" s="62" t="s">
        <v>115</v>
      </c>
      <c r="E22" s="62" t="s">
        <v>114</v>
      </c>
      <c r="F22" s="62" t="s">
        <v>115</v>
      </c>
      <c r="G22" s="127"/>
      <c r="H22" s="119"/>
      <c r="I22" s="115"/>
      <c r="J22" s="118"/>
    </row>
    <row r="23" spans="1:10" ht="16.5" thickBot="1" x14ac:dyDescent="0.3">
      <c r="A23" s="63">
        <v>1</v>
      </c>
      <c r="B23" s="63">
        <v>2</v>
      </c>
      <c r="C23" s="64">
        <v>3</v>
      </c>
      <c r="D23" s="64">
        <v>4</v>
      </c>
      <c r="E23" s="63">
        <v>5</v>
      </c>
      <c r="F23" s="63">
        <v>6</v>
      </c>
      <c r="G23" s="64">
        <v>7</v>
      </c>
      <c r="H23" s="64">
        <v>8</v>
      </c>
      <c r="I23" s="63">
        <v>9</v>
      </c>
      <c r="J23" s="63">
        <v>10</v>
      </c>
    </row>
    <row r="24" spans="1:10" x14ac:dyDescent="0.25">
      <c r="A24" s="65">
        <v>1</v>
      </c>
      <c r="B24" s="66" t="s">
        <v>116</v>
      </c>
      <c r="C24" s="102"/>
      <c r="D24" s="102"/>
      <c r="E24" s="67"/>
      <c r="F24" s="67"/>
      <c r="G24" s="68"/>
      <c r="H24" s="68"/>
      <c r="I24" s="68"/>
      <c r="J24" s="69"/>
    </row>
    <row r="25" spans="1:10" x14ac:dyDescent="0.25">
      <c r="A25" s="70" t="s">
        <v>117</v>
      </c>
      <c r="B25" s="71" t="s">
        <v>118</v>
      </c>
      <c r="C25" s="72" t="s">
        <v>119</v>
      </c>
      <c r="D25" s="72" t="s">
        <v>119</v>
      </c>
      <c r="E25" s="72" t="s">
        <v>119</v>
      </c>
      <c r="F25" s="72" t="s">
        <v>119</v>
      </c>
      <c r="G25" s="73"/>
      <c r="H25" s="74"/>
      <c r="I25" s="74"/>
      <c r="J25" s="75"/>
    </row>
    <row r="26" spans="1:10" x14ac:dyDescent="0.25">
      <c r="A26" s="70" t="s">
        <v>120</v>
      </c>
      <c r="B26" s="71" t="s">
        <v>121</v>
      </c>
      <c r="C26" s="72" t="s">
        <v>119</v>
      </c>
      <c r="D26" s="72" t="s">
        <v>119</v>
      </c>
      <c r="E26" s="72" t="s">
        <v>119</v>
      </c>
      <c r="F26" s="72" t="s">
        <v>119</v>
      </c>
      <c r="G26" s="73"/>
      <c r="H26" s="74"/>
      <c r="I26" s="74"/>
      <c r="J26" s="75"/>
    </row>
    <row r="27" spans="1:10" ht="31.5" x14ac:dyDescent="0.25">
      <c r="A27" s="70" t="s">
        <v>122</v>
      </c>
      <c r="B27" s="71" t="s">
        <v>123</v>
      </c>
      <c r="C27" s="72">
        <v>40833</v>
      </c>
      <c r="D27" s="72">
        <v>40833</v>
      </c>
      <c r="E27" s="72">
        <v>40833</v>
      </c>
      <c r="F27" s="72">
        <v>40833</v>
      </c>
      <c r="G27" s="73">
        <v>1</v>
      </c>
      <c r="H27" s="74"/>
      <c r="I27" s="74"/>
      <c r="J27" s="75"/>
    </row>
    <row r="28" spans="1:10" ht="47.25" x14ac:dyDescent="0.25">
      <c r="A28" s="70" t="s">
        <v>124</v>
      </c>
      <c r="B28" s="99" t="s">
        <v>179</v>
      </c>
      <c r="C28" s="72">
        <v>40907</v>
      </c>
      <c r="D28" s="72">
        <v>40907</v>
      </c>
      <c r="E28" s="72" t="s">
        <v>126</v>
      </c>
      <c r="F28" s="72" t="s">
        <v>126</v>
      </c>
      <c r="G28" s="73">
        <v>1</v>
      </c>
      <c r="H28" s="76"/>
      <c r="I28" s="77"/>
      <c r="J28" s="75"/>
    </row>
    <row r="29" spans="1:10" x14ac:dyDescent="0.25">
      <c r="A29" s="70" t="s">
        <v>127</v>
      </c>
      <c r="B29" s="71" t="s">
        <v>128</v>
      </c>
      <c r="C29" s="72">
        <v>41005</v>
      </c>
      <c r="D29" s="72">
        <v>41005</v>
      </c>
      <c r="E29" s="72">
        <v>41005</v>
      </c>
      <c r="F29" s="72">
        <v>41005</v>
      </c>
      <c r="G29" s="73">
        <v>1</v>
      </c>
      <c r="H29" s="76"/>
      <c r="I29" s="77"/>
      <c r="J29" s="75"/>
    </row>
    <row r="30" spans="1:10" x14ac:dyDescent="0.25">
      <c r="A30" s="70" t="s">
        <v>129</v>
      </c>
      <c r="B30" s="71" t="s">
        <v>130</v>
      </c>
      <c r="C30" s="72">
        <v>40833</v>
      </c>
      <c r="D30" s="72">
        <v>41000</v>
      </c>
      <c r="E30" s="72">
        <v>40833</v>
      </c>
      <c r="F30" s="72">
        <v>41000</v>
      </c>
      <c r="G30" s="73">
        <v>1</v>
      </c>
      <c r="H30" s="76"/>
      <c r="I30" s="74"/>
      <c r="J30" s="75"/>
    </row>
    <row r="31" spans="1:10" x14ac:dyDescent="0.25">
      <c r="A31" s="70">
        <v>2</v>
      </c>
      <c r="B31" s="78" t="s">
        <v>131</v>
      </c>
      <c r="C31" s="103"/>
      <c r="D31" s="103"/>
      <c r="E31" s="79"/>
      <c r="F31" s="79"/>
      <c r="G31" s="73"/>
      <c r="H31" s="74"/>
      <c r="I31" s="74"/>
      <c r="J31" s="75"/>
    </row>
    <row r="32" spans="1:10" ht="31.5" x14ac:dyDescent="0.25">
      <c r="A32" s="70" t="s">
        <v>132</v>
      </c>
      <c r="B32" s="71" t="s">
        <v>133</v>
      </c>
      <c r="C32" s="104">
        <v>41983</v>
      </c>
      <c r="D32" s="104">
        <v>41983</v>
      </c>
      <c r="E32" s="80">
        <v>41983</v>
      </c>
      <c r="F32" s="80">
        <v>41983</v>
      </c>
      <c r="G32" s="81">
        <v>1</v>
      </c>
      <c r="H32" s="76"/>
      <c r="I32" s="74"/>
      <c r="J32" s="75"/>
    </row>
    <row r="33" spans="1:10" ht="47.25" x14ac:dyDescent="0.25">
      <c r="A33" s="70" t="s">
        <v>134</v>
      </c>
      <c r="B33" s="71" t="s">
        <v>135</v>
      </c>
      <c r="C33" s="72">
        <v>40892</v>
      </c>
      <c r="D33" s="72">
        <v>40892</v>
      </c>
      <c r="E33" s="72">
        <v>40892</v>
      </c>
      <c r="F33" s="72">
        <v>40892</v>
      </c>
      <c r="G33" s="73">
        <v>1</v>
      </c>
      <c r="H33" s="76"/>
      <c r="I33" s="77"/>
      <c r="J33" s="75"/>
    </row>
    <row r="34" spans="1:10" ht="31.5" x14ac:dyDescent="0.25">
      <c r="A34" s="70" t="s">
        <v>136</v>
      </c>
      <c r="B34" s="71" t="s">
        <v>137</v>
      </c>
      <c r="C34" s="72" t="s">
        <v>119</v>
      </c>
      <c r="D34" s="72" t="s">
        <v>119</v>
      </c>
      <c r="E34" s="72" t="s">
        <v>119</v>
      </c>
      <c r="F34" s="72" t="s">
        <v>119</v>
      </c>
      <c r="G34" s="73"/>
      <c r="H34" s="74"/>
      <c r="I34" s="74"/>
      <c r="J34" s="75"/>
    </row>
    <row r="35" spans="1:10" ht="33.75" customHeight="1" x14ac:dyDescent="0.25">
      <c r="A35" s="70">
        <v>3</v>
      </c>
      <c r="B35" s="78" t="s">
        <v>138</v>
      </c>
      <c r="C35" s="103"/>
      <c r="D35" s="103"/>
      <c r="E35" s="79"/>
      <c r="F35" s="79"/>
      <c r="G35" s="73"/>
      <c r="H35" s="74"/>
      <c r="I35" s="74"/>
      <c r="J35" s="75"/>
    </row>
    <row r="36" spans="1:10" ht="33" customHeight="1" x14ac:dyDescent="0.25">
      <c r="A36" s="70" t="s">
        <v>139</v>
      </c>
      <c r="B36" s="71" t="s">
        <v>140</v>
      </c>
      <c r="C36" s="82">
        <v>41983</v>
      </c>
      <c r="D36" s="82">
        <v>41990</v>
      </c>
      <c r="E36" s="82">
        <v>41983</v>
      </c>
      <c r="F36" s="82">
        <v>41990</v>
      </c>
      <c r="G36" s="73">
        <v>1</v>
      </c>
      <c r="H36" s="76"/>
      <c r="I36" s="74"/>
      <c r="J36" s="75"/>
    </row>
    <row r="37" spans="1:10" ht="18" customHeight="1" x14ac:dyDescent="0.25">
      <c r="A37" s="70" t="s">
        <v>141</v>
      </c>
      <c r="B37" s="71" t="s">
        <v>142</v>
      </c>
      <c r="C37" s="72">
        <v>42002</v>
      </c>
      <c r="D37" s="83">
        <v>43647</v>
      </c>
      <c r="E37" s="72">
        <v>42002</v>
      </c>
      <c r="F37" s="83"/>
      <c r="G37" s="84">
        <v>0.8</v>
      </c>
      <c r="H37" s="76">
        <v>0</v>
      </c>
      <c r="I37" s="74"/>
      <c r="J37" s="75"/>
    </row>
    <row r="38" spans="1:10" x14ac:dyDescent="0.25">
      <c r="A38" s="70" t="s">
        <v>143</v>
      </c>
      <c r="B38" s="71" t="s">
        <v>144</v>
      </c>
      <c r="C38" s="72">
        <v>42297</v>
      </c>
      <c r="D38" s="85">
        <v>43687</v>
      </c>
      <c r="E38" s="85"/>
      <c r="F38" s="83"/>
      <c r="G38" s="84">
        <v>0</v>
      </c>
      <c r="H38" s="76">
        <v>0</v>
      </c>
      <c r="I38" s="74"/>
      <c r="J38" s="75"/>
    </row>
    <row r="39" spans="1:10" x14ac:dyDescent="0.25">
      <c r="A39" s="70" t="s">
        <v>145</v>
      </c>
      <c r="B39" s="71" t="s">
        <v>146</v>
      </c>
      <c r="C39" s="72">
        <v>42598</v>
      </c>
      <c r="D39" s="72">
        <v>43733</v>
      </c>
      <c r="E39" s="72"/>
      <c r="F39" s="83"/>
      <c r="G39" s="84">
        <v>0</v>
      </c>
      <c r="H39" s="76"/>
      <c r="I39" s="74"/>
      <c r="J39" s="75"/>
    </row>
    <row r="40" spans="1:10" ht="30" x14ac:dyDescent="0.25">
      <c r="A40" s="70" t="s">
        <v>147</v>
      </c>
      <c r="B40" s="98" t="s">
        <v>148</v>
      </c>
      <c r="C40" s="86" t="s">
        <v>181</v>
      </c>
      <c r="D40" s="86" t="s">
        <v>182</v>
      </c>
      <c r="E40" s="86"/>
      <c r="F40" s="83"/>
      <c r="G40" s="87">
        <v>0</v>
      </c>
      <c r="H40" s="74"/>
      <c r="I40" s="74"/>
      <c r="J40" s="75"/>
    </row>
    <row r="41" spans="1:10" ht="16.5" customHeight="1" x14ac:dyDescent="0.25">
      <c r="A41" s="70">
        <v>4</v>
      </c>
      <c r="B41" s="78" t="s">
        <v>149</v>
      </c>
      <c r="C41" s="72"/>
      <c r="D41" s="85"/>
      <c r="E41" s="85"/>
      <c r="F41" s="83"/>
      <c r="G41" s="87"/>
      <c r="H41" s="74"/>
      <c r="I41" s="74"/>
      <c r="J41" s="75"/>
    </row>
    <row r="42" spans="1:10" ht="31.5" x14ac:dyDescent="0.25">
      <c r="A42" s="70" t="s">
        <v>150</v>
      </c>
      <c r="B42" s="71" t="s">
        <v>151</v>
      </c>
      <c r="C42" s="86" t="s">
        <v>183</v>
      </c>
      <c r="D42" s="86" t="s">
        <v>184</v>
      </c>
      <c r="E42" s="86"/>
      <c r="F42" s="83"/>
      <c r="G42" s="87">
        <v>0</v>
      </c>
      <c r="H42" s="74"/>
      <c r="I42" s="74"/>
      <c r="J42" s="75"/>
    </row>
    <row r="43" spans="1:10" ht="47.25" customHeight="1" x14ac:dyDescent="0.25">
      <c r="A43" s="70" t="s">
        <v>152</v>
      </c>
      <c r="B43" s="71" t="s">
        <v>153</v>
      </c>
      <c r="C43" s="72" t="s">
        <v>119</v>
      </c>
      <c r="D43" s="72" t="s">
        <v>119</v>
      </c>
      <c r="E43" s="72"/>
      <c r="F43" s="83"/>
      <c r="G43" s="87"/>
      <c r="H43" s="74"/>
      <c r="I43" s="74"/>
      <c r="J43" s="75"/>
    </row>
    <row r="44" spans="1:10" ht="39.75" customHeight="1" x14ac:dyDescent="0.25">
      <c r="A44" s="88" t="s">
        <v>154</v>
      </c>
      <c r="B44" s="100" t="s">
        <v>180</v>
      </c>
      <c r="C44" s="86" t="s">
        <v>185</v>
      </c>
      <c r="D44" s="86" t="s">
        <v>185</v>
      </c>
      <c r="E44" s="86"/>
      <c r="F44" s="83"/>
      <c r="G44" s="87">
        <v>0</v>
      </c>
      <c r="H44" s="74"/>
      <c r="I44" s="74"/>
      <c r="J44" s="75"/>
    </row>
    <row r="45" spans="1:10" ht="36.75" customHeight="1" x14ac:dyDescent="0.25">
      <c r="A45" s="89" t="s">
        <v>156</v>
      </c>
      <c r="B45" s="101" t="s">
        <v>157</v>
      </c>
      <c r="C45" s="86" t="s">
        <v>186</v>
      </c>
      <c r="D45" s="86" t="s">
        <v>186</v>
      </c>
      <c r="E45" s="86"/>
      <c r="F45" s="83"/>
      <c r="G45" s="87">
        <v>0</v>
      </c>
      <c r="H45" s="74"/>
      <c r="I45" s="74"/>
      <c r="J45" s="75"/>
    </row>
    <row r="46" spans="1:10" x14ac:dyDescent="0.25">
      <c r="A46" s="60"/>
      <c r="B46" s="50"/>
      <c r="C46" s="50"/>
      <c r="D46" s="50"/>
      <c r="E46" s="50"/>
      <c r="F46" s="50"/>
      <c r="G46" s="50"/>
      <c r="H46" s="50"/>
      <c r="I46" s="50"/>
      <c r="J46" s="50"/>
    </row>
    <row r="47" spans="1:10" x14ac:dyDescent="0.25">
      <c r="A47" s="120"/>
      <c r="B47" s="121"/>
      <c r="C47" s="122"/>
      <c r="D47" s="122"/>
      <c r="E47" s="122"/>
      <c r="F47" s="122"/>
      <c r="G47" s="122"/>
      <c r="H47" s="122"/>
      <c r="I47" s="122"/>
      <c r="J47" s="50"/>
    </row>
    <row r="48" spans="1:10" x14ac:dyDescent="0.25">
      <c r="A48" s="90"/>
      <c r="B48" s="90"/>
      <c r="C48" s="91"/>
      <c r="D48" s="91"/>
      <c r="E48" s="91"/>
      <c r="F48" s="91"/>
      <c r="G48" s="91"/>
      <c r="H48" s="91"/>
      <c r="I48" s="91"/>
      <c r="J48" s="50"/>
    </row>
    <row r="49" spans="1:10" x14ac:dyDescent="0.25">
      <c r="A49" s="124" t="s">
        <v>158</v>
      </c>
      <c r="B49" s="124"/>
      <c r="C49" s="124"/>
      <c r="D49" s="124"/>
      <c r="E49" s="124"/>
      <c r="F49" s="124"/>
      <c r="G49" s="124"/>
      <c r="H49" s="92"/>
      <c r="I49" s="92"/>
      <c r="J49" s="92"/>
    </row>
    <row r="50" spans="1:10" x14ac:dyDescent="0.25">
      <c r="A50" s="92"/>
      <c r="B50" s="93"/>
      <c r="C50" s="93"/>
      <c r="D50" s="94"/>
      <c r="E50" s="95"/>
      <c r="F50" s="95"/>
      <c r="G50" s="50"/>
      <c r="H50" s="50"/>
      <c r="I50" s="50"/>
      <c r="J50" s="50"/>
    </row>
  </sheetData>
  <mergeCells count="12">
    <mergeCell ref="A9:J9"/>
    <mergeCell ref="A49:G49"/>
    <mergeCell ref="A20:A22"/>
    <mergeCell ref="B20:B22"/>
    <mergeCell ref="C20:F20"/>
    <mergeCell ref="G20:G22"/>
    <mergeCell ref="I20:I22"/>
    <mergeCell ref="J20:J22"/>
    <mergeCell ref="C21:D21"/>
    <mergeCell ref="E21:F21"/>
    <mergeCell ref="A47:I47"/>
    <mergeCell ref="H20:H22"/>
  </mergeCells>
  <pageMargins left="0.51181102362204722" right="0.70866141732283472" top="0.74803149606299213" bottom="0.74803149606299213" header="0.31496062992125984" footer="0.31496062992125984"/>
  <pageSetup paperSize="9" scale="52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08"/>
  <sheetViews>
    <sheetView view="pageBreakPreview" zoomScale="80" zoomScaleNormal="100" zoomScaleSheetLayoutView="80" workbookViewId="0">
      <selection activeCell="A15" sqref="A15"/>
    </sheetView>
  </sheetViews>
  <sheetFormatPr defaultRowHeight="15.75" x14ac:dyDescent="0.25"/>
  <cols>
    <col min="1" max="2" width="68.140625" style="3" customWidth="1"/>
    <col min="3" max="16384" width="9.140625" style="3"/>
  </cols>
  <sheetData>
    <row r="1" spans="1:2" x14ac:dyDescent="0.25">
      <c r="A1" s="1"/>
      <c r="B1" s="2" t="s">
        <v>0</v>
      </c>
    </row>
    <row r="2" spans="1:2" x14ac:dyDescent="0.25">
      <c r="A2" s="1"/>
      <c r="B2" s="2" t="s">
        <v>1</v>
      </c>
    </row>
    <row r="3" spans="1:2" x14ac:dyDescent="0.25">
      <c r="A3" s="1"/>
      <c r="B3" s="2" t="s">
        <v>2</v>
      </c>
    </row>
    <row r="4" spans="1:2" x14ac:dyDescent="0.25">
      <c r="A4" s="1"/>
      <c r="B4" s="2"/>
    </row>
    <row r="5" spans="1:2" ht="43.5" customHeight="1" x14ac:dyDescent="0.25">
      <c r="A5" s="109" t="s">
        <v>3</v>
      </c>
      <c r="B5" s="110"/>
    </row>
    <row r="6" spans="1:2" x14ac:dyDescent="0.25">
      <c r="A6" s="1"/>
      <c r="B6" s="2"/>
    </row>
    <row r="7" spans="1:2" x14ac:dyDescent="0.25">
      <c r="A7" s="1"/>
      <c r="B7" s="2"/>
    </row>
    <row r="8" spans="1:2" x14ac:dyDescent="0.25">
      <c r="A8" s="1"/>
      <c r="B8" s="4" t="s">
        <v>4</v>
      </c>
    </row>
    <row r="9" spans="1:2" ht="18.75" x14ac:dyDescent="0.25">
      <c r="A9" s="1"/>
      <c r="B9" s="5" t="s">
        <v>5</v>
      </c>
    </row>
    <row r="10" spans="1:2" ht="39.75" customHeight="1" x14ac:dyDescent="0.3">
      <c r="A10" s="1"/>
      <c r="B10" s="6" t="s">
        <v>6</v>
      </c>
    </row>
    <row r="11" spans="1:2" ht="18.75" x14ac:dyDescent="0.3">
      <c r="A11" s="1"/>
      <c r="B11" s="7" t="s">
        <v>7</v>
      </c>
    </row>
    <row r="12" spans="1:2" ht="16.5" thickBot="1" x14ac:dyDescent="0.3">
      <c r="A12" s="1"/>
      <c r="B12" s="2" t="s">
        <v>103</v>
      </c>
    </row>
    <row r="13" spans="1:2" ht="16.5" hidden="1" thickBot="1" x14ac:dyDescent="0.3">
      <c r="A13" s="1"/>
      <c r="B13" s="8"/>
    </row>
    <row r="14" spans="1:2" ht="20.25" customHeight="1" thickBot="1" x14ac:dyDescent="0.3">
      <c r="A14" s="9" t="s">
        <v>8</v>
      </c>
      <c r="B14" s="10" t="s">
        <v>159</v>
      </c>
    </row>
    <row r="15" spans="1:2" ht="20.25" customHeight="1" thickBot="1" x14ac:dyDescent="0.3">
      <c r="A15" s="9" t="s">
        <v>10</v>
      </c>
      <c r="B15" s="11" t="s">
        <v>11</v>
      </c>
    </row>
    <row r="16" spans="1:2" ht="20.25" customHeight="1" thickBot="1" x14ac:dyDescent="0.3">
      <c r="A16" s="9" t="s">
        <v>12</v>
      </c>
      <c r="B16" s="12" t="s">
        <v>13</v>
      </c>
    </row>
    <row r="17" spans="1:2" ht="20.25" customHeight="1" thickBot="1" x14ac:dyDescent="0.3">
      <c r="A17" s="9" t="s">
        <v>14</v>
      </c>
      <c r="B17" s="12" t="s">
        <v>160</v>
      </c>
    </row>
    <row r="18" spans="1:2" ht="20.25" customHeight="1" thickBot="1" x14ac:dyDescent="0.3">
      <c r="A18" s="13" t="s">
        <v>16</v>
      </c>
      <c r="B18" s="11" t="s">
        <v>161</v>
      </c>
    </row>
    <row r="19" spans="1:2" ht="20.25" customHeight="1" thickBot="1" x14ac:dyDescent="0.3">
      <c r="A19" s="14" t="s">
        <v>17</v>
      </c>
      <c r="B19" s="12" t="s">
        <v>13</v>
      </c>
    </row>
    <row r="20" spans="1:2" ht="20.25" customHeight="1" thickBot="1" x14ac:dyDescent="0.3">
      <c r="A20" s="15" t="s">
        <v>18</v>
      </c>
      <c r="B20" s="16"/>
    </row>
    <row r="21" spans="1:2" ht="30.75" thickBot="1" x14ac:dyDescent="0.3">
      <c r="A21" s="16" t="s">
        <v>19</v>
      </c>
      <c r="B21" s="17" t="s">
        <v>162</v>
      </c>
    </row>
    <row r="22" spans="1:2" ht="60.75" thickBot="1" x14ac:dyDescent="0.3">
      <c r="A22" s="18" t="s">
        <v>21</v>
      </c>
      <c r="B22" s="17" t="s">
        <v>22</v>
      </c>
    </row>
    <row r="23" spans="1:2" ht="60.75" thickBot="1" x14ac:dyDescent="0.3">
      <c r="A23" s="19" t="s">
        <v>23</v>
      </c>
      <c r="B23" s="17" t="s">
        <v>163</v>
      </c>
    </row>
    <row r="24" spans="1:2" ht="16.5" thickBot="1" x14ac:dyDescent="0.3">
      <c r="A24" s="13" t="s">
        <v>25</v>
      </c>
      <c r="B24" s="16"/>
    </row>
    <row r="25" spans="1:2" ht="16.5" thickBot="1" x14ac:dyDescent="0.3">
      <c r="A25" s="19" t="s">
        <v>26</v>
      </c>
      <c r="B25" s="16"/>
    </row>
    <row r="26" spans="1:2" ht="16.5" thickBot="1" x14ac:dyDescent="0.3">
      <c r="A26" s="13" t="s">
        <v>28</v>
      </c>
      <c r="B26" s="16"/>
    </row>
    <row r="27" spans="1:2" ht="30.75" thickBot="1" x14ac:dyDescent="0.3">
      <c r="A27" s="20" t="s">
        <v>29</v>
      </c>
      <c r="B27" s="16"/>
    </row>
    <row r="28" spans="1:2" ht="16.5" thickBot="1" x14ac:dyDescent="0.3">
      <c r="A28" s="13" t="s">
        <v>31</v>
      </c>
      <c r="B28" s="21"/>
    </row>
    <row r="29" spans="1:2" ht="16.5" thickBot="1" x14ac:dyDescent="0.3">
      <c r="A29" s="15" t="s">
        <v>32</v>
      </c>
      <c r="B29" s="21"/>
    </row>
    <row r="30" spans="1:2" ht="16.5" thickBot="1" x14ac:dyDescent="0.3">
      <c r="A30" s="13" t="s">
        <v>33</v>
      </c>
      <c r="B30" s="22"/>
    </row>
    <row r="31" spans="1:2" ht="16.5" customHeight="1" x14ac:dyDescent="0.25">
      <c r="A31" s="15" t="s">
        <v>34</v>
      </c>
      <c r="B31" s="18"/>
    </row>
    <row r="32" spans="1:2" ht="30" customHeight="1" x14ac:dyDescent="0.25">
      <c r="A32" s="23" t="s">
        <v>35</v>
      </c>
      <c r="B32" s="23" t="s">
        <v>36</v>
      </c>
    </row>
    <row r="33" spans="1:2" x14ac:dyDescent="0.25">
      <c r="A33" s="23" t="s">
        <v>37</v>
      </c>
      <c r="B33" s="23" t="s">
        <v>36</v>
      </c>
    </row>
    <row r="34" spans="1:2" x14ac:dyDescent="0.25">
      <c r="A34" s="23" t="s">
        <v>38</v>
      </c>
      <c r="B34" s="23" t="s">
        <v>36</v>
      </c>
    </row>
    <row r="35" spans="1:2" ht="16.5" thickBot="1" x14ac:dyDescent="0.3">
      <c r="A35" s="24" t="s">
        <v>39</v>
      </c>
      <c r="B35" s="25" t="s">
        <v>36</v>
      </c>
    </row>
    <row r="36" spans="1:2" ht="16.5" thickBot="1" x14ac:dyDescent="0.3">
      <c r="A36" s="26" t="s">
        <v>192</v>
      </c>
      <c r="B36" s="27">
        <v>398.7</v>
      </c>
    </row>
    <row r="37" spans="1:2" ht="16.5" thickBot="1" x14ac:dyDescent="0.3">
      <c r="A37" s="16" t="s">
        <v>41</v>
      </c>
      <c r="B37" s="16" t="s">
        <v>42</v>
      </c>
    </row>
    <row r="38" spans="1:2" ht="17.25" customHeight="1" thickBot="1" x14ac:dyDescent="0.3">
      <c r="A38" s="28" t="s">
        <v>43</v>
      </c>
      <c r="B38" s="16"/>
    </row>
    <row r="39" spans="1:2" ht="29.25" thickBot="1" x14ac:dyDescent="0.3">
      <c r="A39" s="28" t="s">
        <v>44</v>
      </c>
      <c r="B39" s="16">
        <f>31.16+132.96+29+81+35.5</f>
        <v>309.62</v>
      </c>
    </row>
    <row r="40" spans="1:2" ht="16.5" thickBot="1" x14ac:dyDescent="0.3">
      <c r="A40" s="16" t="s">
        <v>45</v>
      </c>
      <c r="B40" s="16"/>
    </row>
    <row r="41" spans="1:2" ht="29.25" thickBot="1" x14ac:dyDescent="0.3">
      <c r="A41" s="28" t="s">
        <v>46</v>
      </c>
      <c r="B41" s="16"/>
    </row>
    <row r="42" spans="1:2" ht="16.5" thickBot="1" x14ac:dyDescent="0.3">
      <c r="A42" s="16" t="s">
        <v>47</v>
      </c>
      <c r="B42" s="29" t="s">
        <v>164</v>
      </c>
    </row>
    <row r="43" spans="1:2" ht="16.5" thickBot="1" x14ac:dyDescent="0.3">
      <c r="A43" s="16" t="s">
        <v>49</v>
      </c>
      <c r="B43" s="30">
        <f>132.96/B36</f>
        <v>0.33348382242287439</v>
      </c>
    </row>
    <row r="44" spans="1:2" ht="16.5" thickBot="1" x14ac:dyDescent="0.3">
      <c r="A44" s="16" t="s">
        <v>50</v>
      </c>
      <c r="B44" s="29">
        <v>13.688000000000001</v>
      </c>
    </row>
    <row r="45" spans="1:2" ht="16.5" thickBot="1" x14ac:dyDescent="0.3">
      <c r="A45" s="16" t="s">
        <v>51</v>
      </c>
      <c r="B45" s="29">
        <v>52.7</v>
      </c>
    </row>
    <row r="46" spans="1:2" ht="16.5" thickBot="1" x14ac:dyDescent="0.3">
      <c r="A46" s="16" t="s">
        <v>52</v>
      </c>
      <c r="B46" s="29"/>
    </row>
    <row r="47" spans="1:2" ht="16.5" thickBot="1" x14ac:dyDescent="0.3">
      <c r="A47" s="16" t="s">
        <v>49</v>
      </c>
      <c r="B47" s="30"/>
    </row>
    <row r="48" spans="1:2" ht="16.5" thickBot="1" x14ac:dyDescent="0.3">
      <c r="A48" s="16" t="s">
        <v>50</v>
      </c>
      <c r="B48" s="29"/>
    </row>
    <row r="49" spans="1:2" ht="16.5" thickBot="1" x14ac:dyDescent="0.3">
      <c r="A49" s="16" t="s">
        <v>51</v>
      </c>
      <c r="B49" s="29"/>
    </row>
    <row r="50" spans="1:2" ht="16.5" thickBot="1" x14ac:dyDescent="0.3">
      <c r="A50" s="16" t="s">
        <v>54</v>
      </c>
      <c r="B50" s="29"/>
    </row>
    <row r="51" spans="1:2" ht="16.5" thickBot="1" x14ac:dyDescent="0.3">
      <c r="A51" s="16" t="s">
        <v>49</v>
      </c>
      <c r="B51" s="31"/>
    </row>
    <row r="52" spans="1:2" ht="16.5" thickBot="1" x14ac:dyDescent="0.3">
      <c r="A52" s="16" t="s">
        <v>50</v>
      </c>
      <c r="B52" s="29"/>
    </row>
    <row r="53" spans="1:2" ht="16.5" thickBot="1" x14ac:dyDescent="0.3">
      <c r="A53" s="16" t="s">
        <v>51</v>
      </c>
      <c r="B53" s="29"/>
    </row>
    <row r="54" spans="1:2" ht="29.25" thickBot="1" x14ac:dyDescent="0.3">
      <c r="A54" s="28" t="s">
        <v>55</v>
      </c>
      <c r="B54" s="16"/>
    </row>
    <row r="55" spans="1:2" ht="16.5" thickBot="1" x14ac:dyDescent="0.3">
      <c r="A55" s="16" t="s">
        <v>52</v>
      </c>
      <c r="B55" s="16"/>
    </row>
    <row r="56" spans="1:2" ht="16.5" thickBot="1" x14ac:dyDescent="0.3">
      <c r="A56" s="16" t="s">
        <v>49</v>
      </c>
      <c r="B56" s="30"/>
    </row>
    <row r="57" spans="1:2" ht="16.5" thickBot="1" x14ac:dyDescent="0.3">
      <c r="A57" s="16" t="s">
        <v>50</v>
      </c>
      <c r="B57" s="16"/>
    </row>
    <row r="58" spans="1:2" ht="16.5" thickBot="1" x14ac:dyDescent="0.3">
      <c r="A58" s="16" t="s">
        <v>51</v>
      </c>
      <c r="B58" s="16"/>
    </row>
    <row r="59" spans="1:2" ht="16.5" thickBot="1" x14ac:dyDescent="0.3">
      <c r="A59" s="16" t="s">
        <v>52</v>
      </c>
      <c r="B59" s="16" t="s">
        <v>165</v>
      </c>
    </row>
    <row r="60" spans="1:2" ht="16.5" thickBot="1" x14ac:dyDescent="0.3">
      <c r="A60" s="16" t="s">
        <v>49</v>
      </c>
      <c r="B60" s="30">
        <f>81/B36</f>
        <v>0.20316027088036118</v>
      </c>
    </row>
    <row r="61" spans="1:2" ht="16.5" thickBot="1" x14ac:dyDescent="0.3">
      <c r="A61" s="16" t="s">
        <v>50</v>
      </c>
      <c r="B61" s="16">
        <v>0</v>
      </c>
    </row>
    <row r="62" spans="1:2" ht="16.5" thickBot="1" x14ac:dyDescent="0.3">
      <c r="A62" s="16" t="s">
        <v>51</v>
      </c>
      <c r="B62" s="29">
        <v>7.0380000000000003</v>
      </c>
    </row>
    <row r="63" spans="1:2" ht="16.5" thickBot="1" x14ac:dyDescent="0.3">
      <c r="A63" s="16" t="s">
        <v>54</v>
      </c>
      <c r="B63" s="16" t="s">
        <v>166</v>
      </c>
    </row>
    <row r="64" spans="1:2" ht="16.5" thickBot="1" x14ac:dyDescent="0.3">
      <c r="A64" s="16" t="s">
        <v>49</v>
      </c>
      <c r="B64" s="30">
        <f>35.5/B36</f>
        <v>8.9039377978429896E-2</v>
      </c>
    </row>
    <row r="65" spans="1:2" ht="16.5" thickBot="1" x14ac:dyDescent="0.3">
      <c r="A65" s="16" t="s">
        <v>50</v>
      </c>
      <c r="B65" s="16">
        <v>6.6</v>
      </c>
    </row>
    <row r="66" spans="1:2" ht="16.5" thickBot="1" x14ac:dyDescent="0.3">
      <c r="A66" s="16" t="s">
        <v>51</v>
      </c>
      <c r="B66" s="16"/>
    </row>
    <row r="67" spans="1:2" ht="16.5" thickBot="1" x14ac:dyDescent="0.3">
      <c r="A67" s="16" t="s">
        <v>54</v>
      </c>
      <c r="B67" s="16" t="s">
        <v>167</v>
      </c>
    </row>
    <row r="68" spans="1:2" ht="16.5" thickBot="1" x14ac:dyDescent="0.3">
      <c r="A68" s="16" t="s">
        <v>49</v>
      </c>
      <c r="B68" s="30">
        <f>29/B36</f>
        <v>7.2736393278153996E-2</v>
      </c>
    </row>
    <row r="69" spans="1:2" ht="16.5" thickBot="1" x14ac:dyDescent="0.3">
      <c r="A69" s="16" t="s">
        <v>50</v>
      </c>
      <c r="B69" s="16">
        <v>25</v>
      </c>
    </row>
    <row r="70" spans="1:2" ht="16.5" thickBot="1" x14ac:dyDescent="0.3">
      <c r="A70" s="16" t="s">
        <v>51</v>
      </c>
      <c r="B70" s="16">
        <v>29</v>
      </c>
    </row>
    <row r="71" spans="1:2" ht="29.25" thickBot="1" x14ac:dyDescent="0.3">
      <c r="A71" s="28" t="s">
        <v>59</v>
      </c>
      <c r="B71" s="16"/>
    </row>
    <row r="72" spans="1:2" ht="16.5" customHeight="1" thickBot="1" x14ac:dyDescent="0.3">
      <c r="A72" s="16" t="s">
        <v>47</v>
      </c>
      <c r="B72" s="32" t="s">
        <v>193</v>
      </c>
    </row>
    <row r="73" spans="1:2" ht="16.5" thickBot="1" x14ac:dyDescent="0.3">
      <c r="A73" s="16" t="s">
        <v>49</v>
      </c>
      <c r="B73" s="30">
        <f>31.2/B36</f>
        <v>7.8254326561324306E-2</v>
      </c>
    </row>
    <row r="74" spans="1:2" ht="16.5" thickBot="1" x14ac:dyDescent="0.3">
      <c r="A74" s="16" t="s">
        <v>50</v>
      </c>
      <c r="B74" s="29">
        <v>31.157</v>
      </c>
    </row>
    <row r="75" spans="1:2" ht="16.5" thickBot="1" x14ac:dyDescent="0.3">
      <c r="A75" s="16" t="s">
        <v>51</v>
      </c>
      <c r="B75" s="16">
        <v>31.2</v>
      </c>
    </row>
    <row r="76" spans="1:2" ht="29.25" thickBot="1" x14ac:dyDescent="0.3">
      <c r="A76" s="15" t="s">
        <v>61</v>
      </c>
      <c r="B76" s="33"/>
    </row>
    <row r="77" spans="1:2" ht="16.5" thickBot="1" x14ac:dyDescent="0.3">
      <c r="A77" s="18" t="s">
        <v>45</v>
      </c>
      <c r="B77" s="33"/>
    </row>
    <row r="78" spans="1:2" ht="16.5" thickBot="1" x14ac:dyDescent="0.3">
      <c r="A78" s="18" t="s">
        <v>62</v>
      </c>
      <c r="B78" s="34">
        <v>1</v>
      </c>
    </row>
    <row r="79" spans="1:2" ht="16.5" thickBot="1" x14ac:dyDescent="0.3">
      <c r="A79" s="18" t="s">
        <v>63</v>
      </c>
      <c r="B79" s="34">
        <f>(29+81+35.5)/B39</f>
        <v>0.46993088301789288</v>
      </c>
    </row>
    <row r="80" spans="1:2" ht="16.5" thickBot="1" x14ac:dyDescent="0.3">
      <c r="A80" s="18" t="s">
        <v>64</v>
      </c>
      <c r="B80" s="34">
        <v>1</v>
      </c>
    </row>
    <row r="81" spans="1:2" ht="16.5" thickBot="1" x14ac:dyDescent="0.3">
      <c r="A81" s="13" t="s">
        <v>65</v>
      </c>
      <c r="B81" s="35">
        <f>B82/B36</f>
        <v>0.19173564083270628</v>
      </c>
    </row>
    <row r="82" spans="1:2" ht="16.5" thickBot="1" x14ac:dyDescent="0.3">
      <c r="A82" s="13" t="s">
        <v>66</v>
      </c>
      <c r="B82" s="36">
        <f>B74+B69+B65+B61+B44</f>
        <v>76.444999999999993</v>
      </c>
    </row>
    <row r="83" spans="1:2" ht="16.5" thickBot="1" x14ac:dyDescent="0.3">
      <c r="A83" s="13" t="s">
        <v>67</v>
      </c>
      <c r="B83" s="35">
        <f>B84/B36</f>
        <v>0.30082267368949084</v>
      </c>
    </row>
    <row r="84" spans="1:2" ht="16.5" thickBot="1" x14ac:dyDescent="0.3">
      <c r="A84" s="14" t="s">
        <v>68</v>
      </c>
      <c r="B84" s="36">
        <f>B75+B70+B66+B62+B45</f>
        <v>119.938</v>
      </c>
    </row>
    <row r="85" spans="1:2" x14ac:dyDescent="0.25">
      <c r="A85" s="15" t="s">
        <v>69</v>
      </c>
      <c r="B85" s="38"/>
    </row>
    <row r="86" spans="1:2" x14ac:dyDescent="0.25">
      <c r="A86" s="23" t="s">
        <v>70</v>
      </c>
      <c r="B86" s="39" t="s">
        <v>190</v>
      </c>
    </row>
    <row r="87" spans="1:2" x14ac:dyDescent="0.25">
      <c r="A87" s="23" t="s">
        <v>71</v>
      </c>
      <c r="B87" s="39" t="s">
        <v>168</v>
      </c>
    </row>
    <row r="88" spans="1:2" x14ac:dyDescent="0.25">
      <c r="A88" s="23" t="s">
        <v>73</v>
      </c>
      <c r="B88" s="40"/>
    </row>
    <row r="89" spans="1:2" x14ac:dyDescent="0.25">
      <c r="A89" s="23" t="s">
        <v>74</v>
      </c>
      <c r="B89" s="40" t="s">
        <v>169</v>
      </c>
    </row>
    <row r="90" spans="1:2" ht="30.75" thickBot="1" x14ac:dyDescent="0.3">
      <c r="A90" s="25" t="s">
        <v>76</v>
      </c>
      <c r="B90" s="40" t="s">
        <v>170</v>
      </c>
    </row>
    <row r="91" spans="1:2" ht="30.75" thickBot="1" x14ac:dyDescent="0.3">
      <c r="A91" s="18" t="s">
        <v>78</v>
      </c>
      <c r="B91" s="19"/>
    </row>
    <row r="92" spans="1:2" ht="29.25" thickBot="1" x14ac:dyDescent="0.3">
      <c r="A92" s="13" t="s">
        <v>79</v>
      </c>
      <c r="B92" s="19"/>
    </row>
    <row r="93" spans="1:2" ht="16.5" thickBot="1" x14ac:dyDescent="0.3">
      <c r="A93" s="18" t="s">
        <v>45</v>
      </c>
      <c r="B93" s="41"/>
    </row>
    <row r="94" spans="1:2" ht="16.5" thickBot="1" x14ac:dyDescent="0.3">
      <c r="A94" s="18" t="s">
        <v>80</v>
      </c>
      <c r="B94" s="32"/>
    </row>
    <row r="95" spans="1:2" ht="16.5" thickBot="1" x14ac:dyDescent="0.3">
      <c r="A95" s="18" t="s">
        <v>81</v>
      </c>
      <c r="B95" s="42"/>
    </row>
    <row r="96" spans="1:2" ht="30.75" thickBot="1" x14ac:dyDescent="0.3">
      <c r="A96" s="43" t="s">
        <v>82</v>
      </c>
      <c r="B96" s="44" t="s">
        <v>171</v>
      </c>
    </row>
    <row r="97" spans="1:2" ht="16.5" thickBot="1" x14ac:dyDescent="0.3">
      <c r="A97" s="13" t="s">
        <v>84</v>
      </c>
      <c r="B97" s="45"/>
    </row>
    <row r="98" spans="1:2" ht="16.5" thickBot="1" x14ac:dyDescent="0.3">
      <c r="A98" s="23" t="s">
        <v>85</v>
      </c>
      <c r="B98" s="46"/>
    </row>
    <row r="99" spans="1:2" ht="16.5" thickBot="1" x14ac:dyDescent="0.3">
      <c r="A99" s="23" t="s">
        <v>86</v>
      </c>
      <c r="B99" s="47" t="s">
        <v>36</v>
      </c>
    </row>
    <row r="100" spans="1:2" ht="16.5" thickBot="1" x14ac:dyDescent="0.3">
      <c r="A100" s="23" t="s">
        <v>87</v>
      </c>
      <c r="B100" s="47"/>
    </row>
    <row r="101" spans="1:2" ht="29.25" thickBot="1" x14ac:dyDescent="0.3">
      <c r="A101" s="48" t="s">
        <v>88</v>
      </c>
      <c r="B101" s="41"/>
    </row>
    <row r="102" spans="1:2" ht="15.75" customHeight="1" x14ac:dyDescent="0.25">
      <c r="A102" s="15" t="s">
        <v>89</v>
      </c>
      <c r="B102" s="111"/>
    </row>
    <row r="103" spans="1:2" x14ac:dyDescent="0.25">
      <c r="A103" s="23" t="s">
        <v>90</v>
      </c>
      <c r="B103" s="112"/>
    </row>
    <row r="104" spans="1:2" x14ac:dyDescent="0.25">
      <c r="A104" s="23" t="s">
        <v>91</v>
      </c>
      <c r="B104" s="112"/>
    </row>
    <row r="105" spans="1:2" x14ac:dyDescent="0.25">
      <c r="A105" s="23" t="s">
        <v>92</v>
      </c>
      <c r="B105" s="112"/>
    </row>
    <row r="106" spans="1:2" x14ac:dyDescent="0.25">
      <c r="A106" s="23" t="s">
        <v>93</v>
      </c>
      <c r="B106" s="112"/>
    </row>
    <row r="107" spans="1:2" ht="16.5" thickBot="1" x14ac:dyDescent="0.3">
      <c r="A107" s="49" t="s">
        <v>94</v>
      </c>
      <c r="B107" s="113"/>
    </row>
    <row r="108" spans="1:2" x14ac:dyDescent="0.25">
      <c r="A108" s="114" t="s">
        <v>99</v>
      </c>
      <c r="B108" s="114"/>
    </row>
  </sheetData>
  <mergeCells count="3">
    <mergeCell ref="A5:B5"/>
    <mergeCell ref="B102:B107"/>
    <mergeCell ref="A108:B108"/>
  </mergeCells>
  <pageMargins left="0.51181102362204722" right="0.51181102362204722" top="0.35433070866141736" bottom="0.35433070866141736" header="0.31496062992125984" footer="0.31496062992125984"/>
  <pageSetup paperSize="9" scale="67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view="pageBreakPreview" zoomScale="70" zoomScaleNormal="100" zoomScaleSheetLayoutView="70" workbookViewId="0">
      <selection activeCell="A15" sqref="A15"/>
    </sheetView>
  </sheetViews>
  <sheetFormatPr defaultRowHeight="15.75" x14ac:dyDescent="0.25"/>
  <cols>
    <col min="1" max="1" width="9.5703125" style="3" customWidth="1"/>
    <col min="2" max="2" width="39.42578125" style="3" customWidth="1"/>
    <col min="3" max="8" width="16.7109375" style="3" customWidth="1"/>
    <col min="9" max="9" width="20" style="3" customWidth="1"/>
    <col min="10" max="10" width="23.85546875" style="3" customWidth="1"/>
    <col min="11" max="16384" width="9.140625" style="3"/>
  </cols>
  <sheetData>
    <row r="1" spans="1:10" x14ac:dyDescent="0.25">
      <c r="A1" s="50"/>
      <c r="B1" s="50"/>
      <c r="C1" s="50"/>
      <c r="D1" s="50"/>
      <c r="E1" s="50"/>
      <c r="F1" s="51"/>
      <c r="G1" s="50"/>
      <c r="H1" s="51"/>
      <c r="I1" s="51"/>
      <c r="J1" s="51" t="s">
        <v>100</v>
      </c>
    </row>
    <row r="2" spans="1:10" x14ac:dyDescent="0.25">
      <c r="A2" s="50"/>
      <c r="B2" s="50"/>
      <c r="C2" s="50"/>
      <c r="D2" s="50"/>
      <c r="E2" s="50"/>
      <c r="F2" s="51"/>
      <c r="G2" s="51"/>
      <c r="H2" s="51"/>
      <c r="I2" s="51"/>
      <c r="J2" s="51" t="s">
        <v>1</v>
      </c>
    </row>
    <row r="3" spans="1:10" x14ac:dyDescent="0.25">
      <c r="A3" s="50"/>
      <c r="B3" s="50"/>
      <c r="C3" s="50"/>
      <c r="D3" s="50"/>
      <c r="E3" s="50"/>
      <c r="F3" s="4"/>
      <c r="G3" s="51"/>
      <c r="H3" s="4"/>
      <c r="I3" s="4"/>
      <c r="J3" s="4" t="s">
        <v>101</v>
      </c>
    </row>
    <row r="4" spans="1:10" hidden="1" x14ac:dyDescent="0.25">
      <c r="A4" s="50"/>
      <c r="B4" s="50"/>
      <c r="C4" s="50"/>
      <c r="D4" s="50"/>
      <c r="E4" s="50"/>
      <c r="F4" s="50"/>
      <c r="G4" s="50"/>
      <c r="H4" s="50"/>
      <c r="I4" s="50"/>
      <c r="J4" s="50"/>
    </row>
    <row r="5" spans="1:10" hidden="1" x14ac:dyDescent="0.25">
      <c r="A5" s="50"/>
      <c r="B5" s="50"/>
      <c r="C5" s="50"/>
      <c r="D5" s="50"/>
      <c r="E5" s="50"/>
      <c r="F5" s="51"/>
      <c r="G5" s="51"/>
      <c r="H5" s="51"/>
      <c r="I5" s="51"/>
      <c r="J5" s="51"/>
    </row>
    <row r="6" spans="1:10" hidden="1" x14ac:dyDescent="0.25">
      <c r="A6" s="50"/>
      <c r="B6" s="50"/>
      <c r="C6" s="50"/>
      <c r="D6" s="50"/>
      <c r="E6" s="50"/>
      <c r="F6" s="51"/>
      <c r="G6" s="51"/>
      <c r="H6" s="51"/>
      <c r="I6" s="51"/>
      <c r="J6" s="51"/>
    </row>
    <row r="7" spans="1:10" hidden="1" x14ac:dyDescent="0.25">
      <c r="A7" s="50"/>
      <c r="B7" s="50"/>
      <c r="C7" s="50"/>
      <c r="D7" s="50"/>
      <c r="E7" s="50"/>
      <c r="F7" s="4"/>
      <c r="G7" s="4"/>
      <c r="H7" s="4"/>
      <c r="I7" s="4"/>
      <c r="J7" s="4"/>
    </row>
    <row r="8" spans="1:10" x14ac:dyDescent="0.25">
      <c r="A8" s="50"/>
      <c r="B8" s="50"/>
      <c r="C8" s="50"/>
      <c r="D8" s="50"/>
      <c r="E8" s="50"/>
      <c r="F8" s="50"/>
      <c r="G8" s="51"/>
      <c r="H8" s="50"/>
      <c r="I8" s="50"/>
      <c r="J8" s="50"/>
    </row>
    <row r="9" spans="1:10" ht="15.75" customHeight="1" x14ac:dyDescent="0.25">
      <c r="A9" s="128" t="s">
        <v>102</v>
      </c>
      <c r="B9" s="128"/>
      <c r="C9" s="128"/>
      <c r="D9" s="128"/>
      <c r="E9" s="128"/>
      <c r="F9" s="128"/>
      <c r="G9" s="128"/>
      <c r="H9" s="128"/>
      <c r="I9" s="128"/>
      <c r="J9" s="128"/>
    </row>
    <row r="10" spans="1:10" x14ac:dyDescent="0.25">
      <c r="A10" s="52"/>
      <c r="B10" s="52"/>
      <c r="C10" s="52"/>
      <c r="D10" s="52"/>
      <c r="E10" s="52"/>
      <c r="F10" s="51"/>
      <c r="G10" s="52"/>
      <c r="H10" s="51"/>
      <c r="I10" s="51"/>
      <c r="J10" s="4" t="s">
        <v>4</v>
      </c>
    </row>
    <row r="11" spans="1:10" ht="19.5" x14ac:dyDescent="0.25">
      <c r="A11" s="50"/>
      <c r="B11" s="50"/>
      <c r="C11" s="50"/>
      <c r="D11" s="50"/>
      <c r="E11" s="50"/>
      <c r="F11" s="51"/>
      <c r="G11" s="53"/>
      <c r="H11" s="51"/>
      <c r="I11" s="51"/>
      <c r="J11" s="5" t="s">
        <v>5</v>
      </c>
    </row>
    <row r="12" spans="1:10" ht="64.5" customHeight="1" x14ac:dyDescent="0.3">
      <c r="A12" s="50"/>
      <c r="B12" s="50"/>
      <c r="C12" s="50"/>
      <c r="D12" s="50"/>
      <c r="E12" s="50"/>
      <c r="F12" s="54"/>
      <c r="G12" s="55"/>
      <c r="H12" s="54"/>
      <c r="I12" s="54"/>
      <c r="J12" s="6" t="s">
        <v>6</v>
      </c>
    </row>
    <row r="13" spans="1:10" ht="18.75" x14ac:dyDescent="0.3">
      <c r="A13" s="50"/>
      <c r="B13" s="50"/>
      <c r="C13" s="50"/>
      <c r="D13" s="50"/>
      <c r="E13" s="50"/>
      <c r="F13" s="56"/>
      <c r="G13" s="57"/>
      <c r="H13" s="56"/>
      <c r="I13" s="56"/>
      <c r="J13" s="7" t="s">
        <v>7</v>
      </c>
    </row>
    <row r="14" spans="1:10" x14ac:dyDescent="0.25">
      <c r="A14" s="50"/>
      <c r="B14" s="50"/>
      <c r="C14" s="50"/>
      <c r="D14" s="50"/>
      <c r="E14" s="50"/>
      <c r="F14" s="51"/>
      <c r="G14" s="58"/>
      <c r="H14" s="51"/>
      <c r="I14" s="51"/>
      <c r="J14" s="2" t="s">
        <v>103</v>
      </c>
    </row>
    <row r="15" spans="1:10" ht="19.5" hidden="1" x14ac:dyDescent="0.25">
      <c r="A15" s="50"/>
      <c r="B15" s="50"/>
      <c r="C15" s="50"/>
      <c r="D15" s="50"/>
      <c r="E15" s="50"/>
      <c r="F15" s="51"/>
      <c r="G15" s="59"/>
      <c r="H15" s="50"/>
      <c r="I15" s="50"/>
      <c r="J15" s="50"/>
    </row>
    <row r="16" spans="1:10" ht="18.75" hidden="1" x14ac:dyDescent="0.25">
      <c r="A16" s="50"/>
      <c r="B16" s="50"/>
      <c r="C16" s="50"/>
      <c r="D16" s="50"/>
      <c r="E16" s="50"/>
      <c r="F16" s="50"/>
      <c r="G16" s="5"/>
      <c r="H16" s="50"/>
      <c r="I16" s="50"/>
      <c r="J16" s="50"/>
    </row>
    <row r="17" spans="1:10" x14ac:dyDescent="0.25">
      <c r="A17" s="60" t="s">
        <v>172</v>
      </c>
      <c r="B17" s="50"/>
      <c r="C17" s="50"/>
      <c r="D17" s="50"/>
      <c r="E17" s="50"/>
      <c r="F17" s="50"/>
      <c r="G17" s="50"/>
      <c r="H17" s="50"/>
      <c r="I17" s="50"/>
      <c r="J17" s="50"/>
    </row>
    <row r="18" spans="1:10" x14ac:dyDescent="0.25">
      <c r="A18" s="61" t="s">
        <v>194</v>
      </c>
      <c r="B18" s="50"/>
      <c r="C18" s="50"/>
      <c r="D18" s="50"/>
      <c r="E18" s="50"/>
      <c r="F18" s="50"/>
      <c r="G18" s="50"/>
      <c r="H18" s="50"/>
      <c r="I18" s="50"/>
      <c r="J18" s="50"/>
    </row>
    <row r="19" spans="1:10" ht="16.5" thickBot="1" x14ac:dyDescent="0.3">
      <c r="A19" s="61" t="s">
        <v>195</v>
      </c>
      <c r="B19" s="50"/>
      <c r="C19" s="50"/>
      <c r="D19" s="50"/>
      <c r="E19" s="50"/>
      <c r="F19" s="50"/>
      <c r="G19" s="50"/>
      <c r="H19" s="50"/>
      <c r="I19" s="50"/>
      <c r="J19" s="50"/>
    </row>
    <row r="20" spans="1:10" ht="24" customHeight="1" thickBot="1" x14ac:dyDescent="0.3">
      <c r="A20" s="125" t="s">
        <v>105</v>
      </c>
      <c r="B20" s="123" t="s">
        <v>106</v>
      </c>
      <c r="C20" s="123" t="s">
        <v>107</v>
      </c>
      <c r="D20" s="123"/>
      <c r="E20" s="123"/>
      <c r="F20" s="123"/>
      <c r="G20" s="127" t="s">
        <v>108</v>
      </c>
      <c r="H20" s="123" t="s">
        <v>109</v>
      </c>
      <c r="I20" s="115" t="s">
        <v>110</v>
      </c>
      <c r="J20" s="116" t="s">
        <v>111</v>
      </c>
    </row>
    <row r="21" spans="1:10" ht="20.25" customHeight="1" thickBot="1" x14ac:dyDescent="0.3">
      <c r="A21" s="126"/>
      <c r="B21" s="119"/>
      <c r="C21" s="119" t="s">
        <v>112</v>
      </c>
      <c r="D21" s="119"/>
      <c r="E21" s="119" t="s">
        <v>113</v>
      </c>
      <c r="F21" s="119"/>
      <c r="G21" s="127"/>
      <c r="H21" s="119"/>
      <c r="I21" s="115"/>
      <c r="J21" s="117"/>
    </row>
    <row r="22" spans="1:10" ht="24" customHeight="1" thickBot="1" x14ac:dyDescent="0.3">
      <c r="A22" s="126"/>
      <c r="B22" s="119"/>
      <c r="C22" s="62" t="s">
        <v>114</v>
      </c>
      <c r="D22" s="62" t="s">
        <v>115</v>
      </c>
      <c r="E22" s="62" t="s">
        <v>114</v>
      </c>
      <c r="F22" s="62" t="s">
        <v>115</v>
      </c>
      <c r="G22" s="127"/>
      <c r="H22" s="119"/>
      <c r="I22" s="115"/>
      <c r="J22" s="118"/>
    </row>
    <row r="23" spans="1:10" ht="16.5" thickBot="1" x14ac:dyDescent="0.3">
      <c r="A23" s="63">
        <v>1</v>
      </c>
      <c r="B23" s="63">
        <v>2</v>
      </c>
      <c r="C23" s="64">
        <v>3</v>
      </c>
      <c r="D23" s="64">
        <v>4</v>
      </c>
      <c r="E23" s="63">
        <v>5</v>
      </c>
      <c r="F23" s="63">
        <v>6</v>
      </c>
      <c r="G23" s="64">
        <v>7</v>
      </c>
      <c r="H23" s="64">
        <v>8</v>
      </c>
      <c r="I23" s="63">
        <v>9</v>
      </c>
      <c r="J23" s="63">
        <v>10</v>
      </c>
    </row>
    <row r="24" spans="1:10" x14ac:dyDescent="0.25">
      <c r="A24" s="65">
        <v>1</v>
      </c>
      <c r="B24" s="105" t="s">
        <v>116</v>
      </c>
      <c r="C24" s="102"/>
      <c r="D24" s="102"/>
      <c r="E24" s="96"/>
      <c r="F24" s="67"/>
      <c r="G24" s="68"/>
      <c r="H24" s="68"/>
      <c r="I24" s="68"/>
      <c r="J24" s="69"/>
    </row>
    <row r="25" spans="1:10" x14ac:dyDescent="0.25">
      <c r="A25" s="70" t="s">
        <v>117</v>
      </c>
      <c r="B25" s="98" t="s">
        <v>118</v>
      </c>
      <c r="C25" s="72" t="s">
        <v>119</v>
      </c>
      <c r="D25" s="72" t="s">
        <v>119</v>
      </c>
      <c r="E25" s="72" t="s">
        <v>119</v>
      </c>
      <c r="F25" s="72" t="s">
        <v>119</v>
      </c>
      <c r="G25" s="73"/>
      <c r="H25" s="74"/>
      <c r="I25" s="74"/>
      <c r="J25" s="75"/>
    </row>
    <row r="26" spans="1:10" x14ac:dyDescent="0.25">
      <c r="A26" s="70" t="s">
        <v>120</v>
      </c>
      <c r="B26" s="98" t="s">
        <v>121</v>
      </c>
      <c r="C26" s="72" t="s">
        <v>119</v>
      </c>
      <c r="D26" s="72" t="s">
        <v>119</v>
      </c>
      <c r="E26" s="72" t="s">
        <v>119</v>
      </c>
      <c r="F26" s="72" t="s">
        <v>119</v>
      </c>
      <c r="G26" s="73"/>
      <c r="H26" s="74"/>
      <c r="I26" s="74"/>
      <c r="J26" s="75"/>
    </row>
    <row r="27" spans="1:10" ht="31.5" x14ac:dyDescent="0.25">
      <c r="A27" s="70" t="s">
        <v>122</v>
      </c>
      <c r="B27" s="98" t="s">
        <v>123</v>
      </c>
      <c r="C27" s="72">
        <v>41970</v>
      </c>
      <c r="D27" s="72">
        <v>41970</v>
      </c>
      <c r="E27" s="72">
        <v>41970</v>
      </c>
      <c r="F27" s="72">
        <v>41970</v>
      </c>
      <c r="G27" s="73">
        <v>1</v>
      </c>
      <c r="H27" s="73"/>
      <c r="I27" s="74"/>
      <c r="J27" s="75"/>
    </row>
    <row r="28" spans="1:10" ht="47.25" x14ac:dyDescent="0.25">
      <c r="A28" s="70" t="s">
        <v>124</v>
      </c>
      <c r="B28" s="98" t="s">
        <v>125</v>
      </c>
      <c r="C28" s="72">
        <v>41992</v>
      </c>
      <c r="D28" s="72">
        <v>41992</v>
      </c>
      <c r="E28" s="72">
        <v>41992</v>
      </c>
      <c r="F28" s="72">
        <v>41992</v>
      </c>
      <c r="G28" s="73">
        <v>1</v>
      </c>
      <c r="H28" s="73"/>
      <c r="I28" s="77"/>
      <c r="J28" s="75"/>
    </row>
    <row r="29" spans="1:10" ht="31.5" x14ac:dyDescent="0.25">
      <c r="A29" s="70" t="s">
        <v>127</v>
      </c>
      <c r="B29" s="98" t="s">
        <v>128</v>
      </c>
      <c r="C29" s="72">
        <v>42004</v>
      </c>
      <c r="D29" s="72">
        <v>42004</v>
      </c>
      <c r="E29" s="72">
        <v>42004</v>
      </c>
      <c r="F29" s="72">
        <v>42004</v>
      </c>
      <c r="G29" s="73">
        <v>1</v>
      </c>
      <c r="H29" s="73"/>
      <c r="I29" s="77"/>
      <c r="J29" s="75"/>
    </row>
    <row r="30" spans="1:10" x14ac:dyDescent="0.25">
      <c r="A30" s="70" t="s">
        <v>129</v>
      </c>
      <c r="B30" s="98" t="s">
        <v>130</v>
      </c>
      <c r="C30" s="72">
        <v>41970</v>
      </c>
      <c r="D30" s="72">
        <v>41993</v>
      </c>
      <c r="E30" s="72">
        <v>41970</v>
      </c>
      <c r="F30" s="72">
        <v>41993</v>
      </c>
      <c r="G30" s="73">
        <v>1</v>
      </c>
      <c r="H30" s="73"/>
      <c r="I30" s="74"/>
      <c r="J30" s="75"/>
    </row>
    <row r="31" spans="1:10" x14ac:dyDescent="0.25">
      <c r="A31" s="70">
        <v>2</v>
      </c>
      <c r="B31" s="106" t="s">
        <v>131</v>
      </c>
      <c r="C31" s="103"/>
      <c r="D31" s="103"/>
      <c r="E31" s="79"/>
      <c r="F31" s="79"/>
      <c r="G31" s="73"/>
      <c r="H31" s="73"/>
      <c r="I31" s="74"/>
      <c r="J31" s="75"/>
    </row>
    <row r="32" spans="1:10" ht="31.5" x14ac:dyDescent="0.25">
      <c r="A32" s="70" t="s">
        <v>132</v>
      </c>
      <c r="B32" s="98" t="s">
        <v>133</v>
      </c>
      <c r="C32" s="107" t="s">
        <v>173</v>
      </c>
      <c r="D32" s="107" t="s">
        <v>173</v>
      </c>
      <c r="E32" s="97" t="s">
        <v>173</v>
      </c>
      <c r="F32" s="97">
        <v>41990</v>
      </c>
      <c r="G32" s="73" t="s">
        <v>174</v>
      </c>
      <c r="H32" s="73"/>
      <c r="I32" s="74"/>
      <c r="J32" s="75"/>
    </row>
    <row r="33" spans="1:10" ht="47.25" x14ac:dyDescent="0.25">
      <c r="A33" s="70" t="s">
        <v>134</v>
      </c>
      <c r="B33" s="98" t="s">
        <v>135</v>
      </c>
      <c r="C33" s="72">
        <v>41981</v>
      </c>
      <c r="D33" s="72">
        <v>41981</v>
      </c>
      <c r="E33" s="72">
        <v>41981</v>
      </c>
      <c r="F33" s="72">
        <v>41981</v>
      </c>
      <c r="G33" s="73">
        <v>1</v>
      </c>
      <c r="H33" s="73"/>
      <c r="I33" s="77"/>
      <c r="J33" s="75"/>
    </row>
    <row r="34" spans="1:10" ht="31.5" x14ac:dyDescent="0.25">
      <c r="A34" s="70" t="s">
        <v>136</v>
      </c>
      <c r="B34" s="98" t="s">
        <v>137</v>
      </c>
      <c r="C34" s="72" t="s">
        <v>119</v>
      </c>
      <c r="D34" s="72" t="s">
        <v>119</v>
      </c>
      <c r="E34" s="72" t="s">
        <v>119</v>
      </c>
      <c r="F34" s="72" t="s">
        <v>119</v>
      </c>
      <c r="G34" s="73"/>
      <c r="H34" s="74"/>
      <c r="I34" s="74"/>
      <c r="J34" s="75"/>
    </row>
    <row r="35" spans="1:10" ht="47.25" x14ac:dyDescent="0.25">
      <c r="A35" s="70">
        <v>3</v>
      </c>
      <c r="B35" s="106" t="s">
        <v>138</v>
      </c>
      <c r="C35" s="103"/>
      <c r="D35" s="103"/>
      <c r="E35" s="79"/>
      <c r="F35" s="79"/>
      <c r="G35" s="73"/>
      <c r="H35" s="74"/>
      <c r="I35" s="74"/>
      <c r="J35" s="75"/>
    </row>
    <row r="36" spans="1:10" ht="31.5" x14ac:dyDescent="0.25">
      <c r="A36" s="70" t="s">
        <v>139</v>
      </c>
      <c r="B36" s="98" t="s">
        <v>140</v>
      </c>
      <c r="C36" s="107" t="s">
        <v>175</v>
      </c>
      <c r="D36" s="107" t="s">
        <v>176</v>
      </c>
      <c r="E36" s="97">
        <v>41990</v>
      </c>
      <c r="F36" s="82">
        <v>42003</v>
      </c>
      <c r="G36" s="73">
        <v>1</v>
      </c>
      <c r="H36" s="76"/>
      <c r="I36" s="74"/>
      <c r="J36" s="75"/>
    </row>
    <row r="37" spans="1:10" x14ac:dyDescent="0.25">
      <c r="A37" s="70" t="s">
        <v>141</v>
      </c>
      <c r="B37" s="98" t="s">
        <v>142</v>
      </c>
      <c r="C37" s="72">
        <v>42331</v>
      </c>
      <c r="D37" s="83">
        <v>43299</v>
      </c>
      <c r="E37" s="72">
        <v>42086</v>
      </c>
      <c r="F37" s="83"/>
      <c r="G37" s="84">
        <v>0</v>
      </c>
      <c r="H37" s="84">
        <v>0</v>
      </c>
      <c r="I37" s="74"/>
      <c r="J37" s="75"/>
    </row>
    <row r="38" spans="1:10" x14ac:dyDescent="0.25">
      <c r="A38" s="70" t="s">
        <v>143</v>
      </c>
      <c r="B38" s="98" t="s">
        <v>144</v>
      </c>
      <c r="C38" s="72">
        <v>42348</v>
      </c>
      <c r="D38" s="85">
        <v>43311</v>
      </c>
      <c r="E38" s="72">
        <v>42095</v>
      </c>
      <c r="F38" s="83"/>
      <c r="G38" s="84">
        <v>0</v>
      </c>
      <c r="H38" s="84">
        <v>0</v>
      </c>
      <c r="I38" s="74"/>
      <c r="J38" s="75"/>
    </row>
    <row r="39" spans="1:10" x14ac:dyDescent="0.25">
      <c r="A39" s="70" t="s">
        <v>145</v>
      </c>
      <c r="B39" s="98" t="s">
        <v>146</v>
      </c>
      <c r="C39" s="72">
        <v>42455</v>
      </c>
      <c r="D39" s="72">
        <v>43363</v>
      </c>
      <c r="E39" s="72"/>
      <c r="F39" s="83"/>
      <c r="G39" s="84">
        <v>0</v>
      </c>
      <c r="H39" s="76"/>
      <c r="I39" s="74"/>
      <c r="J39" s="75"/>
    </row>
    <row r="40" spans="1:10" ht="30" x14ac:dyDescent="0.25">
      <c r="A40" s="70" t="s">
        <v>147</v>
      </c>
      <c r="B40" s="98" t="s">
        <v>148</v>
      </c>
      <c r="C40" s="107" t="s">
        <v>177</v>
      </c>
      <c r="D40" s="107" t="s">
        <v>177</v>
      </c>
      <c r="E40" s="97"/>
      <c r="F40" s="83"/>
      <c r="G40" s="87">
        <v>0</v>
      </c>
      <c r="H40" s="74"/>
      <c r="I40" s="74"/>
      <c r="J40" s="75"/>
    </row>
    <row r="41" spans="1:10" x14ac:dyDescent="0.25">
      <c r="A41" s="70">
        <v>4</v>
      </c>
      <c r="B41" s="106" t="s">
        <v>149</v>
      </c>
      <c r="C41" s="72"/>
      <c r="D41" s="85"/>
      <c r="E41" s="72"/>
      <c r="F41" s="83"/>
      <c r="G41" s="87"/>
      <c r="H41" s="74"/>
      <c r="I41" s="74"/>
      <c r="J41" s="75"/>
    </row>
    <row r="42" spans="1:10" ht="31.5" x14ac:dyDescent="0.25">
      <c r="A42" s="70" t="s">
        <v>150</v>
      </c>
      <c r="B42" s="98" t="s">
        <v>151</v>
      </c>
      <c r="C42" s="72">
        <v>42999</v>
      </c>
      <c r="D42" s="85">
        <v>43374</v>
      </c>
      <c r="E42" s="72"/>
      <c r="F42" s="83"/>
      <c r="G42" s="87">
        <v>0</v>
      </c>
      <c r="H42" s="74"/>
      <c r="I42" s="74"/>
      <c r="J42" s="75"/>
    </row>
    <row r="43" spans="1:10" ht="57" customHeight="1" x14ac:dyDescent="0.25">
      <c r="A43" s="70" t="s">
        <v>152</v>
      </c>
      <c r="B43" s="98" t="s">
        <v>153</v>
      </c>
      <c r="C43" s="72" t="s">
        <v>119</v>
      </c>
      <c r="D43" s="72" t="s">
        <v>119</v>
      </c>
      <c r="E43" s="72"/>
      <c r="F43" s="83"/>
      <c r="G43" s="87"/>
      <c r="H43" s="74"/>
      <c r="I43" s="74"/>
      <c r="J43" s="75"/>
    </row>
    <row r="44" spans="1:10" ht="31.5" x14ac:dyDescent="0.25">
      <c r="A44" s="88" t="s">
        <v>154</v>
      </c>
      <c r="B44" s="100" t="s">
        <v>155</v>
      </c>
      <c r="C44" s="107" t="s">
        <v>191</v>
      </c>
      <c r="D44" s="107" t="s">
        <v>178</v>
      </c>
      <c r="E44" s="97"/>
      <c r="F44" s="83"/>
      <c r="G44" s="87">
        <v>0</v>
      </c>
      <c r="H44" s="74"/>
      <c r="I44" s="74"/>
      <c r="J44" s="75"/>
    </row>
    <row r="45" spans="1:10" ht="32.25" thickBot="1" x14ac:dyDescent="0.3">
      <c r="A45" s="89" t="s">
        <v>156</v>
      </c>
      <c r="B45" s="101" t="s">
        <v>157</v>
      </c>
      <c r="C45" s="108" t="s">
        <v>177</v>
      </c>
      <c r="D45" s="108" t="s">
        <v>177</v>
      </c>
      <c r="E45" s="97"/>
      <c r="F45" s="83"/>
      <c r="G45" s="87">
        <v>0</v>
      </c>
      <c r="H45" s="74"/>
      <c r="I45" s="74"/>
      <c r="J45" s="75"/>
    </row>
    <row r="46" spans="1:10" x14ac:dyDescent="0.25">
      <c r="A46" s="60"/>
      <c r="B46" s="50"/>
      <c r="C46" s="50"/>
      <c r="D46" s="50"/>
      <c r="E46" s="50"/>
      <c r="F46" s="50"/>
      <c r="G46" s="50"/>
      <c r="H46" s="50"/>
      <c r="I46" s="50"/>
      <c r="J46" s="50"/>
    </row>
    <row r="47" spans="1:10" x14ac:dyDescent="0.25">
      <c r="A47" s="120"/>
      <c r="B47" s="121"/>
      <c r="C47" s="122"/>
      <c r="D47" s="122"/>
      <c r="E47" s="122"/>
      <c r="F47" s="122"/>
      <c r="G47" s="122"/>
      <c r="H47" s="122"/>
      <c r="I47" s="122"/>
      <c r="J47" s="50"/>
    </row>
    <row r="48" spans="1:10" x14ac:dyDescent="0.25">
      <c r="A48" s="90"/>
      <c r="B48" s="90"/>
      <c r="C48" s="91"/>
      <c r="D48" s="91"/>
      <c r="E48" s="91"/>
      <c r="F48" s="91"/>
      <c r="G48" s="91"/>
      <c r="H48" s="91"/>
      <c r="I48" s="91"/>
      <c r="J48" s="50"/>
    </row>
    <row r="49" spans="1:10" x14ac:dyDescent="0.25">
      <c r="A49" s="124" t="s">
        <v>158</v>
      </c>
      <c r="B49" s="124"/>
      <c r="C49" s="124"/>
      <c r="D49" s="124"/>
      <c r="E49" s="124"/>
      <c r="F49" s="124"/>
      <c r="G49" s="124"/>
      <c r="H49" s="92"/>
      <c r="I49" s="92"/>
      <c r="J49" s="92"/>
    </row>
  </sheetData>
  <mergeCells count="12">
    <mergeCell ref="A9:J9"/>
    <mergeCell ref="A49:G49"/>
    <mergeCell ref="A20:A22"/>
    <mergeCell ref="B20:B22"/>
    <mergeCell ref="C20:F20"/>
    <mergeCell ref="G20:G22"/>
    <mergeCell ref="I20:I22"/>
    <mergeCell ref="J20:J22"/>
    <mergeCell ref="C21:D21"/>
    <mergeCell ref="E21:F21"/>
    <mergeCell ref="A47:I47"/>
    <mergeCell ref="H20:H22"/>
  </mergeCells>
  <pageMargins left="0.70866141732283472" right="0.70866141732283472" top="0.74803149606299213" bottom="0.74803149606299213" header="0.31496062992125984" footer="0.31496062992125984"/>
  <pageSetup paperSize="9" scale="45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249977111117893"/>
  </sheetPr>
  <dimension ref="A1:IV57"/>
  <sheetViews>
    <sheetView tabSelected="1" view="pageBreakPreview" zoomScale="60" zoomScaleNormal="100" workbookViewId="0">
      <selection activeCell="Z50" sqref="Z50"/>
    </sheetView>
  </sheetViews>
  <sheetFormatPr defaultColWidth="9.140625" defaultRowHeight="15.75" x14ac:dyDescent="0.25"/>
  <cols>
    <col min="1" max="1" width="61.85546875" style="264" bestFit="1" customWidth="1"/>
    <col min="2" max="2" width="27.28515625" style="264" customWidth="1"/>
    <col min="3" max="3" width="28" style="264" customWidth="1"/>
    <col min="4" max="4" width="0" style="264" hidden="1" customWidth="1"/>
    <col min="5" max="8" width="16.140625" style="264" hidden="1" customWidth="1"/>
    <col min="9" max="13" width="0" style="264" hidden="1" customWidth="1"/>
    <col min="14" max="16384" width="9.140625" style="264"/>
  </cols>
  <sheetData>
    <row r="1" spans="1:256" x14ac:dyDescent="0.25">
      <c r="C1" s="265" t="s">
        <v>591</v>
      </c>
    </row>
    <row r="2" spans="1:256" x14ac:dyDescent="0.25">
      <c r="C2" s="265" t="s">
        <v>1</v>
      </c>
    </row>
    <row r="3" spans="1:256" x14ac:dyDescent="0.25">
      <c r="C3" s="265" t="s">
        <v>592</v>
      </c>
    </row>
    <row r="4" spans="1:256" x14ac:dyDescent="0.25">
      <c r="C4" s="265"/>
    </row>
    <row r="5" spans="1:256" ht="34.5" customHeight="1" x14ac:dyDescent="0.25">
      <c r="A5" s="315" t="s">
        <v>593</v>
      </c>
      <c r="B5" s="316"/>
      <c r="C5" s="316"/>
      <c r="D5" s="317"/>
      <c r="E5" s="317"/>
      <c r="F5" s="317"/>
      <c r="G5" s="317"/>
      <c r="H5" s="317"/>
      <c r="I5" s="317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  <c r="U5" s="317"/>
      <c r="V5" s="317"/>
      <c r="W5" s="317"/>
      <c r="X5" s="317"/>
      <c r="Y5" s="317"/>
      <c r="Z5" s="317"/>
      <c r="AA5" s="317"/>
      <c r="AB5" s="317"/>
      <c r="AC5" s="317"/>
      <c r="AD5" s="317"/>
      <c r="AE5" s="317"/>
      <c r="AF5" s="317"/>
      <c r="AG5" s="317"/>
      <c r="AH5" s="317"/>
      <c r="AI5" s="317"/>
      <c r="AJ5" s="317"/>
      <c r="AK5" s="317"/>
      <c r="AL5" s="317"/>
      <c r="AM5" s="317"/>
      <c r="AN5" s="317"/>
      <c r="AO5" s="317"/>
      <c r="AP5" s="317"/>
      <c r="AQ5" s="317"/>
      <c r="AR5" s="317"/>
      <c r="AS5" s="317"/>
      <c r="AT5" s="317"/>
      <c r="AU5" s="317"/>
      <c r="AV5" s="317"/>
      <c r="AW5" s="317"/>
      <c r="AX5" s="317"/>
      <c r="AY5" s="317"/>
      <c r="AZ5" s="317"/>
      <c r="BA5" s="317"/>
      <c r="BB5" s="317"/>
      <c r="BC5" s="317"/>
      <c r="BD5" s="317"/>
      <c r="BE5" s="317"/>
      <c r="BF5" s="317"/>
      <c r="BG5" s="317"/>
      <c r="BH5" s="317"/>
      <c r="BI5" s="317"/>
      <c r="BJ5" s="317"/>
      <c r="BK5" s="317"/>
      <c r="BL5" s="317"/>
      <c r="BM5" s="317"/>
      <c r="BN5" s="317"/>
      <c r="BO5" s="317"/>
      <c r="BP5" s="317"/>
      <c r="BQ5" s="317"/>
      <c r="BR5" s="317"/>
      <c r="BS5" s="317"/>
      <c r="BT5" s="317"/>
      <c r="BU5" s="317"/>
      <c r="BV5" s="317"/>
      <c r="BW5" s="317"/>
      <c r="BX5" s="317"/>
      <c r="BY5" s="317"/>
      <c r="BZ5" s="317"/>
      <c r="CA5" s="317"/>
      <c r="CB5" s="317"/>
      <c r="CC5" s="317"/>
      <c r="CD5" s="317"/>
      <c r="CE5" s="317"/>
      <c r="CF5" s="317"/>
      <c r="CG5" s="317"/>
      <c r="CH5" s="317"/>
      <c r="CI5" s="317"/>
      <c r="CJ5" s="317"/>
      <c r="CK5" s="317"/>
      <c r="CL5" s="317"/>
      <c r="CM5" s="317"/>
      <c r="CN5" s="317"/>
      <c r="CO5" s="317"/>
      <c r="CP5" s="317"/>
      <c r="CQ5" s="317"/>
      <c r="CR5" s="317"/>
      <c r="CS5" s="317"/>
      <c r="CT5" s="317"/>
      <c r="CU5" s="317"/>
      <c r="CV5" s="317"/>
      <c r="CW5" s="317"/>
      <c r="CX5" s="317"/>
      <c r="CY5" s="317"/>
      <c r="CZ5" s="317"/>
      <c r="DA5" s="317"/>
      <c r="DB5" s="317"/>
      <c r="DC5" s="317"/>
      <c r="DD5" s="317"/>
      <c r="DE5" s="317"/>
      <c r="DF5" s="317"/>
      <c r="DG5" s="317"/>
      <c r="DH5" s="317"/>
      <c r="DI5" s="317"/>
      <c r="DJ5" s="317"/>
      <c r="DK5" s="317"/>
      <c r="DL5" s="317"/>
      <c r="DM5" s="317"/>
      <c r="DN5" s="317"/>
      <c r="DO5" s="317"/>
      <c r="DP5" s="317"/>
      <c r="DQ5" s="317"/>
      <c r="DR5" s="317"/>
      <c r="DS5" s="317"/>
      <c r="DT5" s="317"/>
      <c r="DU5" s="317"/>
      <c r="DV5" s="317"/>
      <c r="DW5" s="317"/>
      <c r="DX5" s="317"/>
      <c r="DY5" s="317"/>
      <c r="DZ5" s="317"/>
      <c r="EA5" s="317"/>
      <c r="EB5" s="317"/>
      <c r="EC5" s="317"/>
      <c r="ED5" s="317"/>
      <c r="EE5" s="317"/>
      <c r="EF5" s="317"/>
      <c r="EG5" s="317"/>
      <c r="EH5" s="317"/>
      <c r="EI5" s="317"/>
      <c r="EJ5" s="317"/>
      <c r="EK5" s="317"/>
      <c r="EL5" s="317"/>
      <c r="EM5" s="317"/>
      <c r="EN5" s="317"/>
      <c r="EO5" s="317"/>
      <c r="EP5" s="317"/>
      <c r="EQ5" s="317"/>
      <c r="ER5" s="317"/>
      <c r="ES5" s="317"/>
      <c r="ET5" s="317"/>
      <c r="EU5" s="317"/>
      <c r="EV5" s="317"/>
      <c r="EW5" s="317"/>
      <c r="EX5" s="317"/>
      <c r="EY5" s="317"/>
      <c r="EZ5" s="317"/>
      <c r="FA5" s="317"/>
      <c r="FB5" s="317"/>
      <c r="FC5" s="317"/>
      <c r="FD5" s="317"/>
      <c r="FE5" s="317"/>
      <c r="FF5" s="317"/>
      <c r="FG5" s="317"/>
      <c r="FH5" s="317"/>
      <c r="FI5" s="317"/>
      <c r="FJ5" s="317"/>
      <c r="FK5" s="317"/>
      <c r="FL5" s="317"/>
      <c r="FM5" s="317"/>
      <c r="FN5" s="317"/>
      <c r="FO5" s="317"/>
      <c r="FP5" s="317"/>
      <c r="FQ5" s="317"/>
      <c r="FR5" s="317"/>
      <c r="FS5" s="317"/>
      <c r="FT5" s="317"/>
      <c r="FU5" s="317"/>
      <c r="FV5" s="317"/>
      <c r="FW5" s="317"/>
      <c r="FX5" s="317"/>
      <c r="FY5" s="317"/>
      <c r="FZ5" s="317"/>
      <c r="GA5" s="317"/>
      <c r="GB5" s="317"/>
      <c r="GC5" s="317"/>
      <c r="GD5" s="317"/>
      <c r="GE5" s="317"/>
      <c r="GF5" s="317"/>
      <c r="GG5" s="317"/>
      <c r="GH5" s="317"/>
      <c r="GI5" s="317"/>
      <c r="GJ5" s="317"/>
      <c r="GK5" s="317"/>
      <c r="GL5" s="317"/>
      <c r="GM5" s="317"/>
      <c r="GN5" s="317"/>
      <c r="GO5" s="317"/>
      <c r="GP5" s="317"/>
      <c r="GQ5" s="317"/>
      <c r="GR5" s="317"/>
      <c r="GS5" s="317"/>
      <c r="GT5" s="317"/>
      <c r="GU5" s="317"/>
      <c r="GV5" s="317"/>
      <c r="GW5" s="317"/>
      <c r="GX5" s="317"/>
      <c r="GY5" s="317"/>
      <c r="GZ5" s="317"/>
      <c r="HA5" s="317"/>
      <c r="HB5" s="317"/>
      <c r="HC5" s="317"/>
      <c r="HD5" s="317"/>
      <c r="HE5" s="317"/>
      <c r="HF5" s="317"/>
      <c r="HG5" s="317"/>
      <c r="HH5" s="317"/>
      <c r="HI5" s="317"/>
      <c r="HJ5" s="317"/>
      <c r="HK5" s="317"/>
      <c r="HL5" s="317"/>
      <c r="HM5" s="317"/>
      <c r="HN5" s="317"/>
      <c r="HO5" s="317"/>
      <c r="HP5" s="317"/>
      <c r="HQ5" s="317"/>
      <c r="HR5" s="317"/>
      <c r="HS5" s="317"/>
      <c r="HT5" s="317"/>
      <c r="HU5" s="317"/>
      <c r="HV5" s="317"/>
      <c r="HW5" s="317"/>
      <c r="HX5" s="317"/>
      <c r="HY5" s="317"/>
      <c r="HZ5" s="317"/>
      <c r="IA5" s="317"/>
      <c r="IB5" s="317"/>
      <c r="IC5" s="317"/>
      <c r="ID5" s="317"/>
      <c r="IE5" s="317"/>
      <c r="IF5" s="317"/>
      <c r="IG5" s="317"/>
      <c r="IH5" s="317"/>
      <c r="II5" s="317"/>
      <c r="IJ5" s="317"/>
      <c r="IK5" s="317"/>
      <c r="IL5" s="317"/>
      <c r="IM5" s="317"/>
      <c r="IN5" s="317"/>
      <c r="IO5" s="317"/>
      <c r="IP5" s="317"/>
      <c r="IQ5" s="317"/>
      <c r="IR5" s="317"/>
      <c r="IS5" s="317"/>
      <c r="IT5" s="317"/>
      <c r="IU5" s="317"/>
      <c r="IV5" s="317"/>
    </row>
    <row r="6" spans="1:256" ht="17.25" x14ac:dyDescent="0.25">
      <c r="D6" s="317"/>
      <c r="E6" s="317"/>
      <c r="F6" s="317"/>
      <c r="G6" s="317"/>
      <c r="H6" s="317"/>
      <c r="I6" s="317"/>
      <c r="J6" s="317"/>
      <c r="K6" s="317"/>
      <c r="L6" s="317"/>
      <c r="M6" s="317"/>
      <c r="N6" s="317"/>
      <c r="O6" s="317"/>
      <c r="P6" s="317"/>
      <c r="Q6" s="317"/>
      <c r="R6" s="317"/>
      <c r="S6" s="317"/>
      <c r="T6" s="317"/>
      <c r="U6" s="317"/>
      <c r="V6" s="317"/>
      <c r="W6" s="317"/>
      <c r="X6" s="317"/>
      <c r="Y6" s="317"/>
      <c r="Z6" s="317"/>
      <c r="AA6" s="317"/>
      <c r="AB6" s="317"/>
      <c r="AC6" s="317"/>
      <c r="AD6" s="317"/>
      <c r="AE6" s="317"/>
      <c r="AF6" s="317"/>
      <c r="AG6" s="317"/>
      <c r="AH6" s="317"/>
      <c r="AI6" s="317"/>
      <c r="AJ6" s="317"/>
      <c r="AK6" s="317"/>
      <c r="AL6" s="317"/>
      <c r="AM6" s="317"/>
      <c r="AN6" s="317"/>
      <c r="AO6" s="317"/>
      <c r="AP6" s="317"/>
      <c r="AQ6" s="317"/>
      <c r="AR6" s="317"/>
      <c r="AS6" s="317"/>
      <c r="AT6" s="317"/>
      <c r="AU6" s="317"/>
      <c r="AV6" s="317"/>
      <c r="AW6" s="317"/>
      <c r="AX6" s="317"/>
      <c r="AY6" s="317"/>
      <c r="AZ6" s="317"/>
      <c r="BA6" s="317"/>
      <c r="BB6" s="317"/>
      <c r="BC6" s="317"/>
      <c r="BD6" s="317"/>
      <c r="BE6" s="317"/>
      <c r="BF6" s="317"/>
      <c r="BG6" s="317"/>
      <c r="BH6" s="317"/>
      <c r="BI6" s="317"/>
      <c r="BJ6" s="317"/>
      <c r="BK6" s="317"/>
      <c r="BL6" s="317"/>
      <c r="BM6" s="317"/>
      <c r="BN6" s="317"/>
      <c r="BO6" s="317"/>
      <c r="BP6" s="317"/>
      <c r="BQ6" s="317"/>
      <c r="BR6" s="317"/>
      <c r="BS6" s="317"/>
      <c r="BT6" s="317"/>
      <c r="BU6" s="317"/>
      <c r="BV6" s="317"/>
      <c r="BW6" s="317"/>
      <c r="BX6" s="317"/>
      <c r="BY6" s="317"/>
      <c r="BZ6" s="317"/>
      <c r="CA6" s="317"/>
      <c r="CB6" s="317"/>
      <c r="CC6" s="317"/>
      <c r="CD6" s="317"/>
      <c r="CE6" s="317"/>
      <c r="CF6" s="317"/>
      <c r="CG6" s="317"/>
      <c r="CH6" s="317"/>
      <c r="CI6" s="317"/>
      <c r="CJ6" s="317"/>
      <c r="CK6" s="317"/>
      <c r="CL6" s="317"/>
      <c r="CM6" s="317"/>
      <c r="CN6" s="317"/>
      <c r="CO6" s="317"/>
      <c r="CP6" s="317"/>
      <c r="CQ6" s="317"/>
      <c r="CR6" s="317"/>
      <c r="CS6" s="317"/>
      <c r="CT6" s="317"/>
      <c r="CU6" s="317"/>
      <c r="CV6" s="317"/>
      <c r="CW6" s="317"/>
      <c r="CX6" s="317"/>
      <c r="CY6" s="317"/>
      <c r="CZ6" s="317"/>
      <c r="DA6" s="317"/>
      <c r="DB6" s="317"/>
      <c r="DC6" s="317"/>
      <c r="DD6" s="317"/>
      <c r="DE6" s="317"/>
      <c r="DF6" s="317"/>
      <c r="DG6" s="317"/>
      <c r="DH6" s="317"/>
      <c r="DI6" s="317"/>
      <c r="DJ6" s="317"/>
      <c r="DK6" s="317"/>
      <c r="DL6" s="317"/>
      <c r="DM6" s="317"/>
      <c r="DN6" s="317"/>
      <c r="DO6" s="317"/>
      <c r="DP6" s="317"/>
      <c r="DQ6" s="317"/>
      <c r="DR6" s="317"/>
      <c r="DS6" s="317"/>
      <c r="DT6" s="317"/>
      <c r="DU6" s="317"/>
      <c r="DV6" s="317"/>
      <c r="DW6" s="317"/>
      <c r="DX6" s="317"/>
      <c r="DY6" s="317"/>
      <c r="DZ6" s="317"/>
      <c r="EA6" s="317"/>
      <c r="EB6" s="317"/>
      <c r="EC6" s="317"/>
      <c r="ED6" s="317"/>
      <c r="EE6" s="317"/>
      <c r="EF6" s="317"/>
      <c r="EG6" s="317"/>
      <c r="EH6" s="317"/>
      <c r="EI6" s="317"/>
      <c r="EJ6" s="317"/>
      <c r="EK6" s="317"/>
      <c r="EL6" s="317"/>
      <c r="EM6" s="317"/>
      <c r="EN6" s="317"/>
      <c r="EO6" s="317"/>
      <c r="EP6" s="317"/>
      <c r="EQ6" s="317"/>
      <c r="ER6" s="317"/>
      <c r="ES6" s="317"/>
      <c r="ET6" s="317"/>
      <c r="EU6" s="317"/>
      <c r="EV6" s="317"/>
      <c r="EW6" s="317"/>
      <c r="EX6" s="317"/>
      <c r="EY6" s="317"/>
      <c r="EZ6" s="317"/>
      <c r="FA6" s="317"/>
      <c r="FB6" s="317"/>
      <c r="FC6" s="317"/>
      <c r="FD6" s="317"/>
      <c r="FE6" s="317"/>
      <c r="FF6" s="317"/>
      <c r="FG6" s="317"/>
      <c r="FH6" s="317"/>
      <c r="FI6" s="317"/>
      <c r="FJ6" s="317"/>
      <c r="FK6" s="317"/>
      <c r="FL6" s="317"/>
      <c r="FM6" s="317"/>
      <c r="FN6" s="317"/>
      <c r="FO6" s="317"/>
      <c r="FP6" s="317"/>
      <c r="FQ6" s="317"/>
      <c r="FR6" s="317"/>
      <c r="FS6" s="317"/>
      <c r="FT6" s="317"/>
      <c r="FU6" s="317"/>
      <c r="FV6" s="317"/>
      <c r="FW6" s="317"/>
      <c r="FX6" s="317"/>
      <c r="FY6" s="317"/>
      <c r="FZ6" s="317"/>
      <c r="GA6" s="317"/>
      <c r="GB6" s="317"/>
      <c r="GC6" s="317"/>
      <c r="GD6" s="317"/>
      <c r="GE6" s="317"/>
      <c r="GF6" s="317"/>
      <c r="GG6" s="317"/>
      <c r="GH6" s="317"/>
      <c r="GI6" s="317"/>
      <c r="GJ6" s="317"/>
      <c r="GK6" s="317"/>
      <c r="GL6" s="317"/>
      <c r="GM6" s="317"/>
      <c r="GN6" s="317"/>
      <c r="GO6" s="317"/>
      <c r="GP6" s="317"/>
      <c r="GQ6" s="317"/>
      <c r="GR6" s="317"/>
      <c r="GS6" s="317"/>
      <c r="GT6" s="317"/>
      <c r="GU6" s="317"/>
      <c r="GV6" s="317"/>
      <c r="GW6" s="317"/>
      <c r="GX6" s="317"/>
      <c r="GY6" s="317"/>
      <c r="GZ6" s="317"/>
      <c r="HA6" s="317"/>
      <c r="HB6" s="317"/>
      <c r="HC6" s="317"/>
      <c r="HD6" s="317"/>
      <c r="HE6" s="317"/>
      <c r="HF6" s="317"/>
      <c r="HG6" s="317"/>
      <c r="HH6" s="317"/>
      <c r="HI6" s="317"/>
      <c r="HJ6" s="317"/>
      <c r="HK6" s="317"/>
      <c r="HL6" s="317"/>
      <c r="HM6" s="317"/>
      <c r="HN6" s="317"/>
      <c r="HO6" s="317"/>
      <c r="HP6" s="317"/>
      <c r="HQ6" s="317"/>
      <c r="HR6" s="317"/>
      <c r="HS6" s="317"/>
      <c r="HT6" s="317"/>
      <c r="HU6" s="317"/>
      <c r="HV6" s="317"/>
      <c r="HW6" s="317"/>
      <c r="HX6" s="317"/>
      <c r="HY6" s="317"/>
      <c r="HZ6" s="317"/>
      <c r="IA6" s="317"/>
      <c r="IB6" s="317"/>
      <c r="IC6" s="317"/>
      <c r="ID6" s="317"/>
      <c r="IE6" s="317"/>
      <c r="IF6" s="317"/>
      <c r="IG6" s="317"/>
      <c r="IH6" s="317"/>
      <c r="II6" s="317"/>
      <c r="IJ6" s="317"/>
      <c r="IK6" s="317"/>
      <c r="IL6" s="317"/>
      <c r="IM6" s="317"/>
      <c r="IN6" s="317"/>
      <c r="IO6" s="317"/>
      <c r="IP6" s="317"/>
      <c r="IQ6" s="317"/>
      <c r="IR6" s="317"/>
      <c r="IS6" s="317"/>
      <c r="IT6" s="317"/>
      <c r="IU6" s="317"/>
      <c r="IV6" s="317"/>
    </row>
    <row r="7" spans="1:256" x14ac:dyDescent="0.25">
      <c r="A7" s="318" t="s">
        <v>594</v>
      </c>
      <c r="B7" s="318"/>
      <c r="C7" s="318"/>
    </row>
    <row r="8" spans="1:256" x14ac:dyDescent="0.25">
      <c r="A8" s="316" t="s">
        <v>595</v>
      </c>
      <c r="B8" s="316"/>
      <c r="C8" s="269"/>
    </row>
    <row r="9" spans="1:256" x14ac:dyDescent="0.25">
      <c r="C9" s="265"/>
    </row>
    <row r="10" spans="1:256" x14ac:dyDescent="0.25">
      <c r="C10" s="265" t="s">
        <v>596</v>
      </c>
      <c r="E10" s="264" t="s">
        <v>597</v>
      </c>
    </row>
    <row r="11" spans="1:256" x14ac:dyDescent="0.25">
      <c r="A11" s="279"/>
      <c r="C11" s="265" t="s">
        <v>598</v>
      </c>
    </row>
    <row r="12" spans="1:256" ht="15.75" customHeight="1" x14ac:dyDescent="0.25">
      <c r="B12" s="319"/>
      <c r="C12" s="320" t="s">
        <v>599</v>
      </c>
    </row>
    <row r="13" spans="1:256" x14ac:dyDescent="0.25">
      <c r="C13" s="265" t="s">
        <v>600</v>
      </c>
    </row>
    <row r="14" spans="1:256" x14ac:dyDescent="0.25">
      <c r="C14" s="265" t="s">
        <v>103</v>
      </c>
    </row>
    <row r="15" spans="1:256" x14ac:dyDescent="0.25">
      <c r="B15" s="279"/>
    </row>
    <row r="16" spans="1:256" x14ac:dyDescent="0.25">
      <c r="A16" s="321" t="s">
        <v>601</v>
      </c>
      <c r="B16" s="322"/>
      <c r="C16" s="323"/>
    </row>
    <row r="17" spans="1:8" x14ac:dyDescent="0.25">
      <c r="A17" s="324" t="s">
        <v>602</v>
      </c>
      <c r="B17" s="324" t="s">
        <v>603</v>
      </c>
      <c r="C17" s="324" t="s">
        <v>604</v>
      </c>
    </row>
    <row r="18" spans="1:8" x14ac:dyDescent="0.25">
      <c r="A18" s="325">
        <v>1</v>
      </c>
      <c r="B18" s="325">
        <v>2</v>
      </c>
      <c r="C18" s="325">
        <v>3</v>
      </c>
    </row>
    <row r="19" spans="1:8" x14ac:dyDescent="0.25">
      <c r="A19" s="326" t="s">
        <v>605</v>
      </c>
      <c r="B19" s="327">
        <v>3085307.9850689829</v>
      </c>
      <c r="C19" s="326">
        <v>2095380</v>
      </c>
      <c r="E19" s="328"/>
      <c r="F19" s="328"/>
      <c r="G19" s="329"/>
      <c r="H19" s="329"/>
    </row>
    <row r="20" spans="1:8" x14ac:dyDescent="0.25">
      <c r="A20" s="326" t="s">
        <v>606</v>
      </c>
      <c r="B20" s="327">
        <v>-825495.96209101705</v>
      </c>
      <c r="C20" s="326">
        <v>-279342</v>
      </c>
      <c r="E20" s="328"/>
      <c r="F20" s="328"/>
      <c r="G20" s="329"/>
      <c r="H20" s="329"/>
    </row>
    <row r="21" spans="1:8" x14ac:dyDescent="0.25">
      <c r="A21" s="326" t="s">
        <v>607</v>
      </c>
      <c r="B21" s="327"/>
      <c r="C21" s="326"/>
    </row>
    <row r="22" spans="1:8" x14ac:dyDescent="0.25">
      <c r="A22" s="330" t="s">
        <v>608</v>
      </c>
      <c r="B22" s="327"/>
      <c r="C22" s="326"/>
    </row>
    <row r="23" spans="1:8" x14ac:dyDescent="0.25">
      <c r="A23" s="330" t="s">
        <v>609</v>
      </c>
      <c r="B23" s="327"/>
      <c r="C23" s="326"/>
    </row>
    <row r="24" spans="1:8" x14ac:dyDescent="0.25">
      <c r="A24" s="326" t="s">
        <v>610</v>
      </c>
      <c r="B24" s="327">
        <v>-589391.39338101703</v>
      </c>
      <c r="C24" s="326">
        <v>37144.199999999997</v>
      </c>
      <c r="F24" s="264" t="s">
        <v>611</v>
      </c>
      <c r="G24" s="264" t="s">
        <v>612</v>
      </c>
      <c r="H24" s="264" t="s">
        <v>613</v>
      </c>
    </row>
    <row r="25" spans="1:8" x14ac:dyDescent="0.25">
      <c r="A25" s="326" t="s">
        <v>614</v>
      </c>
      <c r="B25" s="327">
        <v>660074</v>
      </c>
      <c r="C25" s="326">
        <v>519787</v>
      </c>
      <c r="E25" s="264" t="s">
        <v>615</v>
      </c>
      <c r="F25" s="331">
        <v>-181837.70462474573</v>
      </c>
      <c r="G25" s="331">
        <v>-679011</v>
      </c>
      <c r="H25" s="331">
        <f>F25+G25</f>
        <v>-860848.70462474576</v>
      </c>
    </row>
    <row r="26" spans="1:8" x14ac:dyDescent="0.25">
      <c r="A26" s="326" t="s">
        <v>616</v>
      </c>
      <c r="B26" s="327">
        <v>404914</v>
      </c>
      <c r="C26" s="326">
        <v>354836</v>
      </c>
      <c r="E26" s="264" t="s">
        <v>617</v>
      </c>
      <c r="F26" s="331">
        <v>3551.4070000000002</v>
      </c>
      <c r="G26" s="331">
        <v>20120</v>
      </c>
      <c r="H26" s="331">
        <f t="shared" ref="H26:H27" si="0">F26+G26</f>
        <v>23671.406999999999</v>
      </c>
    </row>
    <row r="27" spans="1:8" x14ac:dyDescent="0.25">
      <c r="A27" s="326" t="s">
        <v>618</v>
      </c>
      <c r="B27" s="327">
        <v>824</v>
      </c>
      <c r="C27" s="326">
        <v>5574</v>
      </c>
      <c r="E27" s="264" t="s">
        <v>619</v>
      </c>
      <c r="F27" s="331">
        <v>97085.123999999996</v>
      </c>
      <c r="G27" s="331">
        <v>303808.45058999996</v>
      </c>
      <c r="H27" s="331">
        <f t="shared" si="0"/>
        <v>400893.57458999997</v>
      </c>
    </row>
    <row r="28" spans="1:8" x14ac:dyDescent="0.25">
      <c r="A28" s="326" t="s">
        <v>620</v>
      </c>
      <c r="B28" s="327">
        <v>4984994</v>
      </c>
      <c r="C28" s="326">
        <v>5810491</v>
      </c>
      <c r="E28" s="329" t="s">
        <v>610</v>
      </c>
      <c r="F28" s="331">
        <f>F25+F26+F27</f>
        <v>-81201.17362474573</v>
      </c>
      <c r="G28" s="331">
        <f>G25+G26+G27</f>
        <v>-355082.54941000004</v>
      </c>
      <c r="H28" s="332">
        <f>F28+G28</f>
        <v>-436283.72303474578</v>
      </c>
    </row>
    <row r="29" spans="1:8" x14ac:dyDescent="0.25">
      <c r="A29" s="326" t="s">
        <v>621</v>
      </c>
      <c r="B29" s="327">
        <v>12629</v>
      </c>
      <c r="C29" s="326">
        <v>300615</v>
      </c>
    </row>
    <row r="30" spans="1:8" x14ac:dyDescent="0.25">
      <c r="A30" s="330" t="s">
        <v>622</v>
      </c>
      <c r="B30" s="327"/>
      <c r="C30" s="326"/>
    </row>
    <row r="31" spans="1:8" x14ac:dyDescent="0.25">
      <c r="A31" s="330" t="s">
        <v>623</v>
      </c>
      <c r="B31" s="327"/>
      <c r="C31" s="326"/>
    </row>
    <row r="32" spans="1:8" x14ac:dyDescent="0.25">
      <c r="A32" s="330" t="s">
        <v>624</v>
      </c>
      <c r="B32" s="327"/>
      <c r="C32" s="326">
        <v>289500</v>
      </c>
    </row>
    <row r="33" spans="1:8" x14ac:dyDescent="0.25">
      <c r="A33" s="330" t="s">
        <v>625</v>
      </c>
      <c r="B33" s="326">
        <f>B29-B32</f>
        <v>12629</v>
      </c>
      <c r="C33" s="326">
        <f>C29-C32</f>
        <v>11115</v>
      </c>
      <c r="E33" s="328"/>
      <c r="F33" s="328"/>
      <c r="G33" s="329"/>
      <c r="H33" s="329"/>
    </row>
    <row r="34" spans="1:8" x14ac:dyDescent="0.25">
      <c r="A34" s="326" t="s">
        <v>626</v>
      </c>
      <c r="B34" s="327">
        <v>2651092</v>
      </c>
      <c r="C34" s="326">
        <v>1149313</v>
      </c>
    </row>
    <row r="35" spans="1:8" x14ac:dyDescent="0.25">
      <c r="A35" s="330" t="s">
        <v>627</v>
      </c>
      <c r="B35" s="327">
        <v>458891</v>
      </c>
      <c r="C35" s="326">
        <v>133137</v>
      </c>
      <c r="E35" s="333"/>
    </row>
    <row r="36" spans="1:8" x14ac:dyDescent="0.25">
      <c r="A36" s="330" t="s">
        <v>628</v>
      </c>
      <c r="B36" s="327">
        <v>2161142</v>
      </c>
      <c r="C36" s="326">
        <v>994303</v>
      </c>
    </row>
    <row r="37" spans="1:8" x14ac:dyDescent="0.25">
      <c r="A37" s="334" t="s">
        <v>629</v>
      </c>
      <c r="B37" s="327"/>
      <c r="C37" s="326"/>
    </row>
    <row r="38" spans="1:8" x14ac:dyDescent="0.25">
      <c r="A38" s="334" t="s">
        <v>630</v>
      </c>
      <c r="B38" s="327"/>
      <c r="C38" s="326"/>
    </row>
    <row r="39" spans="1:8" x14ac:dyDescent="0.25">
      <c r="A39" s="334" t="s">
        <v>631</v>
      </c>
      <c r="B39" s="327"/>
      <c r="C39" s="326"/>
    </row>
    <row r="40" spans="1:8" x14ac:dyDescent="0.25">
      <c r="A40" s="326" t="s">
        <v>632</v>
      </c>
      <c r="B40" s="327">
        <v>26902.252</v>
      </c>
      <c r="C40" s="326">
        <v>6215</v>
      </c>
      <c r="E40" s="335"/>
      <c r="F40" s="335"/>
    </row>
    <row r="41" spans="1:8" x14ac:dyDescent="0.25">
      <c r="A41" s="336" t="s">
        <v>633</v>
      </c>
      <c r="B41" s="336"/>
      <c r="C41" s="336"/>
      <c r="E41" s="337"/>
      <c r="F41" s="337"/>
    </row>
    <row r="42" spans="1:8" ht="31.5" x14ac:dyDescent="0.25">
      <c r="A42" s="326" t="s">
        <v>634</v>
      </c>
      <c r="B42" s="338">
        <v>230000</v>
      </c>
      <c r="C42" s="339"/>
      <c r="E42" s="337"/>
      <c r="F42" s="337"/>
    </row>
    <row r="43" spans="1:8" x14ac:dyDescent="0.25">
      <c r="A43" s="326" t="s">
        <v>635</v>
      </c>
      <c r="B43" s="338">
        <v>212510.06629550006</v>
      </c>
      <c r="C43" s="339"/>
      <c r="E43" s="337"/>
    </row>
    <row r="44" spans="1:8" x14ac:dyDescent="0.25">
      <c r="A44" s="326" t="s">
        <v>636</v>
      </c>
      <c r="B44" s="340">
        <f>B43/B42</f>
        <v>0.92395680998043506</v>
      </c>
      <c r="C44" s="341"/>
    </row>
    <row r="45" spans="1:8" x14ac:dyDescent="0.25">
      <c r="A45" s="326" t="s">
        <v>637</v>
      </c>
      <c r="B45" s="338">
        <f>B43-B42</f>
        <v>-17489.933704499941</v>
      </c>
      <c r="C45" s="339"/>
    </row>
    <row r="46" spans="1:8" x14ac:dyDescent="0.25">
      <c r="A46" s="336" t="s">
        <v>638</v>
      </c>
      <c r="B46" s="336"/>
      <c r="C46" s="336"/>
    </row>
    <row r="47" spans="1:8" x14ac:dyDescent="0.25">
      <c r="A47" s="342" t="s">
        <v>639</v>
      </c>
      <c r="B47" s="343"/>
      <c r="C47" s="343"/>
    </row>
    <row r="48" spans="1:8" x14ac:dyDescent="0.25">
      <c r="A48" s="342" t="s">
        <v>640</v>
      </c>
      <c r="B48" s="344">
        <f>C24*4</f>
        <v>148576.79999999999</v>
      </c>
      <c r="C48" s="344"/>
    </row>
    <row r="49" spans="1:3" x14ac:dyDescent="0.25">
      <c r="A49" s="342" t="s">
        <v>641</v>
      </c>
      <c r="B49" s="344">
        <f>B24*4</f>
        <v>-2357565.5735240681</v>
      </c>
      <c r="C49" s="344"/>
    </row>
    <row r="50" spans="1:3" ht="52.5" customHeight="1" x14ac:dyDescent="0.25">
      <c r="A50" s="342" t="s">
        <v>642</v>
      </c>
      <c r="B50" s="345" t="s">
        <v>643</v>
      </c>
      <c r="C50" s="346"/>
    </row>
    <row r="51" spans="1:3" x14ac:dyDescent="0.25">
      <c r="A51" s="347"/>
      <c r="B51" s="347"/>
    </row>
    <row r="52" spans="1:3" ht="35.25" customHeight="1" x14ac:dyDescent="0.25">
      <c r="A52" s="264" t="s">
        <v>644</v>
      </c>
      <c r="C52" s="265"/>
    </row>
    <row r="53" spans="1:3" ht="15" x14ac:dyDescent="0.25">
      <c r="A53" s="348" t="s">
        <v>645</v>
      </c>
      <c r="B53" s="348"/>
      <c r="C53" s="348"/>
    </row>
    <row r="56" spans="1:3" x14ac:dyDescent="0.25">
      <c r="B56" s="329"/>
      <c r="C56" s="329"/>
    </row>
    <row r="57" spans="1:3" x14ac:dyDescent="0.25">
      <c r="B57" s="329"/>
      <c r="C57" s="329"/>
    </row>
  </sheetData>
  <mergeCells count="14">
    <mergeCell ref="B50:C50"/>
    <mergeCell ref="A53:C53"/>
    <mergeCell ref="B44:C44"/>
    <mergeCell ref="B45:C45"/>
    <mergeCell ref="A46:C46"/>
    <mergeCell ref="B47:C47"/>
    <mergeCell ref="B48:C48"/>
    <mergeCell ref="B49:C49"/>
    <mergeCell ref="A5:C5"/>
    <mergeCell ref="A7:C7"/>
    <mergeCell ref="A8:B8"/>
    <mergeCell ref="A41:C41"/>
    <mergeCell ref="B42:C42"/>
    <mergeCell ref="B43:C43"/>
  </mergeCells>
  <pageMargins left="0.7" right="0.7" top="0.75" bottom="0.75" header="0.3" footer="0.3"/>
  <pageSetup paperSize="9" scale="74" orientation="portrait" r:id="rId1"/>
  <colBreaks count="1" manualBreakCount="1">
    <brk id="3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11</vt:i4>
      </vt:variant>
    </vt:vector>
  </HeadingPairs>
  <TitlesOfParts>
    <vt:vector size="21" baseType="lpstr">
      <vt:lpstr>прил 7.1</vt:lpstr>
      <vt:lpstr>прил 7.2</vt:lpstr>
      <vt:lpstr>прил 8</vt:lpstr>
      <vt:lpstr>прил 9</vt:lpstr>
      <vt:lpstr>прил 10 Гудермес-сити</vt:lpstr>
      <vt:lpstr>прил 11.1 Гудермес-сити</vt:lpstr>
      <vt:lpstr>прил 10 Черноречье</vt:lpstr>
      <vt:lpstr>прил 11.1 Черноречье</vt:lpstr>
      <vt:lpstr>прил 12</vt:lpstr>
      <vt:lpstr>прил 13</vt:lpstr>
      <vt:lpstr>'прил 7.1'!Заголовки_для_печати</vt:lpstr>
      <vt:lpstr>'прил 7.2'!Заголовки_для_печати</vt:lpstr>
      <vt:lpstr>'прил 9'!Заголовки_для_печати</vt:lpstr>
      <vt:lpstr>'прил 11.1 Гудермес-сити'!Область_печати</vt:lpstr>
      <vt:lpstr>'прил 11.1 Черноречье'!Область_печати</vt:lpstr>
      <vt:lpstr>'прил 12'!Область_печати</vt:lpstr>
      <vt:lpstr>'прил 13'!Область_печати</vt:lpstr>
      <vt:lpstr>'прил 7.1'!Область_печати</vt:lpstr>
      <vt:lpstr>'прил 7.2'!Область_печати</vt:lpstr>
      <vt:lpstr>'прил 8'!Область_печати</vt:lpstr>
      <vt:lpstr>'прил 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Саринян Карина Валерьевна</dc:creator>
  <cp:lastModifiedBy>Борлакова Эльвира Аликовна</cp:lastModifiedBy>
  <cp:lastPrinted>2016-02-11T09:22:56Z</cp:lastPrinted>
  <dcterms:created xsi:type="dcterms:W3CDTF">2016-02-04T11:38:49Z</dcterms:created>
  <dcterms:modified xsi:type="dcterms:W3CDTF">2016-02-29T11:49:51Z</dcterms:modified>
</cp:coreProperties>
</file>