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2\СМИ\Потери\"/>
    </mc:Choice>
  </mc:AlternateContent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D16" i="1" l="1"/>
  <c r="B16" i="1"/>
  <c r="A1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<sst xmlns="http://schemas.openxmlformats.org/spreadsheetml/2006/main" count="24" uniqueCount="21">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</sst>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2;&#1077;&#1085;&#1099;/&#1088;&#1072;&#1089;&#1095;&#1077;&#1090;%20&#1085;&#1077;&#1088;&#1077;&#1075;%20&#1094;&#1077;&#1085;_2022%20(1&#1062;&#1050;)%20&#1054;&#1052;&#1053;&#1048;&#1059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4;&#1073;&#1086;&#1088;&#1086;&#1090;&#1082;&#1072;/&#1055;&#1088;&#1080;&#1083;&#1086;&#1078;&#1077;&#1085;&#1080;&#1077;%20&#8470;2_&#1089;&#1077;&#1085;&#1090;&#1103;&#1073;&#1088;&#1100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40;&#1082;&#1090;%20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январь 2022"/>
      <sheetName val="февраль 2022"/>
      <sheetName val="март 2022"/>
      <sheetName val="апрель 2022"/>
      <sheetName val="май 2022"/>
      <sheetName val="июнь 2022"/>
      <sheetName val="июль 2022"/>
      <sheetName val="август 2022"/>
      <sheetName val="сентябрь 2022"/>
      <sheetName val="октябрь 2022"/>
      <sheetName val="ноябрь 2022"/>
      <sheetName val="декабрь 2022"/>
    </sheetNames>
    <sheetDataSet>
      <sheetData sheetId="0">
        <row r="7">
          <cell r="I7">
            <v>286551.96899999998</v>
          </cell>
          <cell r="K7">
            <v>267484.62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176497.196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6">
          <cell r="D6">
            <v>55191600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activeCell="E5" sqref="E5:I5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7.25" customHeight="1" x14ac:dyDescent="0.25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9">
        <v>44835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96.75" customHeight="1" x14ac:dyDescent="0.25">
      <c r="A5" s="24" t="s">
        <v>0</v>
      </c>
      <c r="B5" s="25"/>
      <c r="C5" s="26"/>
      <c r="D5" s="11" t="s">
        <v>1</v>
      </c>
      <c r="E5" s="27" t="s">
        <v>2</v>
      </c>
      <c r="F5" s="27"/>
      <c r="G5" s="27"/>
      <c r="H5" s="27"/>
      <c r="I5" s="27"/>
      <c r="J5" s="27" t="s">
        <v>3</v>
      </c>
      <c r="K5" s="27"/>
      <c r="L5" s="27"/>
      <c r="M5" s="27"/>
    </row>
    <row r="6" spans="1:13" ht="31.5" x14ac:dyDescent="0.25">
      <c r="A6" s="24" t="s">
        <v>4</v>
      </c>
      <c r="B6" s="25"/>
      <c r="C6" s="26"/>
      <c r="D6" s="11" t="s">
        <v>5</v>
      </c>
      <c r="E6" s="21">
        <v>1.6669700000000001</v>
      </c>
      <c r="F6" s="22"/>
      <c r="G6" s="22"/>
      <c r="H6" s="22"/>
      <c r="I6" s="23"/>
      <c r="J6" s="20">
        <v>1.6669700000000001</v>
      </c>
      <c r="K6" s="20"/>
      <c r="L6" s="20"/>
      <c r="M6" s="20"/>
    </row>
    <row r="7" spans="1:13" ht="31.5" x14ac:dyDescent="0.25">
      <c r="A7" s="24" t="s">
        <v>6</v>
      </c>
      <c r="B7" s="25"/>
      <c r="C7" s="26"/>
      <c r="D7" s="11" t="s">
        <v>5</v>
      </c>
      <c r="E7" s="21">
        <v>7.5900000000000004E-3</v>
      </c>
      <c r="F7" s="22"/>
      <c r="G7" s="22"/>
      <c r="H7" s="22"/>
      <c r="I7" s="23"/>
      <c r="J7" s="20">
        <v>7.5900000000000004E-3</v>
      </c>
      <c r="K7" s="20"/>
      <c r="L7" s="20"/>
      <c r="M7" s="20"/>
    </row>
    <row r="8" spans="1:13" ht="31.5" x14ac:dyDescent="0.25">
      <c r="A8" s="24" t="s">
        <v>7</v>
      </c>
      <c r="B8" s="25"/>
      <c r="C8" s="26"/>
      <c r="D8" s="11" t="s">
        <v>5</v>
      </c>
      <c r="E8" s="21">
        <v>2.6360000000000001E-2</v>
      </c>
      <c r="F8" s="22"/>
      <c r="G8" s="22"/>
      <c r="H8" s="22"/>
      <c r="I8" s="23"/>
      <c r="J8" s="20">
        <v>0.24002000000000001</v>
      </c>
      <c r="K8" s="20"/>
      <c r="L8" s="20"/>
      <c r="M8" s="20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1.70092</v>
      </c>
      <c r="F9" s="37"/>
      <c r="G9" s="37"/>
      <c r="H9" s="37"/>
      <c r="I9" s="38"/>
      <c r="J9" s="39">
        <f>SUM(J6:M8)</f>
        <v>1.9145799999999999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44835</v>
      </c>
      <c r="B13" s="28" t="s">
        <v>18</v>
      </c>
      <c r="C13" s="29"/>
      <c r="D13" s="29"/>
      <c r="E13" s="29"/>
      <c r="F13" s="29"/>
      <c r="G13" s="30"/>
    </row>
    <row r="14" spans="1:13" x14ac:dyDescent="0.25">
      <c r="A14" s="45" t="s">
        <v>12</v>
      </c>
      <c r="B14" s="45" t="s">
        <v>13</v>
      </c>
      <c r="C14" s="46" t="s">
        <v>14</v>
      </c>
      <c r="D14" s="46"/>
      <c r="E14" s="46"/>
      <c r="F14" s="46"/>
      <c r="G14" s="46"/>
    </row>
    <row r="15" spans="1:13" ht="82.5" customHeight="1" x14ac:dyDescent="0.25">
      <c r="A15" s="45"/>
      <c r="B15" s="45"/>
      <c r="C15" s="6" t="s">
        <v>15</v>
      </c>
      <c r="D15" s="47" t="s">
        <v>16</v>
      </c>
      <c r="E15" s="48"/>
      <c r="F15" s="49"/>
      <c r="G15" s="7" t="s">
        <v>17</v>
      </c>
    </row>
    <row r="16" spans="1:13" x14ac:dyDescent="0.25">
      <c r="A16" s="9">
        <f>'[1]расчет цен'!$K$7*1000</f>
        <v>267484620</v>
      </c>
      <c r="B16" s="9">
        <f>'[2]Приложение №2. Свод с актами БУ'!$Y$242*1000</f>
        <v>176497196</v>
      </c>
      <c r="C16" s="10">
        <f>A16-B16</f>
        <v>90987424</v>
      </c>
      <c r="D16" s="42">
        <f>[3]Октябрь!$D$6</f>
        <v>55191600</v>
      </c>
      <c r="E16" s="43"/>
      <c r="F16" s="44"/>
      <c r="G16" s="10">
        <f>C16-D16</f>
        <v>35795824</v>
      </c>
    </row>
    <row r="17" spans="5:6" x14ac:dyDescent="0.25">
      <c r="E17" s="12"/>
      <c r="F17" s="12"/>
    </row>
  </sheetData>
  <sheetProtection algorithmName="SHA-512" hashValue="RNdEZAaz2Y9/JVGj9pyxyspWwnqmkBO4acZBneBgw7eF1/rgHsSySo5zXYbmHi4kjBNd5RoSxXUBdoUt367+5g==" saltValue="7+IWiWH0FwRqiQ6JwQxfXA==" spinCount="100000" sheet="1" objects="1" scenarios="1" formatCells="0" formatColumns="0" formatRows="0" insertColumns="0" insertRows="0" insertHyperlinks="0" deleteColumns="0" deleteRows="0" sort="0" autoFilter="0" pivotTables="0"/>
  <mergeCells count="27">
    <mergeCell ref="D16:F16"/>
    <mergeCell ref="A14:A15"/>
    <mergeCell ref="B14:B15"/>
    <mergeCell ref="C14:G14"/>
    <mergeCell ref="D15:F15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2022-12-01T18:30:08Z</dcterms:modified>
</cp:coreProperties>
</file>