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ноябр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C16" i="1" l="1"/>
  <c r="E9" i="1" l="1"/>
  <c r="J9" i="1" l="1"/>
  <c r="G16" i="1" l="1"/>
  <c r="A13" i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<sst xmlns="http://schemas.openxmlformats.org/spreadsheetml/2006/main" count="24" uniqueCount="21">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</sst>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55;&#1086;&#1090;&#1077;&#1088;&#1080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K7">
            <v>285924.288</v>
          </cell>
          <cell r="L7">
            <v>305857.61499999999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K4">
            <v>59473634</v>
          </cell>
          <cell r="L4">
            <v>66452771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200866.22500000001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D17" sqref="D17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45231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1.84494</v>
      </c>
      <c r="F6" s="22"/>
      <c r="G6" s="22"/>
      <c r="H6" s="22"/>
      <c r="I6" s="23"/>
      <c r="J6" s="20">
        <v>1.84494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3.6700000000000001E-3</v>
      </c>
      <c r="F7" s="22"/>
      <c r="G7" s="22"/>
      <c r="H7" s="22"/>
      <c r="I7" s="23"/>
      <c r="J7" s="20">
        <v>3.6700000000000001E-3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2.751E-2</v>
      </c>
      <c r="F8" s="22"/>
      <c r="G8" s="22"/>
      <c r="H8" s="22"/>
      <c r="I8" s="23"/>
      <c r="J8" s="20">
        <v>9.7850000000000006E-2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1.87612</v>
      </c>
      <c r="F9" s="37"/>
      <c r="G9" s="37"/>
      <c r="H9" s="37"/>
      <c r="I9" s="38"/>
      <c r="J9" s="39">
        <f>SUM(J6:M8)</f>
        <v>1.9464600000000001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45231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'[1]расчет цен'!$L$7*1000</f>
        <v>305857615</v>
      </c>
      <c r="B16" s="9">
        <f>'[3]Приложение №2. Свод с актами БУ'!$Y$242*1000</f>
        <v>200866225</v>
      </c>
      <c r="C16" s="10">
        <f>A16-B16</f>
        <v>104991390</v>
      </c>
      <c r="D16" s="42">
        <f>'[2]по балансу и сверхбаланса'!$L$4</f>
        <v>66452771</v>
      </c>
      <c r="E16" s="43"/>
      <c r="F16" s="44"/>
      <c r="G16" s="10">
        <f>C16-D16</f>
        <v>38538619</v>
      </c>
    </row>
    <row r="17" spans="3:7" x14ac:dyDescent="0.25">
      <c r="E17" s="12"/>
      <c r="F17" s="12"/>
    </row>
    <row r="22" spans="3:7" x14ac:dyDescent="0.25">
      <c r="C22" s="12"/>
    </row>
    <row r="23" spans="3:7" x14ac:dyDescent="0.25">
      <c r="C23" s="12"/>
    </row>
    <row r="24" spans="3:7" x14ac:dyDescent="0.25">
      <c r="G24" s="12"/>
    </row>
    <row r="27" spans="3:7" x14ac:dyDescent="0.25">
      <c r="E2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2023-12-24T15:13:44Z</dcterms:modified>
</cp:coreProperties>
</file>