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480" yWindow="180" windowWidth="18195" windowHeight="10935"/>
  </bookViews>
  <sheets>
    <sheet name="потери" sheetId="1" r:id="rId1"/>
  </sheets>
  <externalReferences>
    <externalReference r:id="rId2"/>
    <externalReference r:id="rId3"/>
    <externalReference r:id="rId4"/>
  </externalReferences>
  <calcPr calcId="144525"/>
</workbook>
</file>

<file path=xl/calcChain.xml><?xml version="1.0" encoding="utf-8"?>
<calcChain xmlns="http://schemas.openxmlformats.org/spreadsheetml/2006/main">
  <c r="D16" i="1" l="1"/>
  <c r="B16" i="1"/>
  <c r="A16" i="1"/>
  <c r="E9" i="1" l="1"/>
  <c r="J9" i="1" l="1"/>
  <c r="C16" i="1" l="1"/>
  <c r="G16" i="1" s="1"/>
  <c r="A13" i="1" l="1"/>
</calcChain>
</file>

<file path=xl/comments1.xml><?xml version="1.0" encoding="utf-8"?>
<comments xmlns="http://schemas.openxmlformats.org/spreadsheetml/2006/main">
  <authors>
    <author>Admin</author>
  </authors>
  <commentList>
    <comment ref="D1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2022
 год
</t>
        </r>
      </text>
    </comment>
  </commentList>
</comments>
</file>

<file path=xl/sharedStrings.xml><?xml version="1.0" encoding="utf-8"?>
<sst xmlns="http://schemas.openxmlformats.org/spreadsheetml/2006/main" count="24" uniqueCount="21">
  <si>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</si>
  <si>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</si>
  <si>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</si>
  <si>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</si>
  <si>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</si>
  <si>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руб./Мвт*ч без НДС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</si>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</sst>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0_ ;\-#,##0.00000\ 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62;&#1077;&#1085;&#1099;/&#1088;&#1072;&#1089;&#1095;&#1077;&#1090;%20&#1085;&#1077;&#1088;&#1077;&#1075;%20&#1094;&#1077;&#1085;_2022%20(1&#1062;&#1050;)%20&#1054;&#1052;&#1053;&#1048;&#1059;&#105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54;&#1073;&#1086;&#1088;&#1086;&#1090;&#1082;&#1072;/&#1055;&#1088;&#1080;&#1083;&#1086;&#1078;&#1077;&#1085;&#1080;&#1077;%20&#8470;2_&#1080;&#1102;&#1083;&#1100;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55;&#1086;&#1090;&#1077;&#1088;&#1080;/&#1040;&#1082;&#1090;%20&#1082;&#1086;&#1084;&#1087;&#1077;&#1085;&#1089;&#1072;&#1094;&#1080;&#1103;%20&#1087;&#1086;&#1090;&#1077;&#1088;&#1100;%20&#1063;&#1077;&#1095;&#1077;&#1085;&#1101;&#1085;&#1077;&#1088;&#1075;&#1086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цен"/>
      <sheetName val="сбытовая"/>
      <sheetName val="январь 2022"/>
      <sheetName val="февраль 2022"/>
      <sheetName val="март 2022"/>
      <sheetName val="апрель 2022"/>
      <sheetName val="май 2022"/>
      <sheetName val="июнь 2022"/>
      <sheetName val="июль 2022"/>
      <sheetName val="август 2022"/>
      <sheetName val="сентябрь 2022"/>
      <sheetName val="октябрь 2022"/>
      <sheetName val="ноябрь 2022"/>
      <sheetName val="декабрь 2022"/>
    </sheetNames>
    <sheetDataSet>
      <sheetData sheetId="0">
        <row r="7">
          <cell r="G7">
            <v>226313.383</v>
          </cell>
          <cell r="H7">
            <v>256023.226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168087.77600000001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 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потери по балансу"/>
      <sheetName val="сверхнорматив"/>
    </sheetNames>
    <sheetDataSet>
      <sheetData sheetId="0"/>
      <sheetData sheetId="1"/>
      <sheetData sheetId="2"/>
      <sheetData sheetId="3"/>
      <sheetData sheetId="4"/>
      <sheetData sheetId="5">
        <row r="6">
          <cell r="D6">
            <v>39224500</v>
          </cell>
        </row>
      </sheetData>
      <sheetData sheetId="6">
        <row r="6">
          <cell r="D6">
            <v>47955000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"/>
  <sheetViews>
    <sheetView tabSelected="1" zoomScale="90" zoomScaleNormal="90" workbookViewId="0">
      <selection sqref="A1:M1"/>
    </sheetView>
  </sheetViews>
  <sheetFormatPr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3.28515625" style="2" hidden="1" customWidth="1"/>
    <col min="10" max="10" width="11.85546875" style="2" customWidth="1"/>
    <col min="11" max="11" width="15" style="2" customWidth="1"/>
    <col min="12" max="12" width="5.140625" style="2" customWidth="1"/>
    <col min="13" max="13" width="1.28515625" style="2" hidden="1" customWidth="1"/>
    <col min="14" max="16" width="9.140625" style="2"/>
    <col min="17" max="16384" width="9.140625" style="1"/>
  </cols>
  <sheetData>
    <row r="1" spans="1:13" ht="74.25" customHeight="1" x14ac:dyDescent="0.25">
      <c r="A1" s="42" t="s">
        <v>19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47.25" customHeight="1" x14ac:dyDescent="0.25">
      <c r="A2" s="44" t="s">
        <v>11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x14ac:dyDescent="0.25">
      <c r="A3" s="46" t="s">
        <v>20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x14ac:dyDescent="0.25">
      <c r="A4" s="48">
        <v>44743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96.75" customHeight="1" x14ac:dyDescent="0.25">
      <c r="A5" s="26" t="s">
        <v>0</v>
      </c>
      <c r="B5" s="27"/>
      <c r="C5" s="28"/>
      <c r="D5" s="11" t="s">
        <v>1</v>
      </c>
      <c r="E5" s="49" t="s">
        <v>2</v>
      </c>
      <c r="F5" s="49"/>
      <c r="G5" s="49"/>
      <c r="H5" s="49"/>
      <c r="I5" s="49"/>
      <c r="J5" s="49" t="s">
        <v>3</v>
      </c>
      <c r="K5" s="49"/>
      <c r="L5" s="49"/>
      <c r="M5" s="49"/>
    </row>
    <row r="6" spans="1:13" ht="31.5" x14ac:dyDescent="0.25">
      <c r="A6" s="26" t="s">
        <v>4</v>
      </c>
      <c r="B6" s="27"/>
      <c r="C6" s="28"/>
      <c r="D6" s="11" t="s">
        <v>5</v>
      </c>
      <c r="E6" s="29">
        <v>1.6754800000000001</v>
      </c>
      <c r="F6" s="30"/>
      <c r="G6" s="30"/>
      <c r="H6" s="30"/>
      <c r="I6" s="31"/>
      <c r="J6" s="32">
        <v>1.6754800000000001</v>
      </c>
      <c r="K6" s="32"/>
      <c r="L6" s="32"/>
      <c r="M6" s="32"/>
    </row>
    <row r="7" spans="1:13" ht="31.5" x14ac:dyDescent="0.25">
      <c r="A7" s="26" t="s">
        <v>6</v>
      </c>
      <c r="B7" s="27"/>
      <c r="C7" s="28"/>
      <c r="D7" s="11" t="s">
        <v>5</v>
      </c>
      <c r="E7" s="29">
        <v>4.7000000000000002E-3</v>
      </c>
      <c r="F7" s="30"/>
      <c r="G7" s="30"/>
      <c r="H7" s="30"/>
      <c r="I7" s="31"/>
      <c r="J7" s="32">
        <v>4.7000000000000002E-3</v>
      </c>
      <c r="K7" s="32"/>
      <c r="L7" s="32"/>
      <c r="M7" s="32"/>
    </row>
    <row r="8" spans="1:13" ht="31.5" x14ac:dyDescent="0.25">
      <c r="A8" s="26" t="s">
        <v>7</v>
      </c>
      <c r="B8" s="27"/>
      <c r="C8" s="28"/>
      <c r="D8" s="11" t="s">
        <v>5</v>
      </c>
      <c r="E8" s="29">
        <v>2.6360000000000001E-2</v>
      </c>
      <c r="F8" s="30"/>
      <c r="G8" s="30"/>
      <c r="H8" s="30"/>
      <c r="I8" s="31"/>
      <c r="J8" s="32">
        <v>0.24002000000000001</v>
      </c>
      <c r="K8" s="32"/>
      <c r="L8" s="32"/>
      <c r="M8" s="32"/>
    </row>
    <row r="9" spans="1:13" ht="31.5" x14ac:dyDescent="0.25">
      <c r="A9" s="33" t="s">
        <v>8</v>
      </c>
      <c r="B9" s="34"/>
      <c r="C9" s="35"/>
      <c r="D9" s="3" t="s">
        <v>5</v>
      </c>
      <c r="E9" s="36">
        <f>SUM(E6:I8)</f>
        <v>1.7065399999999999</v>
      </c>
      <c r="F9" s="37"/>
      <c r="G9" s="37"/>
      <c r="H9" s="37"/>
      <c r="I9" s="38"/>
      <c r="J9" s="39">
        <f>SUM(J6:M8)</f>
        <v>1.9201999999999999</v>
      </c>
      <c r="K9" s="39"/>
      <c r="L9" s="39"/>
      <c r="M9" s="39"/>
    </row>
    <row r="10" spans="1:13" ht="39" customHeight="1" x14ac:dyDescent="0.25">
      <c r="A10" s="40" t="s">
        <v>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ht="66.75" customHeight="1" x14ac:dyDescent="0.25">
      <c r="A11" s="24" t="s">
        <v>10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ht="14.2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8">
        <f>A4</f>
        <v>44743</v>
      </c>
      <c r="B13" s="21" t="s">
        <v>18</v>
      </c>
      <c r="C13" s="22"/>
      <c r="D13" s="22"/>
      <c r="E13" s="22"/>
      <c r="F13" s="22"/>
      <c r="G13" s="23"/>
    </row>
    <row r="14" spans="1:13" x14ac:dyDescent="0.25">
      <c r="A14" s="16" t="s">
        <v>12</v>
      </c>
      <c r="B14" s="16" t="s">
        <v>13</v>
      </c>
      <c r="C14" s="17" t="s">
        <v>14</v>
      </c>
      <c r="D14" s="17"/>
      <c r="E14" s="17"/>
      <c r="F14" s="17"/>
      <c r="G14" s="17"/>
    </row>
    <row r="15" spans="1:13" ht="82.5" customHeight="1" x14ac:dyDescent="0.25">
      <c r="A15" s="16"/>
      <c r="B15" s="16"/>
      <c r="C15" s="6" t="s">
        <v>15</v>
      </c>
      <c r="D15" s="18" t="s">
        <v>16</v>
      </c>
      <c r="E15" s="19"/>
      <c r="F15" s="20"/>
      <c r="G15" s="7" t="s">
        <v>17</v>
      </c>
    </row>
    <row r="16" spans="1:13" x14ac:dyDescent="0.25">
      <c r="A16" s="9">
        <f>'[1]расчет цен'!$H$7*1000</f>
        <v>256023226</v>
      </c>
      <c r="B16" s="9">
        <f>'[2]Приложение №2. Свод с актами БУ'!$Y$242*1000</f>
        <v>168087776</v>
      </c>
      <c r="C16" s="10">
        <f>A16-B16</f>
        <v>87935450</v>
      </c>
      <c r="D16" s="13">
        <f>[3]Июль!$D$6</f>
        <v>47955000</v>
      </c>
      <c r="E16" s="14"/>
      <c r="F16" s="15"/>
      <c r="G16" s="10">
        <f>C16-D16</f>
        <v>39980450</v>
      </c>
    </row>
    <row r="17" spans="5:6" x14ac:dyDescent="0.25">
      <c r="E17" s="12"/>
      <c r="F17" s="12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27">
    <mergeCell ref="A1:M1"/>
    <mergeCell ref="A2:M2"/>
    <mergeCell ref="A3:M3"/>
    <mergeCell ref="A4:M4"/>
    <mergeCell ref="J8:M8"/>
    <mergeCell ref="E8:I8"/>
    <mergeCell ref="J6:M6"/>
    <mergeCell ref="A5:C5"/>
    <mergeCell ref="E5:I5"/>
    <mergeCell ref="J5:M5"/>
    <mergeCell ref="A6:C6"/>
    <mergeCell ref="E6:I6"/>
    <mergeCell ref="A8:C8"/>
    <mergeCell ref="B13:G13"/>
    <mergeCell ref="A11:M11"/>
    <mergeCell ref="A7:C7"/>
    <mergeCell ref="E7:I7"/>
    <mergeCell ref="J7:M7"/>
    <mergeCell ref="A9:C9"/>
    <mergeCell ref="E9:I9"/>
    <mergeCell ref="J9:M9"/>
    <mergeCell ref="A10:M10"/>
    <mergeCell ref="D16:F16"/>
    <mergeCell ref="A14:A15"/>
    <mergeCell ref="B14:B15"/>
    <mergeCell ref="C14:G14"/>
    <mergeCell ref="D15:F15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Асламбек Хасанов</cp:lastModifiedBy>
  <cp:lastPrinted>2017-08-16T10:41:52Z</cp:lastPrinted>
  <dcterms:created xsi:type="dcterms:W3CDTF">2017-08-16T10:26:16Z</dcterms:created>
  <dcterms:modified xsi:type="dcterms:W3CDTF">2022-08-30T17:29:20Z</dcterms:modified>
</cp:coreProperties>
</file>