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феврал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J7" i="1" l="1"/>
  <c r="J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<sst xmlns="http://schemas.openxmlformats.org/spreadsheetml/2006/main" count="24" uniqueCount="21">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</sst>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164" fontId="6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82;&#1086;&#1084;&#1087;&#1077;&#1085;&#1089;&#1072;&#1094;&#1080;&#1103;%20&#1087;&#1086;&#1090;&#1077;&#1088;&#1100;%20&#1063;&#1077;&#1095;&#1077;&#1085;&#1101;&#1085;&#1077;&#1088;&#1075;&#1086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55;&#1086;&#1090;&#1077;&#1088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6">
          <cell r="B6">
            <v>342760157</v>
          </cell>
          <cell r="X6">
            <v>225973233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 refreshError="1"/>
      <sheetData sheetId="1">
        <row r="4">
          <cell r="C4">
            <v>81743143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abSelected="1" topLeftCell="A4" zoomScale="90" zoomScaleNormal="90" workbookViewId="0">
      <selection activeCell="B16" sqref="B16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43" t="s">
        <v>19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47.25" customHeight="1" x14ac:dyDescent="0.25">
      <c r="A2" s="45" t="s">
        <v>11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7" t="s">
        <v>20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9">
        <v>45323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96.75" customHeight="1" x14ac:dyDescent="0.25">
      <c r="A5" s="29" t="s">
        <v>0</v>
      </c>
      <c r="B5" s="30"/>
      <c r="C5" s="31"/>
      <c r="D5" s="11" t="s">
        <v>1</v>
      </c>
      <c r="E5" s="50" t="s">
        <v>2</v>
      </c>
      <c r="F5" s="50"/>
      <c r="G5" s="50"/>
      <c r="H5" s="50"/>
      <c r="I5" s="50"/>
      <c r="J5" s="15" t="s">
        <v>3</v>
      </c>
    </row>
    <row r="6" spans="1:10" ht="31.5" x14ac:dyDescent="0.25">
      <c r="A6" s="29" t="s">
        <v>4</v>
      </c>
      <c r="B6" s="30"/>
      <c r="C6" s="31"/>
      <c r="D6" s="11" t="s">
        <v>5</v>
      </c>
      <c r="E6" s="32">
        <v>1.9369799999999999</v>
      </c>
      <c r="F6" s="33"/>
      <c r="G6" s="33"/>
      <c r="H6" s="33"/>
      <c r="I6" s="34"/>
      <c r="J6" s="13">
        <f>E6</f>
        <v>1.9369799999999999</v>
      </c>
    </row>
    <row r="7" spans="1:10" ht="31.5" x14ac:dyDescent="0.25">
      <c r="A7" s="29" t="s">
        <v>6</v>
      </c>
      <c r="B7" s="30"/>
      <c r="C7" s="31"/>
      <c r="D7" s="11" t="s">
        <v>5</v>
      </c>
      <c r="E7" s="32">
        <v>4.6800000000000001E-3</v>
      </c>
      <c r="F7" s="33"/>
      <c r="G7" s="33"/>
      <c r="H7" s="33"/>
      <c r="I7" s="34"/>
      <c r="J7" s="13">
        <f>E7</f>
        <v>4.6800000000000001E-3</v>
      </c>
    </row>
    <row r="8" spans="1:10" ht="31.5" x14ac:dyDescent="0.25">
      <c r="A8" s="29" t="s">
        <v>7</v>
      </c>
      <c r="B8" s="30"/>
      <c r="C8" s="31"/>
      <c r="D8" s="11" t="s">
        <v>5</v>
      </c>
      <c r="E8" s="32">
        <v>2.751E-2</v>
      </c>
      <c r="F8" s="33"/>
      <c r="G8" s="33"/>
      <c r="H8" s="33"/>
      <c r="I8" s="34"/>
      <c r="J8" s="13">
        <v>9.7850000000000006E-2</v>
      </c>
    </row>
    <row r="9" spans="1:10" ht="31.5" x14ac:dyDescent="0.25">
      <c r="A9" s="35" t="s">
        <v>8</v>
      </c>
      <c r="B9" s="36"/>
      <c r="C9" s="37"/>
      <c r="D9" s="3" t="s">
        <v>5</v>
      </c>
      <c r="E9" s="38">
        <f>SUM(E6:I8)</f>
        <v>1.9691699999999999</v>
      </c>
      <c r="F9" s="39"/>
      <c r="G9" s="39"/>
      <c r="H9" s="39"/>
      <c r="I9" s="40"/>
      <c r="J9" s="14">
        <f>SUM(J6:J8)</f>
        <v>2.0395099999999999</v>
      </c>
    </row>
    <row r="10" spans="1:10" ht="39" customHeight="1" x14ac:dyDescent="0.25">
      <c r="A10" s="41" t="s">
        <v>9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66.75" customHeight="1" x14ac:dyDescent="0.25">
      <c r="A11" s="27" t="s">
        <v>10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8">
        <f>A4</f>
        <v>45323</v>
      </c>
      <c r="B13" s="24" t="s">
        <v>18</v>
      </c>
      <c r="C13" s="25"/>
      <c r="D13" s="25"/>
      <c r="E13" s="25"/>
      <c r="F13" s="25"/>
      <c r="G13" s="26"/>
    </row>
    <row r="14" spans="1:10" x14ac:dyDescent="0.25">
      <c r="A14" s="19" t="s">
        <v>12</v>
      </c>
      <c r="B14" s="19" t="s">
        <v>13</v>
      </c>
      <c r="C14" s="20" t="s">
        <v>14</v>
      </c>
      <c r="D14" s="20"/>
      <c r="E14" s="20"/>
      <c r="F14" s="20"/>
      <c r="G14" s="20"/>
    </row>
    <row r="15" spans="1:10" ht="82.5" customHeight="1" x14ac:dyDescent="0.25">
      <c r="A15" s="19"/>
      <c r="B15" s="19"/>
      <c r="C15" s="6" t="s">
        <v>15</v>
      </c>
      <c r="D15" s="21" t="s">
        <v>16</v>
      </c>
      <c r="E15" s="22"/>
      <c r="F15" s="23"/>
      <c r="G15" s="7" t="s">
        <v>17</v>
      </c>
    </row>
    <row r="16" spans="1:10" x14ac:dyDescent="0.25">
      <c r="A16" s="9">
        <f>[1]Лист1!$B$6</f>
        <v>342760157</v>
      </c>
      <c r="B16" s="9">
        <f>[1]Лист1!$X$6</f>
        <v>225973233</v>
      </c>
      <c r="C16" s="10">
        <f>A16-B16</f>
        <v>116786924</v>
      </c>
      <c r="D16" s="16">
        <f>'[2]по балансу и сверхбаланса'!$C$4</f>
        <v>81743143</v>
      </c>
      <c r="E16" s="17"/>
      <c r="F16" s="18"/>
      <c r="G16" s="10">
        <f>C16-D16</f>
        <v>35043781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2">
    <mergeCell ref="A1:J1"/>
    <mergeCell ref="A2:J2"/>
    <mergeCell ref="A3:J3"/>
    <mergeCell ref="A4:J4"/>
    <mergeCell ref="E8:I8"/>
    <mergeCell ref="A5:C5"/>
    <mergeCell ref="E5:I5"/>
    <mergeCell ref="A6:C6"/>
    <mergeCell ref="E6:I6"/>
    <mergeCell ref="A8:C8"/>
    <mergeCell ref="B13:G13"/>
    <mergeCell ref="A11:J11"/>
    <mergeCell ref="A7:C7"/>
    <mergeCell ref="E7:I7"/>
    <mergeCell ref="A9:C9"/>
    <mergeCell ref="E9:I9"/>
    <mergeCell ref="A10:J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2024-03-28T07:09:42Z</dcterms:modified>
</cp:coreProperties>
</file>