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апрель\"/>
    </mc:Choice>
  </mc:AlternateContent>
  <bookViews>
    <workbookView xWindow="0" yWindow="0" windowWidth="28800" windowHeight="11835"/>
  </bookViews>
  <sheets>
    <sheet name="потери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D16" i="1" l="1"/>
  <c r="B16" i="1" l="1"/>
  <c r="A16" i="1"/>
  <c r="J7" i="1" l="1"/>
  <c r="J6" i="1"/>
  <c r="E9" i="1" l="1"/>
  <c r="J9" i="1" l="1"/>
  <c r="C16" i="1" l="1"/>
  <c r="G16" i="1" s="1"/>
  <c r="A13" i="1" l="1"/>
</calcChain>
</file>

<file path=xl/comments1.xml><?xml version="1.0" encoding="utf-8"?>
<comments xmlns="http://schemas.openxmlformats.org/spreadsheetml/2006/main">
  <authors>
    <author>Admin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<sst xmlns="http://schemas.openxmlformats.org/spreadsheetml/2006/main" count="24" uniqueCount="21">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</sst>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164" fontId="6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6;&#1090;&#1077;&#1088;&#1080;/&#1082;&#1086;&#1084;&#1087;&#1077;&#1085;&#1089;&#1072;&#1094;&#1080;&#1103;%20&#1087;&#1086;&#1090;&#1077;&#1088;&#1100;%20&#1063;&#1077;&#1095;&#1077;&#1085;&#1101;&#1085;&#1077;&#1088;&#1075;&#1086;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6;&#1090;&#1077;&#1088;&#1080;/&#1055;&#1086;&#1090;&#1077;&#1088;&#108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8">
          <cell r="B8">
            <v>271505982</v>
          </cell>
          <cell r="S8">
            <v>590994</v>
          </cell>
          <cell r="X8">
            <v>203434254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/>
      <sheetData sheetId="1">
        <row r="4">
          <cell r="E4">
            <v>47481974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abSelected="1" topLeftCell="A7" zoomScale="90" zoomScaleNormal="90" workbookViewId="0">
      <selection activeCell="D16" sqref="D16:F16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40.5703125" style="2" hidden="1" customWidth="1"/>
    <col min="10" max="10" width="34" style="2" customWidth="1"/>
    <col min="11" max="13" width="9.140625" style="2"/>
    <col min="14" max="16384" width="9.140625" style="1"/>
  </cols>
  <sheetData>
    <row r="1" spans="1:10" ht="74.25" customHeight="1" x14ac:dyDescent="0.25">
      <c r="A1" s="16" t="s">
        <v>19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47.25" customHeight="1" x14ac:dyDescent="0.25">
      <c r="A2" s="18" t="s">
        <v>11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A3" s="20" t="s">
        <v>20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22">
        <v>45383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96.75" customHeight="1" x14ac:dyDescent="0.25">
      <c r="A5" s="26" t="s">
        <v>0</v>
      </c>
      <c r="B5" s="27"/>
      <c r="C5" s="28"/>
      <c r="D5" s="11" t="s">
        <v>1</v>
      </c>
      <c r="E5" s="29" t="s">
        <v>2</v>
      </c>
      <c r="F5" s="29"/>
      <c r="G5" s="29"/>
      <c r="H5" s="29"/>
      <c r="I5" s="29"/>
      <c r="J5" s="15" t="s">
        <v>3</v>
      </c>
    </row>
    <row r="6" spans="1:10" ht="31.5" x14ac:dyDescent="0.25">
      <c r="A6" s="26" t="s">
        <v>4</v>
      </c>
      <c r="B6" s="27"/>
      <c r="C6" s="28"/>
      <c r="D6" s="11" t="s">
        <v>5</v>
      </c>
      <c r="E6" s="23">
        <v>1.8814</v>
      </c>
      <c r="F6" s="24"/>
      <c r="G6" s="24"/>
      <c r="H6" s="24"/>
      <c r="I6" s="25"/>
      <c r="J6" s="13">
        <f>E6</f>
        <v>1.8814</v>
      </c>
    </row>
    <row r="7" spans="1:10" ht="31.5" x14ac:dyDescent="0.25">
      <c r="A7" s="26" t="s">
        <v>6</v>
      </c>
      <c r="B7" s="27"/>
      <c r="C7" s="28"/>
      <c r="D7" s="11" t="s">
        <v>5</v>
      </c>
      <c r="E7" s="23">
        <v>4.3E-3</v>
      </c>
      <c r="F7" s="24"/>
      <c r="G7" s="24"/>
      <c r="H7" s="24"/>
      <c r="I7" s="25"/>
      <c r="J7" s="13">
        <f>E7</f>
        <v>4.3E-3</v>
      </c>
    </row>
    <row r="8" spans="1:10" ht="31.5" x14ac:dyDescent="0.25">
      <c r="A8" s="26" t="s">
        <v>7</v>
      </c>
      <c r="B8" s="27"/>
      <c r="C8" s="28"/>
      <c r="D8" s="11" t="s">
        <v>5</v>
      </c>
      <c r="E8" s="23">
        <v>2.751E-2</v>
      </c>
      <c r="F8" s="24"/>
      <c r="G8" s="24"/>
      <c r="H8" s="24"/>
      <c r="I8" s="25"/>
      <c r="J8" s="13">
        <v>9.7850000000000006E-2</v>
      </c>
    </row>
    <row r="9" spans="1:10" ht="31.5" x14ac:dyDescent="0.25">
      <c r="A9" s="35" t="s">
        <v>8</v>
      </c>
      <c r="B9" s="36"/>
      <c r="C9" s="37"/>
      <c r="D9" s="3" t="s">
        <v>5</v>
      </c>
      <c r="E9" s="38">
        <f>SUM(E6:I8)</f>
        <v>1.9132099999999999</v>
      </c>
      <c r="F9" s="39"/>
      <c r="G9" s="39"/>
      <c r="H9" s="39"/>
      <c r="I9" s="40"/>
      <c r="J9" s="14">
        <f>SUM(J6:J8)</f>
        <v>1.9835499999999999</v>
      </c>
    </row>
    <row r="10" spans="1:10" ht="39" customHeight="1" x14ac:dyDescent="0.25">
      <c r="A10" s="41" t="s">
        <v>9</v>
      </c>
      <c r="B10" s="42"/>
      <c r="C10" s="42"/>
      <c r="D10" s="42"/>
      <c r="E10" s="42"/>
      <c r="F10" s="42"/>
      <c r="G10" s="42"/>
      <c r="H10" s="42"/>
      <c r="I10" s="42"/>
      <c r="J10" s="42"/>
    </row>
    <row r="11" spans="1:10" ht="66.75" customHeight="1" x14ac:dyDescent="0.25">
      <c r="A11" s="33" t="s">
        <v>10</v>
      </c>
      <c r="B11" s="34"/>
      <c r="C11" s="34"/>
      <c r="D11" s="34"/>
      <c r="E11" s="34"/>
      <c r="F11" s="34"/>
      <c r="G11" s="34"/>
      <c r="H11" s="34"/>
      <c r="I11" s="34"/>
      <c r="J11" s="34"/>
    </row>
    <row r="12" spans="1:10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8">
        <f>A4</f>
        <v>45383</v>
      </c>
      <c r="B13" s="30" t="s">
        <v>18</v>
      </c>
      <c r="C13" s="31"/>
      <c r="D13" s="31"/>
      <c r="E13" s="31"/>
      <c r="F13" s="31"/>
      <c r="G13" s="32"/>
    </row>
    <row r="14" spans="1:10" x14ac:dyDescent="0.25">
      <c r="A14" s="46" t="s">
        <v>12</v>
      </c>
      <c r="B14" s="46" t="s">
        <v>13</v>
      </c>
      <c r="C14" s="47" t="s">
        <v>14</v>
      </c>
      <c r="D14" s="47"/>
      <c r="E14" s="47"/>
      <c r="F14" s="47"/>
      <c r="G14" s="47"/>
    </row>
    <row r="15" spans="1:10" ht="82.5" customHeight="1" x14ac:dyDescent="0.25">
      <c r="A15" s="46"/>
      <c r="B15" s="46"/>
      <c r="C15" s="6" t="s">
        <v>15</v>
      </c>
      <c r="D15" s="48" t="s">
        <v>16</v>
      </c>
      <c r="E15" s="49"/>
      <c r="F15" s="50"/>
      <c r="G15" s="7" t="s">
        <v>17</v>
      </c>
    </row>
    <row r="16" spans="1:10" x14ac:dyDescent="0.25">
      <c r="A16" s="9">
        <f>[1]Лист1!$B$8</f>
        <v>271505982</v>
      </c>
      <c r="B16" s="9">
        <f>[1]Лист1!$X$8+[1]Лист1!$S$8</f>
        <v>204025248</v>
      </c>
      <c r="C16" s="10">
        <f>A16-B16</f>
        <v>67480734</v>
      </c>
      <c r="D16" s="43">
        <f>'[2]по балансу и сверхбаланса'!$E$4</f>
        <v>47481974</v>
      </c>
      <c r="E16" s="44"/>
      <c r="F16" s="45"/>
      <c r="G16" s="10">
        <f>C16-D16</f>
        <v>19998760</v>
      </c>
    </row>
    <row r="17" spans="3:6" x14ac:dyDescent="0.25">
      <c r="E17" s="12"/>
      <c r="F17" s="12"/>
    </row>
    <row r="22" spans="3:6" x14ac:dyDescent="0.25">
      <c r="C22" s="12"/>
    </row>
    <row r="23" spans="3:6" x14ac:dyDescent="0.25">
      <c r="C23" s="12"/>
    </row>
    <row r="27" spans="3:6" x14ac:dyDescent="0.25">
      <c r="E27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2">
    <mergeCell ref="D16:F16"/>
    <mergeCell ref="A14:A15"/>
    <mergeCell ref="B14:B15"/>
    <mergeCell ref="C14:G14"/>
    <mergeCell ref="D15:F15"/>
    <mergeCell ref="B13:G13"/>
    <mergeCell ref="A11:J11"/>
    <mergeCell ref="A7:C7"/>
    <mergeCell ref="E7:I7"/>
    <mergeCell ref="A9:C9"/>
    <mergeCell ref="E9:I9"/>
    <mergeCell ref="A10:J10"/>
    <mergeCell ref="A1:J1"/>
    <mergeCell ref="A2:J2"/>
    <mergeCell ref="A3:J3"/>
    <mergeCell ref="A4:J4"/>
    <mergeCell ref="E8:I8"/>
    <mergeCell ref="A5:C5"/>
    <mergeCell ref="E5:I5"/>
    <mergeCell ref="A6:C6"/>
    <mergeCell ref="E6:I6"/>
    <mergeCell ref="A8:C8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2024-05-27T05:30:14Z</dcterms:modified>
</cp:coreProperties>
</file>