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январ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5" i="16" l="1"/>
  <c r="C10" i="16"/>
  <c r="C9" i="16" l="1"/>
  <c r="C8" i="16"/>
  <c r="C14" i="16" l="1"/>
  <c r="C13" i="16"/>
  <c r="C12" i="16"/>
  <c r="C11" i="16"/>
  <c r="C6" i="16"/>
  <c r="C4" i="16"/>
  <c r="C7" i="16" l="1"/>
  <c r="C15" i="16" s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<sst xmlns="http://schemas.openxmlformats.org/spreadsheetml/2006/main" count="14" uniqueCount="14">
  <si>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</si>
  <si>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</si>
  <si>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</si>
  <si>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</si>
  <si>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</si>
  <si>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</si>
  <si>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</si>
  <si>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</si>
  <si>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</si>
  <si>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</si>
  <si>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</si>
  <si>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</si>
  <si>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</si>
  <si>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январь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</si>
</sst>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103;&#1085;&#1074;&#1072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103;&#1085;&#1074;&#1072;&#1088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223675.837</v>
          </cell>
        </row>
        <row r="243">
          <cell r="Y243">
            <v>9196.4860000000008</v>
          </cell>
        </row>
        <row r="247">
          <cell r="Y247">
            <v>120.262</v>
          </cell>
        </row>
        <row r="249">
          <cell r="Y249">
            <v>8988.9150000000009</v>
          </cell>
        </row>
        <row r="250">
          <cell r="Y250">
            <v>5164.6899999999996</v>
          </cell>
        </row>
        <row r="251">
          <cell r="Y251">
            <v>7872.4170000000004</v>
          </cell>
        </row>
        <row r="252">
          <cell r="Y252">
            <v>8198.5740000000005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I25">
            <v>39754.826999999997</v>
          </cell>
        </row>
        <row r="28">
          <cell r="I28">
            <v>505.30200000000002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63785.881999999998</v>
          </cell>
        </row>
        <row r="39">
          <cell r="I39">
            <v>9283.2459999999992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6" sqref="C6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8" t="s">
        <v>13</v>
      </c>
      <c r="B2" s="18"/>
      <c r="C2" s="18"/>
      <c r="D2" s="18"/>
    </row>
    <row r="4" spans="1:9" ht="15" x14ac:dyDescent="0.2">
      <c r="A4" s="16" t="s">
        <v>1</v>
      </c>
      <c r="B4" s="17"/>
      <c r="C4" s="12">
        <f>'[1]Приложение №2. Свод с актами БУ'!$Y$243*1000</f>
        <v>9196486</v>
      </c>
      <c r="D4" s="3"/>
    </row>
    <row r="5" spans="1:9" ht="15" x14ac:dyDescent="0.2">
      <c r="A5" s="16" t="s">
        <v>6</v>
      </c>
      <c r="B5" s="17"/>
      <c r="C5" s="12">
        <f>'[1]Приложение №2. Свод с актами БУ'!$Y$242*1000-(C4+C6+C7+C11+C12+C13+C14)</f>
        <v>70805236</v>
      </c>
    </row>
    <row r="6" spans="1:9" ht="15" x14ac:dyDescent="0.2">
      <c r="A6" s="16" t="s">
        <v>7</v>
      </c>
      <c r="B6" s="17"/>
      <c r="C6" s="12">
        <f>'[1]Приложение №2. Свод с актами БУ'!$Y$247*1000</f>
        <v>120262</v>
      </c>
      <c r="D6" s="3"/>
    </row>
    <row r="7" spans="1:9" ht="15.75" x14ac:dyDescent="0.25">
      <c r="A7" s="5" t="s">
        <v>8</v>
      </c>
      <c r="B7" s="4"/>
      <c r="C7" s="13">
        <f>C8+C9+C10</f>
        <v>113329257</v>
      </c>
      <c r="D7" s="3"/>
    </row>
    <row r="8" spans="1:9" ht="15" x14ac:dyDescent="0.2">
      <c r="A8" s="16" t="s">
        <v>2</v>
      </c>
      <c r="B8" s="17"/>
      <c r="C8" s="12">
        <f>('[2]Раздел I. В'!$I$25+'[2]Раздел I. В'!$I$28+'[2]Раздел I. В'!$I$31+'[2]Раздел I. В'!$I$34)*1000</f>
        <v>40260129</v>
      </c>
      <c r="D8" s="3"/>
    </row>
    <row r="9" spans="1:9" ht="15" x14ac:dyDescent="0.2">
      <c r="A9" s="16" t="s">
        <v>3</v>
      </c>
      <c r="B9" s="17"/>
      <c r="C9" s="12">
        <f>'[2]Раздел I. В'!$I$37*1000</f>
        <v>63785882</v>
      </c>
      <c r="D9" s="3"/>
      <c r="E9" s="9"/>
    </row>
    <row r="10" spans="1:9" ht="15" x14ac:dyDescent="0.2">
      <c r="A10" s="16" t="s">
        <v>5</v>
      </c>
      <c r="B10" s="17"/>
      <c r="C10" s="12">
        <f>'[2]Раздел I. В'!$I$39*1000</f>
        <v>9283246</v>
      </c>
      <c r="D10" s="3"/>
      <c r="E10" s="9"/>
    </row>
    <row r="11" spans="1:9" ht="15" x14ac:dyDescent="0.2">
      <c r="A11" s="16" t="s">
        <v>9</v>
      </c>
      <c r="B11" s="17"/>
      <c r="C11" s="12">
        <f>'[1]Приложение №2. Свод с актами БУ'!$Y$249*1000</f>
        <v>8988915</v>
      </c>
      <c r="I11" s="1" t="s">
        <v>4</v>
      </c>
    </row>
    <row r="12" spans="1:9" ht="15" x14ac:dyDescent="0.2">
      <c r="A12" s="16" t="s">
        <v>10</v>
      </c>
      <c r="B12" s="17"/>
      <c r="C12" s="12">
        <f>'[1]Приложение №2. Свод с актами БУ'!$Y$250*1000</f>
        <v>5164690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7872417</v>
      </c>
      <c r="D13" s="3"/>
    </row>
    <row r="14" spans="1:9" ht="15" x14ac:dyDescent="0.2">
      <c r="A14" s="16" t="s">
        <v>12</v>
      </c>
      <c r="B14" s="17"/>
      <c r="C14" s="12">
        <f>'[1]Приложение №2. Свод с актами БУ'!$Y$252*1000</f>
        <v>8198574.0000000009</v>
      </c>
      <c r="D14" s="3"/>
    </row>
    <row r="15" spans="1:9" ht="20.25" x14ac:dyDescent="0.3">
      <c r="A15" s="14" t="s">
        <v>0</v>
      </c>
      <c r="B15" s="15"/>
      <c r="C15" s="8">
        <f>C4+C5+C6+C7+C11+C12+C13+C14</f>
        <v>223675837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2024-02-27T07:30:37Z</dcterms:modified>
</cp:coreProperties>
</file>