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март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<sst xmlns="http://schemas.openxmlformats.org/spreadsheetml/2006/main" count="14" uniqueCount="14">
  <si>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</si>
  <si>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</si>
  <si>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</si>
  <si>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</si>
  <si>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</si>
  <si>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</si>
  <si>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</si>
  <si>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</si>
  <si>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</si>
  <si>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</si>
  <si>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</si>
  <si>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</si>
  <si>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</si>
  <si>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март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</si>
</sst>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84;&#1072;&#1088;&#109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234531.266</v>
          </cell>
        </row>
        <row r="243">
          <cell r="Y243">
            <v>12815.528</v>
          </cell>
        </row>
        <row r="247">
          <cell r="Y247">
            <v>117.38</v>
          </cell>
        </row>
        <row r="249">
          <cell r="Y249">
            <v>7273.1379999999999</v>
          </cell>
        </row>
        <row r="250">
          <cell r="Y250">
            <v>4157.9589999999998</v>
          </cell>
        </row>
        <row r="251">
          <cell r="Y251">
            <v>7136.143</v>
          </cell>
        </row>
        <row r="252">
          <cell r="Y252">
            <v>7712.0559999999996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8">
          <cell r="F18">
            <v>47654.917000000001</v>
          </cell>
        </row>
      </sheetData>
      <sheetData sheetId="3"/>
      <sheetData sheetId="4">
        <row r="18">
          <cell r="I18">
            <v>127457.09299999999</v>
          </cell>
        </row>
        <row r="25">
          <cell r="I25">
            <v>43727.557999999997</v>
          </cell>
        </row>
        <row r="28">
          <cell r="I28">
            <v>754.61699999999996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72940.388000000006</v>
          </cell>
        </row>
        <row r="39">
          <cell r="I39">
            <v>10034.530000000001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8" t="s">
        <v>13</v>
      </c>
      <c r="B2" s="18"/>
      <c r="C2" s="18"/>
      <c r="D2" s="18"/>
    </row>
    <row r="4" spans="1:9" ht="15" x14ac:dyDescent="0.2">
      <c r="A4" s="16" t="s">
        <v>1</v>
      </c>
      <c r="B4" s="17"/>
      <c r="C4" s="12">
        <f>'[1]Приложение №2. Свод с актами БУ'!$Y$243*1000</f>
        <v>12815528</v>
      </c>
      <c r="D4" s="3"/>
    </row>
    <row r="5" spans="1:9" ht="15" x14ac:dyDescent="0.2">
      <c r="A5" s="16" t="s">
        <v>6</v>
      </c>
      <c r="B5" s="17"/>
      <c r="C5" s="12">
        <f>'[1]Приложение №2. Свод с актами БУ'!$Y$242*1000-(C4+C6+C7+C11+C12+C13+C14)</f>
        <v>67861969</v>
      </c>
    </row>
    <row r="6" spans="1:9" ht="15" x14ac:dyDescent="0.2">
      <c r="A6" s="16" t="s">
        <v>7</v>
      </c>
      <c r="B6" s="17"/>
      <c r="C6" s="12">
        <f>'[1]Приложение №2. Свод с актами БУ'!$Y$247*1000</f>
        <v>117380</v>
      </c>
      <c r="D6" s="3"/>
    </row>
    <row r="7" spans="1:9" ht="15.75" x14ac:dyDescent="0.25">
      <c r="A7" s="5" t="s">
        <v>8</v>
      </c>
      <c r="B7" s="4"/>
      <c r="C7" s="13">
        <f>C8+C9+C10</f>
        <v>127457093</v>
      </c>
      <c r="D7" s="3"/>
    </row>
    <row r="8" spans="1:9" ht="15" x14ac:dyDescent="0.2">
      <c r="A8" s="16" t="s">
        <v>2</v>
      </c>
      <c r="B8" s="17"/>
      <c r="C8" s="12">
        <f>('[2]Раздел I. В'!$I$25+'[2]Раздел I. В'!$I$28+'[2]Раздел I. В'!$I$31+'[2]Раздел I. В'!$I$34)*1000</f>
        <v>44482174.999999993</v>
      </c>
      <c r="D8" s="3"/>
    </row>
    <row r="9" spans="1:9" ht="15" x14ac:dyDescent="0.2">
      <c r="A9" s="16" t="s">
        <v>3</v>
      </c>
      <c r="B9" s="17"/>
      <c r="C9" s="12">
        <f>'[2]Раздел I. В'!$I$37*1000</f>
        <v>72940388</v>
      </c>
      <c r="D9" s="3"/>
      <c r="E9" s="9"/>
    </row>
    <row r="10" spans="1:9" ht="15" x14ac:dyDescent="0.2">
      <c r="A10" s="16" t="s">
        <v>5</v>
      </c>
      <c r="B10" s="17"/>
      <c r="C10" s="12">
        <f>'[2]Раздел I. В'!$I$39*1000</f>
        <v>10034530</v>
      </c>
      <c r="D10" s="3"/>
      <c r="E10" s="9"/>
    </row>
    <row r="11" spans="1:9" ht="15" x14ac:dyDescent="0.2">
      <c r="A11" s="16" t="s">
        <v>9</v>
      </c>
      <c r="B11" s="17"/>
      <c r="C11" s="12">
        <f>'[1]Приложение №2. Свод с актами БУ'!$Y$249*1000</f>
        <v>7273138</v>
      </c>
      <c r="I11" s="1" t="s">
        <v>4</v>
      </c>
    </row>
    <row r="12" spans="1:9" ht="15" x14ac:dyDescent="0.2">
      <c r="A12" s="16" t="s">
        <v>10</v>
      </c>
      <c r="B12" s="17"/>
      <c r="C12" s="12">
        <f>'[1]Приложение №2. Свод с актами БУ'!$Y$250*1000</f>
        <v>4157959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7136143</v>
      </c>
      <c r="D13" s="3"/>
    </row>
    <row r="14" spans="1:9" ht="15" x14ac:dyDescent="0.2">
      <c r="A14" s="16" t="s">
        <v>12</v>
      </c>
      <c r="B14" s="17"/>
      <c r="C14" s="12">
        <f>'[1]Приложение №2. Свод с актами БУ'!$Y$252*1000</f>
        <v>7712056</v>
      </c>
      <c r="D14" s="3"/>
    </row>
    <row r="15" spans="1:9" ht="20.25" x14ac:dyDescent="0.3">
      <c r="A15" s="14" t="s">
        <v>0</v>
      </c>
      <c r="B15" s="15"/>
      <c r="C15" s="8">
        <f>C4+C5+C6+C7+C11+C12+C13+C14</f>
        <v>234531266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2024-05-06T07:53:34Z</dcterms:modified>
</cp:coreProperties>
</file>