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20" windowWidth="18195" windowHeight="10995"/>
  </bookViews>
  <sheets>
    <sheet name="потери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C16" i="1" l="1"/>
  <c r="D16" i="1"/>
  <c r="A16" i="1"/>
  <c r="B16" i="1"/>
  <c r="J8" i="1"/>
  <c r="E8" i="1"/>
  <c r="E7" i="1"/>
  <c r="E6" i="1"/>
  <c r="J7" i="1" l="1"/>
  <c r="J6" i="1"/>
  <c r="A13" i="1"/>
  <c r="G16" i="1"/>
  <c r="J9" i="1" l="1"/>
  <c r="E9" i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2021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<sst xmlns="http://schemas.openxmlformats.org/spreadsheetml/2006/main" count="24" uniqueCount="21">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</sst>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2;&#1077;&#1085;&#1099;/&#1088;&#1072;&#1089;&#1095;&#1077;&#1090;%20&#1085;&#1077;&#1088;&#1077;&#1075;%20&#1094;&#1077;&#1085;_2021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55;&#1086;&#1090;&#1077;&#1088;&#1080;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40;&#1082;&#1090;%20&#1082;&#1086;&#1084;&#1087;&#1077;&#1085;&#1089;&#1072;&#1094;&#1080;&#1103;%20&#1087;&#1086;&#1090;&#1077;&#1088;&#1100;%20&#1063;&#1077;&#1095;&#1077;&#1085;&#1101;&#1085;&#1077;&#1088;&#1075;&#1086;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84;&#1072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составляющие цен_январь 2021"/>
      <sheetName val="составляющие цен_февраль 2021"/>
      <sheetName val="составляющие цен_март 2021"/>
      <sheetName val="составляющие цен_апрель 2021"/>
      <sheetName val="составляющие цен_май 2021"/>
      <sheetName val="составляющие цен_июнь 2021"/>
      <sheetName val="составляющие цен_июль 2021"/>
      <sheetName val="составляющие цен_август 2021"/>
      <sheetName val="составляющие цен_сентябрь 2021"/>
      <sheetName val="составляющие цен_октябрь 2021"/>
      <sheetName val="составляющие цен_ноябрь 2021"/>
      <sheetName val="составляющие цен_декабрь 2021"/>
    </sheetNames>
    <sheetDataSet>
      <sheetData sheetId="0">
        <row r="7">
          <cell r="E7">
            <v>253719.348</v>
          </cell>
          <cell r="F7">
            <v>226587.37899999999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убытков прошлых лет"/>
      <sheetName val="по балансу и сверхбаланса"/>
      <sheetName val="С учетом убытков прошлых лет"/>
    </sheetNames>
    <sheetDataSet>
      <sheetData sheetId="0"/>
      <sheetData sheetId="1">
        <row r="4">
          <cell r="E4">
            <v>51227475</v>
          </cell>
          <cell r="F4">
            <v>44282256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>
        <row r="11">
          <cell r="C11">
            <v>2.2339999999999999E-2</v>
          </cell>
        </row>
      </sheetData>
      <sheetData sheetId="4">
        <row r="11">
          <cell r="C11">
            <v>2.2339999999999999E-2</v>
          </cell>
          <cell r="D11">
            <v>0.16799</v>
          </cell>
          <cell r="E11">
            <v>4.64E-3</v>
          </cell>
          <cell r="F11">
            <v>1.4392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6742">
          <cell r="ND6742">
            <v>167289075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activeCell="D16" sqref="D16:F16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44317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f>[3]Май!$F$11</f>
        <v>1.4392</v>
      </c>
      <c r="F6" s="22"/>
      <c r="G6" s="22"/>
      <c r="H6" s="22"/>
      <c r="I6" s="23"/>
      <c r="J6" s="20">
        <f>E6</f>
        <v>1.4392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f>[3]Май!$E$11</f>
        <v>4.64E-3</v>
      </c>
      <c r="F7" s="22"/>
      <c r="G7" s="22"/>
      <c r="H7" s="22"/>
      <c r="I7" s="23"/>
      <c r="J7" s="20">
        <f>E7</f>
        <v>4.64E-3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f>[3]Май!$C$11</f>
        <v>2.2339999999999999E-2</v>
      </c>
      <c r="F8" s="22"/>
      <c r="G8" s="22"/>
      <c r="H8" s="22"/>
      <c r="I8" s="23"/>
      <c r="J8" s="20">
        <f>[3]Май!$D$11</f>
        <v>0.16799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1.46618</v>
      </c>
      <c r="F9" s="37"/>
      <c r="G9" s="37"/>
      <c r="H9" s="37"/>
      <c r="I9" s="38"/>
      <c r="J9" s="39">
        <f>SUM(J6:M8)</f>
        <v>1.6118300000000001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44317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'[1]расчет цен'!$F$7*1000</f>
        <v>226587379</v>
      </c>
      <c r="B16" s="9">
        <f>[4]Чеченэнерго!$ND$6742</f>
        <v>167289075</v>
      </c>
      <c r="C16" s="10">
        <f>A16-B16</f>
        <v>59298304</v>
      </c>
      <c r="D16" s="42">
        <f>'[2]по балансу и сверхбаланса'!$F$4</f>
        <v>44282256</v>
      </c>
      <c r="E16" s="43"/>
      <c r="F16" s="44"/>
      <c r="G16" s="10">
        <f>C16-D16</f>
        <v>15016048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2021-06-29T13:42:26Z</dcterms:modified>
</cp:coreProperties>
</file>