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20" windowWidth="18195" windowHeight="10995"/>
  </bookViews>
  <sheets>
    <sheet name="потери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B16" i="1" l="1"/>
  <c r="A16" i="1" l="1"/>
  <c r="D16" i="1"/>
  <c r="C16" i="1" l="1"/>
  <c r="J8" i="1"/>
  <c r="E8" i="1"/>
  <c r="E7" i="1"/>
  <c r="J7" i="1" s="1"/>
  <c r="E6" i="1"/>
  <c r="J6" i="1" s="1"/>
  <c r="A13" i="1"/>
  <c r="G16" i="1"/>
  <c r="J9" i="1" l="1"/>
  <c r="E9" i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2021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<sst xmlns="http://schemas.openxmlformats.org/spreadsheetml/2006/main" count="24" uniqueCount="21">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</sst>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5;&#1086;&#1090;&#1077;&#1088;&#1080;/&#1040;&#1082;&#1090;%20&#1082;&#1086;&#1084;&#1087;&#1077;&#1085;&#1089;&#1072;&#1094;&#1080;&#1103;%20&#1087;&#1086;&#1090;&#1077;&#1088;&#1100;%20&#1063;&#1077;&#1095;&#1077;&#1085;&#1101;&#1085;&#1077;&#1088;&#1075;&#1086;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2;&#1077;&#1085;&#1099;/&#1088;&#1072;&#1089;&#1095;&#1077;&#1090;%20&#1085;&#1077;&#1088;&#1077;&#1075;%20&#1094;&#1077;&#1085;_2021%20(1&#1062;&#10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4;&#1073;&#1086;&#1088;&#1086;&#1090;&#1082;&#1072;/&#1057;&#1074;&#1086;&#1076;%20&#1086;&#1073;&#1086;&#1088;&#1086;&#1090;&#1082;&#1072;%202021%20&#1072;&#1087;&#1088;&#1077;&#1083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5;&#1086;&#1090;&#1077;&#1088;&#1080;/&#1055;&#1086;&#1090;&#1077;&#1088;&#108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/>
      <sheetData sheetId="1"/>
      <sheetData sheetId="2"/>
      <sheetData sheetId="3">
        <row r="11">
          <cell r="C11">
            <v>2.2339999999999999E-2</v>
          </cell>
          <cell r="D11">
            <v>0.16799</v>
          </cell>
          <cell r="E11">
            <v>3.1900000000000001E-3</v>
          </cell>
          <cell r="F11">
            <v>1.5330600000000001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"/>
      <sheetName val="составляющие цен_январь 2021"/>
      <sheetName val="составляющие цен_февраль 2021"/>
      <sheetName val="составляющие цен_март 2021"/>
      <sheetName val="составляющие цен_апрель 2021"/>
      <sheetName val="составляющие цен_май 2021"/>
      <sheetName val="составляющие цен_июнь 2021"/>
      <sheetName val="составляющие цен_июль 2021"/>
      <sheetName val="составляющие цен_август 2021"/>
      <sheetName val="составляющие цен_сентябрь 2021"/>
      <sheetName val="составляющие цен_октябрь 2021"/>
      <sheetName val="составляющие цен_ноябрь 2021"/>
      <sheetName val="составляющие цен_декабрь 2021"/>
    </sheetNames>
    <sheetDataSet>
      <sheetData sheetId="0">
        <row r="7">
          <cell r="E7">
            <v>253719.348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ченэнерго"/>
      <sheetName val="Лист1"/>
    </sheetNames>
    <sheetDataSet>
      <sheetData sheetId="0">
        <row r="6742">
          <cell r="ND6742">
            <v>167289075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 учета убытков прошлых лет"/>
      <sheetName val="по балансу и сверхбаланса"/>
      <sheetName val="С учетом убытков прошлых лет"/>
    </sheetNames>
    <sheetDataSet>
      <sheetData sheetId="0"/>
      <sheetData sheetId="1">
        <row r="4">
          <cell r="E4">
            <v>51227475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activeCell="G16" sqref="G16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3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7.25" customHeight="1" x14ac:dyDescent="0.25">
      <c r="A2" s="35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5">
      <c r="A3" s="37" t="s">
        <v>20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39">
        <v>44287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0" t="s">
        <v>2</v>
      </c>
      <c r="F5" s="40"/>
      <c r="G5" s="40"/>
      <c r="H5" s="40"/>
      <c r="I5" s="40"/>
      <c r="J5" s="40" t="s">
        <v>3</v>
      </c>
      <c r="K5" s="40"/>
      <c r="L5" s="40"/>
      <c r="M5" s="40"/>
    </row>
    <row r="6" spans="1:13" ht="31.5" x14ac:dyDescent="0.25">
      <c r="A6" s="26" t="s">
        <v>4</v>
      </c>
      <c r="B6" s="27"/>
      <c r="C6" s="28"/>
      <c r="D6" s="11" t="s">
        <v>5</v>
      </c>
      <c r="E6" s="29">
        <f>[1]Апрель!$F$11</f>
        <v>1.5330600000000001</v>
      </c>
      <c r="F6" s="30"/>
      <c r="G6" s="30"/>
      <c r="H6" s="30"/>
      <c r="I6" s="31"/>
      <c r="J6" s="32">
        <f>E6</f>
        <v>1.5330600000000001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f>[1]Апрель!$E$11</f>
        <v>3.1900000000000001E-3</v>
      </c>
      <c r="F7" s="30"/>
      <c r="G7" s="30"/>
      <c r="H7" s="30"/>
      <c r="I7" s="31"/>
      <c r="J7" s="32">
        <f>E7</f>
        <v>3.1900000000000001E-3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f>[1]Апрель!$C$11</f>
        <v>2.2339999999999999E-2</v>
      </c>
      <c r="F8" s="30"/>
      <c r="G8" s="30"/>
      <c r="H8" s="30"/>
      <c r="I8" s="31"/>
      <c r="J8" s="32">
        <f>[1]Апрель!$D$11</f>
        <v>0.16799</v>
      </c>
      <c r="K8" s="32"/>
      <c r="L8" s="32"/>
      <c r="M8" s="32"/>
    </row>
    <row r="9" spans="1:13" ht="31.5" x14ac:dyDescent="0.25">
      <c r="A9" s="41" t="s">
        <v>8</v>
      </c>
      <c r="B9" s="42"/>
      <c r="C9" s="43"/>
      <c r="D9" s="3" t="s">
        <v>5</v>
      </c>
      <c r="E9" s="44">
        <f>SUM(E6:I8)</f>
        <v>1.5585900000000001</v>
      </c>
      <c r="F9" s="45"/>
      <c r="G9" s="45"/>
      <c r="H9" s="45"/>
      <c r="I9" s="46"/>
      <c r="J9" s="47">
        <f>SUM(J6:M8)</f>
        <v>1.7042400000000002</v>
      </c>
      <c r="K9" s="47"/>
      <c r="L9" s="47"/>
      <c r="M9" s="47"/>
    </row>
    <row r="10" spans="1:13" ht="39" customHeight="1" x14ac:dyDescent="0.25">
      <c r="A10" s="48" t="s">
        <v>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44287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'[2]расчет цен'!$E$7*1000</f>
        <v>253719348</v>
      </c>
      <c r="B16" s="9">
        <f>[3]Чеченэнерго!$ND$6742</f>
        <v>167289075</v>
      </c>
      <c r="C16" s="10">
        <f>A16-B16</f>
        <v>86430273</v>
      </c>
      <c r="D16" s="13">
        <f>'[4]по балансу и сверхбаланса'!$E$4</f>
        <v>51227475</v>
      </c>
      <c r="E16" s="14"/>
      <c r="F16" s="15"/>
      <c r="G16" s="10">
        <f>C16-D16</f>
        <v>35202798</v>
      </c>
    </row>
    <row r="17" spans="5:6" x14ac:dyDescent="0.25">
      <c r="E17" s="12"/>
      <c r="F1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2021-05-27T06:59:22Z</dcterms:modified>
</cp:coreProperties>
</file>