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'19квРасш'!$A$24:$M$289</definedName>
    <definedName name="arm">'[2]Спр.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[3]перекрестка!$J$42:$K$46,[3]перекрестка!$J$49,[3]перекрестка!$J$50:$K$54,[3]перекрестка!$J$55,[3]перекрестка!$J$56:$K$60,[3]перекрестка!$J$62:$K$66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localSheetId="0" hidden="1">'[3]16'!$G$10:$K$14,'[3]16'!$G$17:$K$17,'[3]16'!$G$20:$K$20,'[3]16'!$G$23:$K$23,'[3]16'!$G$26:$K$26,'[3]16'!$G$29:$K$29,'[3]16'!$G$33:$K$34,'[3]16'!$G$38:$K$40</definedName>
    <definedName name="P1_T16_Protect" hidden="1">'[4]16'!$G$10:$K$14,'[4]16'!$G$17:$K$17,'[4]16'!$G$20:$K$20,'[4]16'!$G$23:$K$23,'[4]16'!$G$26:$K$26,'[4]16'!$G$29:$K$29,'[4]16'!$G$33:$K$34,'[4]16'!$G$38:$K$40</definedName>
    <definedName name="P1_T18.2_Protect" localSheetId="0" hidden="1">'[3]18.2'!$F$12:$J$19,'[3]18.2'!$F$22:$J$25,'[3]18.2'!$B$28:$J$30,'[3]18.2'!$F$32:$J$32,'[3]18.2'!$B$34:$J$36,'[3]18.2'!$F$40:$J$45,'[3]18.2'!$F$52:$J$52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4_Protect" localSheetId="0" hidden="1">'[3]4'!$G$20:$J$20,'[3]4'!$G$22:$J$22,'[3]4'!$G$24:$J$28,'[3]4'!$L$11:$O$17,'[3]4'!$L$20:$O$20,'[3]4'!$L$22:$O$22,'[3]4'!$L$24:$O$28,'[3]4'!$Q$11:$T$17,'[3]4'!$Q$20:$T$20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localSheetId="0" hidden="1">'[3]6'!$D$46:$H$55,'[3]6'!$J$46:$N$55,'[3]6'!$D$57:$H$59,'[3]6'!$J$57:$N$59,'[3]6'!$B$10:$B$19,'[3]6'!$D$10:$H$19,'[3]6'!$J$10:$N$19,'[3]6'!$D$21:$H$23,'[3]6'!$J$21:$N$23</definedName>
    <definedName name="P1_T6_Protect" hidden="1">'[4]6'!$D$46:$H$55,'[4]6'!$J$46:$N$55,'[4]6'!$D$57:$H$59,'[4]6'!$J$57:$N$59,'[4]6'!$B$10:$B$19,'[4]6'!$D$10:$H$19,'[4]6'!$J$10:$N$19,'[4]6'!$D$21:$H$23,'[4]6'!$J$21:$N$23</definedName>
    <definedName name="P18_T1_Protect" localSheetId="0" hidden="1">[3]перекрестка!$F$139:$G$139,[3]перекрестка!$F$145:$G$145,[3]перекрестка!$J$36:$K$40,'19квРасш'!P1_T1_Protect,'19квРасш'!P2_T1_Protect,'19квРасш'!P3_T1_Protect,'19квРасш'!P4_T1_Protect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[3]перекрестка!$J$68:$K$72,[3]перекрестка!$J$74:$K$78,[3]перекрестка!$J$80:$K$84,[3]перекрестка!$J$89,[3]перекрестка!$J$90:$K$94,[3]перекрестка!$J$95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4_Protect" localSheetId="0" hidden="1">'[3]4'!$Q$22:$T$22,'[3]4'!$Q$24:$T$28,'[3]4'!$V$24:$Y$28,'[3]4'!$V$22:$Y$22,'[3]4'!$V$20:$Y$20,'[3]4'!$V$11:$Y$17,'[3]4'!$AA$11:$AD$17,'[3]4'!$AA$20:$AD$20,'[3]4'!$AA$22:$AD$22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localSheetId="0" hidden="1">[3]перекрестка!$J$96:$K$100,[3]перекрестка!$J$102:$K$106,[3]перекрестка!$J$108:$K$112,[3]перекрестка!$J$114:$K$118,[3]перекрестка!$J$120:$K$124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4_T1_Protect" localSheetId="0" hidden="1">[3]перекрестка!$J$127,[3]перекрестка!$J$128:$K$132,[3]перекрестка!$J$133,[3]перекрестка!$J$134:$K$138,[3]перекрестка!$N$11:$N$22,[3]перекрестка!$N$24:$N$28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'19квРасш'!$A$24:$M$289</definedName>
    <definedName name="Z_2B944529_4431_4AE3_A585_21D645644E2B_.wvu.PrintArea" localSheetId="0" hidden="1">'19квРасш'!$A$1:$N$290</definedName>
    <definedName name="Z_2B944529_4431_4AE3_A585_21D645644E2B_.wvu.Rows" localSheetId="0" hidden="1">'19квРасш'!$290:$290</definedName>
    <definedName name="Z_2DB1AFA1_9EED_47A4_81DD_AA83ACAA5BC0_.wvu.FilterData" localSheetId="0" hidden="1">'19квРасш'!$A$24:$M$289</definedName>
    <definedName name="Z_2DB1AFA1_9EED_47A4_81DD_AA83ACAA5BC0_.wvu.PrintArea" localSheetId="0" hidden="1">'19квРасш'!$A$1:$N$290</definedName>
    <definedName name="Z_2DB1AFA1_9EED_47A4_81DD_AA83ACAA5BC0_.wvu.Rows" localSheetId="0" hidden="1">'19квРасш'!$290:$290</definedName>
    <definedName name="Z_33343788_544D_4423_8FF3_EF749714CEB9_.wvu.FilterData" localSheetId="0" hidden="1">'19квРасш'!$A$24:$M$289</definedName>
    <definedName name="Z_434B79F9_CE67_44DF_BBA0_0AA985688936_.wvu.FilterData" localSheetId="0" hidden="1">'19квРасш'!$A$24:$M$289</definedName>
    <definedName name="Z_434B79F9_CE67_44DF_BBA0_0AA985688936_.wvu.PrintArea" localSheetId="0" hidden="1">'19квРасш'!$A$1:$N$290</definedName>
    <definedName name="Z_434B79F9_CE67_44DF_BBA0_0AA985688936_.wvu.Rows" localSheetId="0" hidden="1">'19квРасш'!$290:$290</definedName>
    <definedName name="Z_48A60FB0_9A73_41A3_99DB_17520660C91A_.wvu.FilterData" localSheetId="0" hidden="1">'19квРасш'!$A$24:$M$289</definedName>
    <definedName name="Z_48A60FB0_9A73_41A3_99DB_17520660C91A_.wvu.PrintArea" localSheetId="0" hidden="1">'19квРасш'!$A$1:$N$290</definedName>
    <definedName name="Z_48A60FB0_9A73_41A3_99DB_17520660C91A_.wvu.Rows" localSheetId="0" hidden="1">'19квРасш'!$290:$290</definedName>
    <definedName name="Z_500C2F4F_1743_499A_A051_20565DBF52B2_.wvu.PrintArea" localSheetId="0" hidden="1">'19квРасш'!$A$8:$M$290</definedName>
    <definedName name="Z_638697C3_FF78_4B65_B9E8_EA2C7C52D3B4_.wvu.FilterData" localSheetId="0" hidden="1">'19квРасш'!$A$24:$M$289</definedName>
    <definedName name="Z_638697C3_FF78_4B65_B9E8_EA2C7C52D3B4_.wvu.PrintArea" localSheetId="0" hidden="1">'19квРасш'!$A$1:$N$290</definedName>
    <definedName name="Z_638697C3_FF78_4B65_B9E8_EA2C7C52D3B4_.wvu.Rows" localSheetId="0" hidden="1">'19квРасш'!$290:$290</definedName>
    <definedName name="Z_74CE0FEA_305F_4C35_BF60_A17DA60785C5_.wvu.FilterData" localSheetId="0" hidden="1">'19квРасш'!$A$24:$M$289</definedName>
    <definedName name="Z_74CE0FEA_305F_4C35_BF60_A17DA60785C5_.wvu.PrintArea" localSheetId="0" hidden="1">'19квРасш'!$A$1:$N$290</definedName>
    <definedName name="Z_74CE0FEA_305F_4C35_BF60_A17DA60785C5_.wvu.Rows" localSheetId="0" hidden="1">'19квРасш'!$290:$290</definedName>
    <definedName name="Z_7633D57A_F7B3_4852_B4E9_65E8CC663132_.wvu.PrintArea" localSheetId="0" hidden="1">'19квРасш'!$A$8:$M$290</definedName>
    <definedName name="Z_79AB8775_BFFD_4F7D_A9A6_4BB1B57194D3_.wvu.PrintArea" localSheetId="0" hidden="1">'19квРасш'!$A$8:$M$290</definedName>
    <definedName name="Z_7DEB5728_2FB9_407E_AD51_935C096482A6_.wvu.FilterData" localSheetId="0" hidden="1">'19квРасш'!$A$24:$V$289</definedName>
    <definedName name="Z_7DEB5728_2FB9_407E_AD51_935C096482A6_.wvu.PrintArea" localSheetId="0" hidden="1">'19квРасш'!$A$1:$N$290</definedName>
    <definedName name="Z_802102DC_FBE0_4A84_A4E5_B623C4572B73_.wvu.FilterData" localSheetId="0" hidden="1">'19квРасш'!$A$24:$M$289</definedName>
    <definedName name="Z_802102DC_FBE0_4A84_A4E5_B623C4572B73_.wvu.PrintArea" localSheetId="0" hidden="1">'19квРасш'!$A$1:$N$290</definedName>
    <definedName name="Z_802102DC_FBE0_4A84_A4E5_B623C4572B73_.wvu.Rows" localSheetId="0" hidden="1">'19квРасш'!$290:$290</definedName>
    <definedName name="Z_86ABB103_B007_4CE7_BE9F_F4EED57FA42A_.wvu.FilterData" localSheetId="0" hidden="1">'19квРасш'!$A$24:$M$289</definedName>
    <definedName name="Z_86ABB103_B007_4CE7_BE9F_F4EED57FA42A_.wvu.PrintArea" localSheetId="0" hidden="1">'19квРасш'!$A$1:$N$290</definedName>
    <definedName name="Z_86ABB103_B007_4CE7_BE9F_F4EED57FA42A_.wvu.Rows" localSheetId="0" hidden="1">'19квРасш'!$290:$290</definedName>
    <definedName name="Z_8F1D26EC_2A17_448C_B03E_3E3FACB015C6_.wvu.FilterData" localSheetId="0" hidden="1">'19квРасш'!$A$24:$M$289</definedName>
    <definedName name="Z_8F1D26EC_2A17_448C_B03E_3E3FACB015C6_.wvu.PrintArea" localSheetId="0" hidden="1">'19квРасш'!$A$1:$N$290</definedName>
    <definedName name="Z_8F1D26EC_2A17_448C_B03E_3E3FACB015C6_.wvu.Rows" localSheetId="0" hidden="1">'19квРасш'!$290:$290</definedName>
    <definedName name="Z_97A96CCC_FE99_437D_B8D6_12A96FD7E5E0_.wvu.FilterData" localSheetId="0" hidden="1">'19квРасш'!$A$24:$M$289</definedName>
    <definedName name="Z_A26238BE_7791_46AE_8DC7_FDB913DC2957_.wvu.FilterData" localSheetId="0" hidden="1">'19квРасш'!$A$24:$M$289</definedName>
    <definedName name="Z_A26238BE_7791_46AE_8DC7_FDB913DC2957_.wvu.PrintArea" localSheetId="0" hidden="1">'19квРасш'!$A$1:$Q$290</definedName>
    <definedName name="Z_A26238BE_7791_46AE_8DC7_FDB913DC2957_.wvu.Rows" localSheetId="0" hidden="1">'19квРасш'!$290:$290</definedName>
    <definedName name="Z_A6016254_B165_4134_8764_5CABD680509E_.wvu.FilterData" localSheetId="0" hidden="1">'19квРасш'!$A$24:$M$289</definedName>
    <definedName name="Z_A87D2B68_D648_4377_8D0B_5BB17F60873F_.wvu.PrintArea" localSheetId="0" hidden="1">'19квРасш'!$A$8:$M$290</definedName>
    <definedName name="Z_B81CE5DD_59C7_4219_9F64_9F23059D6732_.wvu.FilterData" localSheetId="0" hidden="1">'19квРасш'!$A$24:$M$289</definedName>
    <definedName name="Z_B81CE5DD_59C7_4219_9F64_9F23059D6732_.wvu.PrintArea" localSheetId="0" hidden="1">'19квРасш'!$A$1:$N$290</definedName>
    <definedName name="Z_B81CE5DD_59C7_4219_9F64_9F23059D6732_.wvu.Rows" localSheetId="0" hidden="1">'19квРасш'!$290:$290</definedName>
    <definedName name="Z_BD42DE5F_17B7_4B29_8CB4_5F8907038680_.wvu.PrintArea" localSheetId="0" hidden="1">'19квРасш'!$A$8:$M$290</definedName>
    <definedName name="Z_C4035866_E753_4E74_BD98_B610EDCCE194_.wvu.FilterData" localSheetId="0" hidden="1">'19квРасш'!$A$24:$M$289</definedName>
    <definedName name="Z_C4035866_E753_4E74_BD98_B610EDCCE194_.wvu.PrintArea" localSheetId="0" hidden="1">'19квРасш'!$A$1:$N$290</definedName>
    <definedName name="Z_C4035866_E753_4E74_BD98_B610EDCCE194_.wvu.Rows" localSheetId="0" hidden="1">'19квРасш'!$290:$290</definedName>
    <definedName name="Z_C7CDF21C_8DE5_4B6F_BFDC_DD946EAA69FC_.wvu.FilterData" localSheetId="0" hidden="1">'19квРасш'!$A$24:$M$289</definedName>
    <definedName name="Z_DA6D41D0_C49C_482E_BD1D_E41D494AC227_.wvu.FilterData" localSheetId="0" hidden="1">'19квРасш'!$A$24:$M$289</definedName>
    <definedName name="Z_EED816D2_FBCF_4108_BF46_D2DCB07CBA2E_.wvu.PrintArea" localSheetId="0" hidden="1">'19квРасш'!$A$8:$M$290</definedName>
    <definedName name="Z_EFEBBA82_2FB8_421B_A530_351B4835E08F_.wvu.PrintArea" localSheetId="0" hidden="1">'19квРасш'!$A$8:$M$290</definedName>
    <definedName name="Z_F29DD04C_48E6_48FE_90D7_16D4A05BCFB2_.wvu.FilterData" localSheetId="0" hidden="1">'19квРасш'!$A$24:$M$289</definedName>
    <definedName name="Z_F29DD04C_48E6_48FE_90D7_16D4A05BCFB2_.wvu.PrintArea" localSheetId="0" hidden="1">'19квРасш'!$A$1:$N$290</definedName>
    <definedName name="Z_F29DD04C_48E6_48FE_90D7_16D4A05BCFB2_.wvu.Rows" localSheetId="0" hidden="1">'19квРасш'!$290:$290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'19квРасш'!$A$1:$N$290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6" i="1" l="1"/>
  <c r="B286" i="1"/>
  <c r="A286" i="1"/>
  <c r="C285" i="1"/>
  <c r="B285" i="1"/>
  <c r="A285" i="1"/>
  <c r="C284" i="1"/>
  <c r="B284" i="1"/>
  <c r="A284" i="1"/>
  <c r="C283" i="1"/>
  <c r="B283" i="1"/>
  <c r="A283" i="1"/>
  <c r="M282" i="1"/>
  <c r="L282" i="1"/>
  <c r="K282" i="1"/>
  <c r="K260" i="1" s="1"/>
  <c r="K41" i="1" s="1"/>
  <c r="J282" i="1"/>
  <c r="I282" i="1"/>
  <c r="H282" i="1"/>
  <c r="H260" i="1" s="1"/>
  <c r="H41" i="1" s="1"/>
  <c r="G282" i="1"/>
  <c r="F282" i="1"/>
  <c r="C282" i="1"/>
  <c r="B282" i="1"/>
  <c r="A282" i="1"/>
  <c r="C281" i="1"/>
  <c r="B281" i="1"/>
  <c r="A281" i="1"/>
  <c r="C280" i="1"/>
  <c r="B280" i="1"/>
  <c r="A280" i="1"/>
  <c r="C279" i="1"/>
  <c r="B279" i="1"/>
  <c r="A279" i="1"/>
  <c r="C278" i="1"/>
  <c r="B278" i="1"/>
  <c r="A278" i="1"/>
  <c r="C277" i="1"/>
  <c r="B277" i="1"/>
  <c r="A277" i="1"/>
  <c r="C276" i="1"/>
  <c r="B276" i="1"/>
  <c r="A276" i="1"/>
  <c r="C275" i="1"/>
  <c r="B275" i="1"/>
  <c r="A275" i="1"/>
  <c r="C274" i="1"/>
  <c r="B274" i="1"/>
  <c r="A274" i="1"/>
  <c r="C273" i="1"/>
  <c r="B273" i="1"/>
  <c r="A273" i="1"/>
  <c r="C272" i="1"/>
  <c r="B272" i="1"/>
  <c r="A272" i="1"/>
  <c r="C271" i="1"/>
  <c r="B271" i="1"/>
  <c r="A271" i="1"/>
  <c r="C270" i="1"/>
  <c r="B270" i="1"/>
  <c r="A270" i="1"/>
  <c r="C269" i="1"/>
  <c r="B269" i="1"/>
  <c r="A269" i="1"/>
  <c r="C268" i="1"/>
  <c r="B268" i="1"/>
  <c r="A268" i="1"/>
  <c r="C267" i="1"/>
  <c r="B267" i="1"/>
  <c r="A267" i="1"/>
  <c r="C266" i="1"/>
  <c r="B266" i="1"/>
  <c r="A266" i="1"/>
  <c r="C265" i="1"/>
  <c r="B265" i="1"/>
  <c r="A265" i="1"/>
  <c r="C264" i="1"/>
  <c r="B264" i="1"/>
  <c r="A264" i="1"/>
  <c r="C263" i="1"/>
  <c r="B263" i="1"/>
  <c r="A263" i="1"/>
  <c r="C262" i="1"/>
  <c r="B262" i="1"/>
  <c r="A262" i="1"/>
  <c r="C261" i="1"/>
  <c r="B261" i="1"/>
  <c r="A261" i="1"/>
  <c r="M260" i="1"/>
  <c r="L260" i="1"/>
  <c r="J260" i="1"/>
  <c r="I260" i="1"/>
  <c r="G260" i="1"/>
  <c r="F260" i="1"/>
  <c r="C260" i="1"/>
  <c r="B260" i="1"/>
  <c r="A260" i="1"/>
  <c r="C259" i="1"/>
  <c r="B259" i="1"/>
  <c r="A259" i="1"/>
  <c r="C258" i="1"/>
  <c r="B258" i="1"/>
  <c r="A258" i="1"/>
  <c r="C257" i="1"/>
  <c r="B257" i="1"/>
  <c r="A257" i="1"/>
  <c r="C256" i="1"/>
  <c r="B256" i="1"/>
  <c r="A256" i="1"/>
  <c r="C255" i="1"/>
  <c r="B255" i="1"/>
  <c r="A255" i="1"/>
  <c r="C254" i="1"/>
  <c r="B254" i="1"/>
  <c r="A254" i="1"/>
  <c r="C253" i="1"/>
  <c r="B253" i="1"/>
  <c r="A253" i="1"/>
  <c r="C252" i="1"/>
  <c r="B252" i="1"/>
  <c r="A252" i="1"/>
  <c r="C251" i="1"/>
  <c r="B251" i="1"/>
  <c r="A251" i="1"/>
  <c r="C250" i="1"/>
  <c r="B250" i="1"/>
  <c r="A250" i="1"/>
  <c r="C249" i="1"/>
  <c r="B249" i="1"/>
  <c r="A249" i="1"/>
  <c r="C248" i="1"/>
  <c r="B248" i="1"/>
  <c r="A248" i="1"/>
  <c r="C247" i="1"/>
  <c r="B247" i="1"/>
  <c r="A247" i="1"/>
  <c r="C246" i="1"/>
  <c r="B246" i="1"/>
  <c r="A246" i="1"/>
  <c r="C245" i="1"/>
  <c r="B245" i="1"/>
  <c r="A245" i="1"/>
  <c r="C244" i="1"/>
  <c r="B244" i="1"/>
  <c r="A244" i="1"/>
  <c r="C243" i="1"/>
  <c r="B243" i="1"/>
  <c r="A243" i="1"/>
  <c r="C242" i="1"/>
  <c r="B242" i="1"/>
  <c r="A242" i="1"/>
  <c r="C241" i="1"/>
  <c r="B241" i="1"/>
  <c r="A241" i="1"/>
  <c r="C240" i="1"/>
  <c r="B240" i="1"/>
  <c r="A240" i="1"/>
  <c r="C239" i="1"/>
  <c r="B239" i="1"/>
  <c r="A239" i="1"/>
  <c r="C238" i="1"/>
  <c r="B238" i="1"/>
  <c r="A238" i="1"/>
  <c r="C237" i="1"/>
  <c r="B237" i="1"/>
  <c r="A237" i="1"/>
  <c r="C236" i="1"/>
  <c r="B236" i="1"/>
  <c r="A236" i="1"/>
  <c r="C235" i="1"/>
  <c r="B235" i="1"/>
  <c r="A235" i="1"/>
  <c r="C234" i="1"/>
  <c r="B234" i="1"/>
  <c r="A234" i="1"/>
  <c r="C233" i="1"/>
  <c r="B233" i="1"/>
  <c r="A233" i="1"/>
  <c r="C232" i="1"/>
  <c r="B232" i="1"/>
  <c r="A232" i="1"/>
  <c r="C231" i="1"/>
  <c r="B231" i="1"/>
  <c r="A231" i="1"/>
  <c r="C230" i="1"/>
  <c r="B230" i="1"/>
  <c r="A230" i="1"/>
  <c r="C229" i="1"/>
  <c r="B229" i="1"/>
  <c r="A229" i="1"/>
  <c r="C228" i="1"/>
  <c r="B228" i="1"/>
  <c r="A228" i="1"/>
  <c r="C227" i="1"/>
  <c r="B227" i="1"/>
  <c r="A227" i="1"/>
  <c r="C226" i="1"/>
  <c r="B226" i="1"/>
  <c r="A226" i="1"/>
  <c r="C225" i="1"/>
  <c r="B225" i="1"/>
  <c r="A225" i="1"/>
  <c r="C224" i="1"/>
  <c r="B224" i="1"/>
  <c r="A224" i="1"/>
  <c r="C223" i="1"/>
  <c r="B223" i="1"/>
  <c r="A223" i="1"/>
  <c r="C222" i="1"/>
  <c r="B222" i="1"/>
  <c r="A222" i="1"/>
  <c r="C221" i="1"/>
  <c r="B221" i="1"/>
  <c r="A221" i="1"/>
  <c r="C220" i="1"/>
  <c r="B220" i="1"/>
  <c r="A220" i="1"/>
  <c r="C219" i="1"/>
  <c r="B219" i="1"/>
  <c r="A219" i="1"/>
  <c r="C218" i="1"/>
  <c r="B218" i="1"/>
  <c r="A218" i="1"/>
  <c r="C217" i="1"/>
  <c r="B217" i="1"/>
  <c r="A217" i="1"/>
  <c r="C216" i="1"/>
  <c r="B216" i="1"/>
  <c r="A216" i="1"/>
  <c r="C215" i="1"/>
  <c r="B215" i="1"/>
  <c r="A215" i="1"/>
  <c r="C214" i="1"/>
  <c r="B214" i="1"/>
  <c r="A214" i="1"/>
  <c r="C213" i="1"/>
  <c r="B213" i="1"/>
  <c r="A213" i="1"/>
  <c r="C212" i="1"/>
  <c r="B212" i="1"/>
  <c r="A212" i="1"/>
  <c r="C211" i="1"/>
  <c r="B211" i="1"/>
  <c r="A211" i="1"/>
  <c r="C210" i="1"/>
  <c r="B210" i="1"/>
  <c r="A210" i="1"/>
  <c r="C209" i="1"/>
  <c r="B209" i="1"/>
  <c r="A209" i="1"/>
  <c r="C208" i="1"/>
  <c r="B208" i="1"/>
  <c r="A208" i="1"/>
  <c r="C207" i="1"/>
  <c r="B207" i="1"/>
  <c r="A207" i="1"/>
  <c r="C206" i="1"/>
  <c r="B206" i="1"/>
  <c r="A206" i="1"/>
  <c r="C205" i="1"/>
  <c r="B205" i="1"/>
  <c r="A205" i="1"/>
  <c r="C204" i="1"/>
  <c r="B204" i="1"/>
  <c r="A204" i="1"/>
  <c r="C203" i="1"/>
  <c r="B203" i="1"/>
  <c r="A203" i="1"/>
  <c r="C202" i="1"/>
  <c r="B202" i="1"/>
  <c r="A202" i="1"/>
  <c r="C201" i="1"/>
  <c r="B201" i="1"/>
  <c r="A201" i="1"/>
  <c r="C200" i="1"/>
  <c r="B200" i="1"/>
  <c r="A200" i="1"/>
  <c r="C199" i="1"/>
  <c r="B199" i="1"/>
  <c r="A199" i="1"/>
  <c r="C198" i="1"/>
  <c r="B198" i="1"/>
  <c r="A198" i="1"/>
  <c r="C197" i="1"/>
  <c r="B197" i="1"/>
  <c r="A197" i="1"/>
  <c r="C196" i="1"/>
  <c r="B196" i="1"/>
  <c r="A196" i="1"/>
  <c r="C195" i="1"/>
  <c r="B195" i="1"/>
  <c r="A195" i="1"/>
  <c r="C194" i="1"/>
  <c r="B194" i="1"/>
  <c r="A194" i="1"/>
  <c r="C193" i="1"/>
  <c r="B193" i="1"/>
  <c r="A193" i="1"/>
  <c r="C192" i="1"/>
  <c r="B192" i="1"/>
  <c r="A192" i="1"/>
  <c r="C191" i="1"/>
  <c r="B191" i="1"/>
  <c r="A191" i="1"/>
  <c r="C190" i="1"/>
  <c r="B190" i="1"/>
  <c r="A190" i="1"/>
  <c r="C189" i="1"/>
  <c r="B189" i="1"/>
  <c r="A189" i="1"/>
  <c r="C188" i="1"/>
  <c r="B188" i="1"/>
  <c r="A188" i="1"/>
  <c r="C187" i="1"/>
  <c r="B187" i="1"/>
  <c r="A187" i="1"/>
  <c r="C186" i="1"/>
  <c r="B186" i="1"/>
  <c r="A186" i="1"/>
  <c r="C185" i="1"/>
  <c r="B185" i="1"/>
  <c r="A185" i="1"/>
  <c r="C184" i="1"/>
  <c r="B184" i="1"/>
  <c r="A184" i="1"/>
  <c r="C183" i="1"/>
  <c r="B183" i="1"/>
  <c r="A183" i="1"/>
  <c r="C182" i="1"/>
  <c r="B182" i="1"/>
  <c r="A182" i="1"/>
  <c r="C181" i="1"/>
  <c r="B181" i="1"/>
  <c r="A181" i="1"/>
  <c r="C180" i="1"/>
  <c r="B180" i="1"/>
  <c r="A180" i="1"/>
  <c r="C179" i="1"/>
  <c r="B179" i="1"/>
  <c r="A179" i="1"/>
  <c r="C178" i="1"/>
  <c r="B178" i="1"/>
  <c r="A178" i="1"/>
  <c r="C177" i="1"/>
  <c r="B177" i="1"/>
  <c r="A177" i="1"/>
  <c r="C176" i="1"/>
  <c r="B176" i="1"/>
  <c r="A176" i="1"/>
  <c r="C175" i="1"/>
  <c r="B175" i="1"/>
  <c r="A175" i="1"/>
  <c r="C174" i="1"/>
  <c r="B174" i="1"/>
  <c r="A174" i="1"/>
  <c r="C173" i="1"/>
  <c r="B173" i="1"/>
  <c r="A173" i="1"/>
  <c r="C172" i="1"/>
  <c r="B172" i="1"/>
  <c r="A172" i="1"/>
  <c r="C171" i="1"/>
  <c r="B171" i="1"/>
  <c r="A171" i="1"/>
  <c r="C170" i="1"/>
  <c r="B170" i="1"/>
  <c r="A170" i="1"/>
  <c r="C169" i="1"/>
  <c r="B169" i="1"/>
  <c r="A169" i="1"/>
  <c r="C168" i="1"/>
  <c r="B168" i="1"/>
  <c r="A168" i="1"/>
  <c r="C167" i="1"/>
  <c r="B167" i="1"/>
  <c r="A167" i="1"/>
  <c r="C166" i="1"/>
  <c r="B166" i="1"/>
  <c r="A166" i="1"/>
  <c r="C165" i="1"/>
  <c r="B165" i="1"/>
  <c r="A165" i="1"/>
  <c r="C164" i="1"/>
  <c r="B164" i="1"/>
  <c r="A164" i="1"/>
  <c r="C163" i="1"/>
  <c r="B163" i="1"/>
  <c r="A163" i="1"/>
  <c r="C162" i="1"/>
  <c r="B162" i="1"/>
  <c r="A162" i="1"/>
  <c r="C161" i="1"/>
  <c r="B161" i="1"/>
  <c r="A161" i="1"/>
  <c r="C160" i="1"/>
  <c r="B160" i="1"/>
  <c r="A160" i="1"/>
  <c r="C159" i="1"/>
  <c r="B159" i="1"/>
  <c r="A159" i="1"/>
  <c r="C158" i="1"/>
  <c r="B158" i="1"/>
  <c r="A158" i="1"/>
  <c r="C157" i="1"/>
  <c r="B157" i="1"/>
  <c r="A157" i="1"/>
  <c r="C156" i="1"/>
  <c r="B156" i="1"/>
  <c r="A156" i="1"/>
  <c r="C155" i="1"/>
  <c r="B155" i="1"/>
  <c r="A155" i="1"/>
  <c r="C154" i="1"/>
  <c r="B154" i="1"/>
  <c r="A154" i="1"/>
  <c r="C153" i="1"/>
  <c r="B153" i="1"/>
  <c r="A153" i="1"/>
  <c r="C152" i="1"/>
  <c r="B152" i="1"/>
  <c r="A152" i="1"/>
  <c r="C151" i="1"/>
  <c r="B151" i="1"/>
  <c r="A151" i="1"/>
  <c r="C150" i="1"/>
  <c r="B150" i="1"/>
  <c r="A150" i="1"/>
  <c r="C149" i="1"/>
  <c r="B149" i="1"/>
  <c r="A149" i="1"/>
  <c r="C148" i="1"/>
  <c r="B148" i="1"/>
  <c r="A148" i="1"/>
  <c r="C147" i="1"/>
  <c r="B147" i="1"/>
  <c r="A147" i="1"/>
  <c r="C146" i="1"/>
  <c r="B146" i="1"/>
  <c r="A146" i="1"/>
  <c r="C145" i="1"/>
  <c r="B145" i="1"/>
  <c r="A145" i="1"/>
  <c r="C144" i="1"/>
  <c r="B144" i="1"/>
  <c r="A144" i="1"/>
  <c r="C143" i="1"/>
  <c r="B143" i="1"/>
  <c r="A143" i="1"/>
  <c r="C142" i="1"/>
  <c r="B142" i="1"/>
  <c r="A142" i="1"/>
  <c r="C141" i="1"/>
  <c r="B141" i="1"/>
  <c r="A141" i="1"/>
  <c r="C140" i="1"/>
  <c r="B140" i="1"/>
  <c r="A140" i="1"/>
  <c r="C139" i="1"/>
  <c r="B139" i="1"/>
  <c r="A139" i="1"/>
  <c r="C138" i="1"/>
  <c r="B138" i="1"/>
  <c r="A138" i="1"/>
  <c r="C137" i="1"/>
  <c r="B137" i="1"/>
  <c r="A137" i="1"/>
  <c r="C136" i="1"/>
  <c r="B136" i="1"/>
  <c r="A136" i="1"/>
  <c r="C135" i="1"/>
  <c r="B135" i="1"/>
  <c r="A135" i="1"/>
  <c r="C134" i="1"/>
  <c r="B134" i="1"/>
  <c r="A134" i="1"/>
  <c r="C133" i="1"/>
  <c r="B133" i="1"/>
  <c r="A133" i="1"/>
  <c r="C132" i="1"/>
  <c r="B132" i="1"/>
  <c r="A132" i="1"/>
  <c r="C131" i="1"/>
  <c r="B131" i="1"/>
  <c r="A131" i="1"/>
  <c r="C130" i="1"/>
  <c r="B130" i="1"/>
  <c r="A130" i="1"/>
  <c r="M129" i="1"/>
  <c r="L129" i="1"/>
  <c r="L32" i="1" s="1"/>
  <c r="K129" i="1"/>
  <c r="J129" i="1"/>
  <c r="I129" i="1"/>
  <c r="I32" i="1" s="1"/>
  <c r="H129" i="1"/>
  <c r="G129" i="1"/>
  <c r="F129" i="1"/>
  <c r="F32" i="1" s="1"/>
  <c r="C129" i="1"/>
  <c r="B129" i="1"/>
  <c r="A129" i="1"/>
  <c r="C128" i="1"/>
  <c r="B128" i="1"/>
  <c r="A128" i="1"/>
  <c r="C127" i="1"/>
  <c r="B127" i="1"/>
  <c r="A127" i="1"/>
  <c r="C126" i="1"/>
  <c r="B126" i="1"/>
  <c r="A126" i="1"/>
  <c r="C125" i="1"/>
  <c r="B125" i="1"/>
  <c r="A125" i="1"/>
  <c r="C124" i="1"/>
  <c r="B124" i="1"/>
  <c r="A124" i="1"/>
  <c r="C123" i="1"/>
  <c r="B123" i="1"/>
  <c r="A123" i="1"/>
  <c r="C122" i="1"/>
  <c r="B122" i="1"/>
  <c r="A122" i="1"/>
  <c r="C121" i="1"/>
  <c r="B121" i="1"/>
  <c r="A121" i="1"/>
  <c r="C120" i="1"/>
  <c r="B120" i="1"/>
  <c r="A120" i="1"/>
  <c r="C119" i="1"/>
  <c r="B119" i="1"/>
  <c r="A119" i="1"/>
  <c r="C118" i="1"/>
  <c r="B118" i="1"/>
  <c r="A118" i="1"/>
  <c r="C117" i="1"/>
  <c r="B117" i="1"/>
  <c r="A117" i="1"/>
  <c r="C116" i="1"/>
  <c r="B116" i="1"/>
  <c r="A116" i="1"/>
  <c r="C115" i="1"/>
  <c r="B115" i="1"/>
  <c r="A115" i="1"/>
  <c r="C114" i="1"/>
  <c r="B114" i="1"/>
  <c r="A114" i="1"/>
  <c r="C113" i="1"/>
  <c r="B113" i="1"/>
  <c r="A113" i="1"/>
  <c r="C112" i="1"/>
  <c r="B112" i="1"/>
  <c r="A112" i="1"/>
  <c r="M111" i="1"/>
  <c r="L111" i="1"/>
  <c r="K111" i="1"/>
  <c r="K30" i="1" s="1"/>
  <c r="J111" i="1"/>
  <c r="I111" i="1"/>
  <c r="H111" i="1"/>
  <c r="H30" i="1" s="1"/>
  <c r="G111" i="1"/>
  <c r="F111" i="1"/>
  <c r="C111" i="1"/>
  <c r="B111" i="1"/>
  <c r="A111" i="1"/>
  <c r="C110" i="1"/>
  <c r="B110" i="1"/>
  <c r="A110" i="1"/>
  <c r="C109" i="1"/>
  <c r="B109" i="1"/>
  <c r="A109" i="1"/>
  <c r="M108" i="1"/>
  <c r="L108" i="1"/>
  <c r="K108" i="1"/>
  <c r="J108" i="1"/>
  <c r="I108" i="1"/>
  <c r="H108" i="1"/>
  <c r="G108" i="1"/>
  <c r="F108" i="1"/>
  <c r="C108" i="1"/>
  <c r="B108" i="1"/>
  <c r="A108" i="1"/>
  <c r="C107" i="1"/>
  <c r="B107" i="1"/>
  <c r="A107" i="1"/>
  <c r="C106" i="1"/>
  <c r="B106" i="1"/>
  <c r="A106" i="1"/>
  <c r="M105" i="1"/>
  <c r="L105" i="1"/>
  <c r="K105" i="1"/>
  <c r="J105" i="1"/>
  <c r="I105" i="1"/>
  <c r="H105" i="1"/>
  <c r="G105" i="1"/>
  <c r="F105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M94" i="1"/>
  <c r="L94" i="1"/>
  <c r="K94" i="1"/>
  <c r="J94" i="1"/>
  <c r="I94" i="1"/>
  <c r="H94" i="1"/>
  <c r="G94" i="1"/>
  <c r="F94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M88" i="1"/>
  <c r="M87" i="1" s="1"/>
  <c r="L88" i="1"/>
  <c r="K88" i="1"/>
  <c r="K87" i="1" s="1"/>
  <c r="J88" i="1"/>
  <c r="J87" i="1" s="1"/>
  <c r="I88" i="1"/>
  <c r="H88" i="1"/>
  <c r="H87" i="1" s="1"/>
  <c r="G88" i="1"/>
  <c r="G87" i="1" s="1"/>
  <c r="F88" i="1"/>
  <c r="C88" i="1"/>
  <c r="B88" i="1"/>
  <c r="A88" i="1"/>
  <c r="L87" i="1"/>
  <c r="I87" i="1"/>
  <c r="F87" i="1"/>
  <c r="C87" i="1"/>
  <c r="B87" i="1"/>
  <c r="A87" i="1"/>
  <c r="C86" i="1"/>
  <c r="B86" i="1"/>
  <c r="A86" i="1"/>
  <c r="C85" i="1"/>
  <c r="B85" i="1"/>
  <c r="A85" i="1"/>
  <c r="M84" i="1"/>
  <c r="L84" i="1"/>
  <c r="K84" i="1"/>
  <c r="J84" i="1"/>
  <c r="I84" i="1"/>
  <c r="H84" i="1"/>
  <c r="G84" i="1"/>
  <c r="F84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M77" i="1"/>
  <c r="M75" i="1" s="1"/>
  <c r="L77" i="1"/>
  <c r="K77" i="1"/>
  <c r="K75" i="1" s="1"/>
  <c r="J77" i="1"/>
  <c r="J75" i="1" s="1"/>
  <c r="I77" i="1"/>
  <c r="H77" i="1"/>
  <c r="G77" i="1"/>
  <c r="G75" i="1" s="1"/>
  <c r="F77" i="1"/>
  <c r="C77" i="1"/>
  <c r="B77" i="1"/>
  <c r="A77" i="1"/>
  <c r="C76" i="1"/>
  <c r="B76" i="1"/>
  <c r="A76" i="1"/>
  <c r="L75" i="1"/>
  <c r="I75" i="1"/>
  <c r="H75" i="1"/>
  <c r="F75" i="1"/>
  <c r="C75" i="1"/>
  <c r="B75" i="1"/>
  <c r="A75" i="1"/>
  <c r="C74" i="1"/>
  <c r="B74" i="1"/>
  <c r="A74" i="1"/>
  <c r="C73" i="1"/>
  <c r="B73" i="1"/>
  <c r="A73" i="1"/>
  <c r="C72" i="1"/>
  <c r="B72" i="1"/>
  <c r="A72" i="1"/>
  <c r="M71" i="1"/>
  <c r="L71" i="1"/>
  <c r="K71" i="1"/>
  <c r="J71" i="1"/>
  <c r="I71" i="1"/>
  <c r="H71" i="1"/>
  <c r="G71" i="1"/>
  <c r="F71" i="1"/>
  <c r="C71" i="1"/>
  <c r="B71" i="1"/>
  <c r="A71" i="1"/>
  <c r="C70" i="1"/>
  <c r="B70" i="1"/>
  <c r="A70" i="1"/>
  <c r="C69" i="1"/>
  <c r="B69" i="1"/>
  <c r="A69" i="1"/>
  <c r="C68" i="1"/>
  <c r="B68" i="1"/>
  <c r="A68" i="1"/>
  <c r="M67" i="1"/>
  <c r="M66" i="1" s="1"/>
  <c r="L67" i="1"/>
  <c r="K67" i="1"/>
  <c r="K66" i="1" s="1"/>
  <c r="J67" i="1"/>
  <c r="J66" i="1" s="1"/>
  <c r="I67" i="1"/>
  <c r="H67" i="1"/>
  <c r="H66" i="1" s="1"/>
  <c r="G67" i="1"/>
  <c r="G66" i="1" s="1"/>
  <c r="F67" i="1"/>
  <c r="C67" i="1"/>
  <c r="B67" i="1"/>
  <c r="A67" i="1"/>
  <c r="L66" i="1"/>
  <c r="L50" i="1" s="1"/>
  <c r="I66" i="1"/>
  <c r="I50" i="1" s="1"/>
  <c r="F66" i="1"/>
  <c r="F50" i="1" s="1"/>
  <c r="C66" i="1"/>
  <c r="B66" i="1"/>
  <c r="A66" i="1"/>
  <c r="C65" i="1"/>
  <c r="B65" i="1"/>
  <c r="A65" i="1"/>
  <c r="C64" i="1"/>
  <c r="B64" i="1"/>
  <c r="A64" i="1"/>
  <c r="M63" i="1"/>
  <c r="L63" i="1"/>
  <c r="K63" i="1"/>
  <c r="K50" i="1" s="1"/>
  <c r="J63" i="1"/>
  <c r="I63" i="1"/>
  <c r="H63" i="1"/>
  <c r="G63" i="1"/>
  <c r="F63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M54" i="1"/>
  <c r="L54" i="1"/>
  <c r="K54" i="1"/>
  <c r="J54" i="1"/>
  <c r="I54" i="1"/>
  <c r="H54" i="1"/>
  <c r="G54" i="1"/>
  <c r="F54" i="1"/>
  <c r="C54" i="1"/>
  <c r="B54" i="1"/>
  <c r="A54" i="1"/>
  <c r="C53" i="1"/>
  <c r="B53" i="1"/>
  <c r="A53" i="1"/>
  <c r="C52" i="1"/>
  <c r="B52" i="1"/>
  <c r="A52" i="1"/>
  <c r="N51" i="1"/>
  <c r="M51" i="1"/>
  <c r="L51" i="1"/>
  <c r="K51" i="1"/>
  <c r="J51" i="1"/>
  <c r="I51" i="1"/>
  <c r="H51" i="1"/>
  <c r="G51" i="1"/>
  <c r="F51" i="1"/>
  <c r="C51" i="1"/>
  <c r="B51" i="1"/>
  <c r="A51" i="1"/>
  <c r="N50" i="1"/>
  <c r="N49" i="1" s="1"/>
  <c r="N48" i="1" s="1"/>
  <c r="N46" i="1"/>
  <c r="M46" i="1"/>
  <c r="L46" i="1"/>
  <c r="K46" i="1"/>
  <c r="J46" i="1"/>
  <c r="I46" i="1"/>
  <c r="G46" i="1"/>
  <c r="F46" i="1"/>
  <c r="N45" i="1"/>
  <c r="M45" i="1"/>
  <c r="L45" i="1"/>
  <c r="K45" i="1"/>
  <c r="J45" i="1"/>
  <c r="I45" i="1"/>
  <c r="H45" i="1"/>
  <c r="G45" i="1"/>
  <c r="F45" i="1"/>
  <c r="N44" i="1"/>
  <c r="M44" i="1"/>
  <c r="L44" i="1"/>
  <c r="K44" i="1"/>
  <c r="J44" i="1"/>
  <c r="I44" i="1"/>
  <c r="H44" i="1"/>
  <c r="G44" i="1"/>
  <c r="F44" i="1"/>
  <c r="N43" i="1"/>
  <c r="M43" i="1"/>
  <c r="L43" i="1"/>
  <c r="K43" i="1"/>
  <c r="J43" i="1"/>
  <c r="I43" i="1"/>
  <c r="H43" i="1"/>
  <c r="G43" i="1"/>
  <c r="F43" i="1"/>
  <c r="N42" i="1"/>
  <c r="M42" i="1"/>
  <c r="L42" i="1"/>
  <c r="K42" i="1"/>
  <c r="J42" i="1"/>
  <c r="I42" i="1"/>
  <c r="H42" i="1"/>
  <c r="G42" i="1"/>
  <c r="F42" i="1"/>
  <c r="N41" i="1"/>
  <c r="M41" i="1"/>
  <c r="L41" i="1"/>
  <c r="J41" i="1"/>
  <c r="I41" i="1"/>
  <c r="G41" i="1"/>
  <c r="F41" i="1"/>
  <c r="N32" i="1"/>
  <c r="M32" i="1"/>
  <c r="K32" i="1"/>
  <c r="J32" i="1"/>
  <c r="H32" i="1"/>
  <c r="G32" i="1"/>
  <c r="N31" i="1"/>
  <c r="M31" i="1"/>
  <c r="L31" i="1"/>
  <c r="K31" i="1"/>
  <c r="J31" i="1"/>
  <c r="I31" i="1"/>
  <c r="H31" i="1"/>
  <c r="G31" i="1"/>
  <c r="F31" i="1"/>
  <c r="N30" i="1"/>
  <c r="M30" i="1"/>
  <c r="L30" i="1"/>
  <c r="J30" i="1"/>
  <c r="I30" i="1"/>
  <c r="G30" i="1"/>
  <c r="F30" i="1"/>
  <c r="N29" i="1"/>
  <c r="M29" i="1"/>
  <c r="L29" i="1"/>
  <c r="K29" i="1"/>
  <c r="J29" i="1"/>
  <c r="I29" i="1"/>
  <c r="H29" i="1"/>
  <c r="G29" i="1"/>
  <c r="F29" i="1"/>
  <c r="N28" i="1"/>
  <c r="M28" i="1"/>
  <c r="L28" i="1"/>
  <c r="K28" i="1"/>
  <c r="J28" i="1"/>
  <c r="I28" i="1"/>
  <c r="H28" i="1"/>
  <c r="G28" i="1"/>
  <c r="F28" i="1"/>
  <c r="N27" i="1"/>
  <c r="N26" i="1"/>
  <c r="N25" i="1" s="1"/>
  <c r="G50" i="1" l="1"/>
  <c r="H50" i="1"/>
  <c r="K49" i="1"/>
  <c r="K48" i="1" s="1"/>
  <c r="K27" i="1"/>
  <c r="K26" i="1" s="1"/>
  <c r="K25" i="1" s="1"/>
  <c r="F49" i="1"/>
  <c r="F48" i="1" s="1"/>
  <c r="F27" i="1"/>
  <c r="F26" i="1" s="1"/>
  <c r="F25" i="1" s="1"/>
  <c r="I27" i="1"/>
  <c r="I26" i="1" s="1"/>
  <c r="I25" i="1" s="1"/>
  <c r="I49" i="1"/>
  <c r="I48" i="1" s="1"/>
  <c r="L49" i="1"/>
  <c r="L48" i="1" s="1"/>
  <c r="L27" i="1"/>
  <c r="L26" i="1" s="1"/>
  <c r="L25" i="1" s="1"/>
  <c r="M50" i="1"/>
  <c r="J50" i="1"/>
  <c r="H46" i="1"/>
  <c r="G27" i="1" l="1"/>
  <c r="G26" i="1" s="1"/>
  <c r="G25" i="1" s="1"/>
  <c r="G49" i="1"/>
  <c r="G48" i="1" s="1"/>
  <c r="J49" i="1"/>
  <c r="J48" i="1" s="1"/>
  <c r="J27" i="1"/>
  <c r="J26" i="1" s="1"/>
  <c r="J25" i="1" s="1"/>
  <c r="M27" i="1"/>
  <c r="M26" i="1" s="1"/>
  <c r="M25" i="1" s="1"/>
  <c r="M49" i="1"/>
  <c r="M48" i="1" s="1"/>
  <c r="H27" i="1"/>
  <c r="H26" i="1" s="1"/>
  <c r="H25" i="1" s="1"/>
  <c r="H49" i="1"/>
  <c r="H48" i="1" s="1"/>
</calcChain>
</file>

<file path=xl/sharedStrings.xml><?xml version="1.0" encoding="utf-8"?>
<sst xmlns="http://schemas.openxmlformats.org/spreadsheetml/2006/main" count="629" uniqueCount="70">
  <si>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</si>
  <si>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</si>
  <si>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</si>
  <si>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</si>
  <si>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за 3 квартал 2023 года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</si>
  <si>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</si>
  <si>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</si>
  <si>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</si>
  <si>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</si>
  <si>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</si>
  <si>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</si>
  <si>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</si>
  <si>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</si>
  <si>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</si>
  <si>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</si>
  <si>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</si>
  <si>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</si>
  <si>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</si>
  <si>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</si>
  <si>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01.01.2023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</si>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</sst>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2" fillId="0" borderId="0" xfId="2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7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8" fillId="0" borderId="0" xfId="5" applyFont="1" applyFill="1"/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0" fillId="0" borderId="0" xfId="5" applyFont="1" applyFill="1"/>
    <xf numFmtId="0" fontId="2" fillId="0" borderId="1" xfId="5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11" fillId="0" borderId="0" xfId="5" applyFont="1" applyFill="1"/>
    <xf numFmtId="1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1" fillId="0" borderId="0" xfId="5" applyNumberFormat="1" applyFont="1" applyFill="1"/>
    <xf numFmtId="2" fontId="12" fillId="0" borderId="1" xfId="4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64" fontId="6" fillId="0" borderId="1" xfId="7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2" fillId="0" borderId="0" xfId="8" applyFont="1" applyFill="1" applyAlignment="1">
      <alignment horizontal="left" vertical="center" wrapText="1"/>
    </xf>
    <xf numFmtId="0" fontId="2" fillId="0" borderId="0" xfId="2" applyFont="1" applyFill="1" applyAlignment="1">
      <alignment horizontal="center" vertical="center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5">
          <cell r="A35" t="str">
            <v>1.1.1.1</v>
          </cell>
          <cell r="B35" t="str">
            <v>Технологическое присоединение энергопринимающих устройств потребителей, всего, в том числе:</v>
          </cell>
          <cell r="C35" t="str">
            <v>Г</v>
          </cell>
        </row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</row>
        <row r="42">
          <cell r="A42" t="str">
            <v>1.1.1.1.3</v>
          </cell>
          <cell r="B42" t="str">
            <v>Технологическое присоединение энергопринимающих устройств потребителей свыше 150 кВт, всего, в том числе:</v>
          </cell>
          <cell r="C42" t="str">
            <v>Г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</row>
        <row r="51">
          <cell r="A51" t="str">
            <v>1.1.1.2</v>
          </cell>
          <cell r="B51" t="str">
            <v>Технологическое присоединение объектов электросетевого хозяйства всего, в том числе:</v>
          </cell>
          <cell r="C51" t="str">
            <v>Г</v>
          </cell>
        </row>
        <row r="52">
          <cell r="A52" t="str">
            <v>1.1.1.2.1</v>
          </cell>
          <cell r="B5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52" t="str">
            <v>Г</v>
          </cell>
        </row>
        <row r="53">
          <cell r="A53" t="str">
            <v>1.1.1.2.2</v>
          </cell>
          <cell r="B53" t="str">
            <v>Технологическое присоединение к электрическим сетям иных сетевых организаций всего, в том числе:</v>
          </cell>
          <cell r="C53" t="str">
            <v>Г</v>
          </cell>
        </row>
        <row r="54">
          <cell r="A54" t="str">
            <v>1.1.1.3</v>
          </cell>
          <cell r="B54" t="str">
            <v>Технологическое присоединение объектов по производству электрической энергии всего, в том числе:</v>
          </cell>
          <cell r="C54" t="str">
            <v>Г</v>
          </cell>
        </row>
        <row r="55">
          <cell r="A55" t="str">
            <v>1.1.1.3.1</v>
          </cell>
          <cell r="B55" t="str">
            <v>Наименование объекта по производству электрической энергии всего, в том числе:</v>
          </cell>
          <cell r="C55" t="str">
            <v>Г</v>
          </cell>
        </row>
        <row r="56">
          <cell r="A56" t="str">
            <v>1.1.1.3.1</v>
          </cell>
          <cell r="B5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C56" t="str">
            <v>Г</v>
          </cell>
        </row>
        <row r="57">
          <cell r="A57" t="str">
            <v>1.1.1.3.1</v>
          </cell>
          <cell r="B5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57" t="str">
            <v>Г</v>
          </cell>
        </row>
        <row r="58">
          <cell r="A58" t="str">
            <v>1.1.1.3.1</v>
          </cell>
          <cell r="B5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58" t="str">
            <v>Г</v>
          </cell>
        </row>
        <row r="59">
          <cell r="A59" t="str">
            <v>1.1.1.3.2</v>
          </cell>
          <cell r="B59" t="str">
            <v>Наименование объекта по производству электрической энергии всего, в том числе:</v>
          </cell>
          <cell r="C59" t="str">
            <v>Г</v>
          </cell>
        </row>
        <row r="60">
          <cell r="A60" t="str">
            <v>1.1.1.3.2</v>
          </cell>
          <cell r="B6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C60" t="str">
            <v>Г</v>
          </cell>
        </row>
        <row r="61">
          <cell r="A61" t="str">
            <v>1.1.1.3.2</v>
          </cell>
          <cell r="B6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61" t="str">
            <v>Г</v>
          </cell>
        </row>
        <row r="62">
          <cell r="A62" t="str">
            <v>1.1.1.3.2</v>
          </cell>
          <cell r="B6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62" t="str">
            <v>Г</v>
          </cell>
        </row>
        <row r="63">
          <cell r="A63" t="str">
            <v>1.1.1.4</v>
          </cell>
          <cell r="B6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63" t="str">
            <v>Г</v>
          </cell>
        </row>
        <row r="64">
          <cell r="A64" t="str">
            <v>1.1.1.4.1</v>
          </cell>
          <cell r="B6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C64" t="str">
            <v>Г</v>
          </cell>
        </row>
        <row r="65">
          <cell r="A65" t="str">
            <v>1.1.1.4.2</v>
          </cell>
          <cell r="B6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C65" t="str">
            <v>Г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</row>
        <row r="71">
          <cell r="A71" t="str">
            <v>1.1.2</v>
          </cell>
          <cell r="B71" t="str">
            <v>Реконструкция, модернизация, техническое перевооружение всего, в том числе:</v>
          </cell>
          <cell r="C71" t="str">
            <v>Г</v>
          </cell>
        </row>
        <row r="72">
          <cell r="A72" t="str">
            <v>1.1.2.1</v>
          </cell>
          <cell r="B72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C72" t="str">
            <v>Г</v>
          </cell>
        </row>
        <row r="73">
          <cell r="A73" t="str">
            <v>1.1.2.1.1</v>
          </cell>
          <cell r="B73" t="str">
            <v>Реконструкция трансформаторных и иных подстанций всего, в том числе:</v>
          </cell>
          <cell r="C73" t="str">
            <v>Г</v>
          </cell>
        </row>
        <row r="74">
          <cell r="A74" t="str">
            <v>1.1.2.1.2</v>
          </cell>
          <cell r="B74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C74" t="str">
            <v>Г</v>
          </cell>
        </row>
        <row r="75">
          <cell r="A75" t="str">
            <v>1.1.2.2</v>
          </cell>
          <cell r="B75" t="str">
            <v>Реконструкция, модернизация, техническое перевооружение линий электропередачи всего, в том числе:</v>
          </cell>
          <cell r="C75" t="str">
            <v>Г</v>
          </cell>
        </row>
        <row r="76">
          <cell r="A76" t="str">
            <v>1.1.2.2.1</v>
          </cell>
          <cell r="B76" t="str">
            <v>Реконструкция линий электропередачи всего, в том числе:</v>
          </cell>
          <cell r="C76" t="str">
            <v>Г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</row>
        <row r="81">
          <cell r="A81" t="str">
            <v>1.1.2.2.2</v>
          </cell>
          <cell r="B81" t="str">
            <v>Модернизация, техническое перевооружение линий электропередачи всего, в том числе:</v>
          </cell>
          <cell r="C81" t="str">
            <v>Г</v>
          </cell>
        </row>
        <row r="82">
          <cell r="A82" t="str">
            <v>1.1.2.3</v>
          </cell>
          <cell r="B82" t="str">
            <v>Развитие и модернизация учета электрической энергии (мощности) всего, в том числе:</v>
          </cell>
          <cell r="C82" t="str">
            <v>Г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</row>
        <row r="93">
          <cell r="A93" t="str">
            <v>1.1.2.4</v>
          </cell>
          <cell r="B93" t="str">
            <v>Реконструкция, модернизация, техническое перевооружение прочих объектов основных средств всего, в том числе:</v>
          </cell>
          <cell r="C93" t="str">
            <v>Г</v>
          </cell>
        </row>
        <row r="94">
          <cell r="A94" t="str">
            <v>1.1.2.4.1</v>
          </cell>
          <cell r="B94" t="str">
            <v>Реконструкция прочих объектов основных средств всего, в том числе:</v>
          </cell>
          <cell r="C94" t="str">
            <v>Г</v>
          </cell>
        </row>
        <row r="95">
          <cell r="A95" t="str">
            <v>1.1.2.4.2</v>
          </cell>
          <cell r="B95" t="str">
            <v>Модернизация, техническое перевооружение прочих объектов основных средств всего, в том числе:</v>
          </cell>
          <cell r="C95" t="str">
            <v>Г</v>
          </cell>
        </row>
        <row r="96">
          <cell r="A96" t="str">
            <v>1.1.3</v>
          </cell>
          <cell r="B96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C96" t="str">
            <v>Г</v>
          </cell>
        </row>
        <row r="97">
          <cell r="A97" t="str">
            <v>1.1.3.1</v>
          </cell>
          <cell r="B97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C97" t="str">
            <v>Г</v>
          </cell>
        </row>
        <row r="98">
          <cell r="A98" t="str">
            <v>1.1.3.2</v>
          </cell>
          <cell r="B98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C98" t="str">
            <v>Г</v>
          </cell>
        </row>
        <row r="99">
          <cell r="A99" t="str">
            <v>1.1.4</v>
          </cell>
          <cell r="B99" t="str">
            <v>Прочее новое строительство объектов электросетевого хозяйства, всего, в том числе:</v>
          </cell>
          <cell r="C99" t="str">
            <v>Г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</row>
        <row r="116">
          <cell r="A116" t="str">
            <v>1.1.5</v>
          </cell>
          <cell r="B116" t="str">
            <v>Покупка земельных участков для целей реализации инвестиционных проектов, всего, в том числе:</v>
          </cell>
          <cell r="C116" t="str">
            <v>Г</v>
          </cell>
        </row>
        <row r="117">
          <cell r="A117" t="str">
            <v>1.1.6</v>
          </cell>
          <cell r="B117" t="str">
            <v>Прочие инвестиционные проекты, всего, в том числе:</v>
          </cell>
          <cell r="C117" t="str">
            <v>Г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</row>
        <row r="209">
          <cell r="A209" t="str">
            <v>1.2</v>
          </cell>
          <cell r="B209" t="str">
            <v>Инвестиционные проекты в сферах производства электрической энергии и теплоснабжения, всего, в том числе:</v>
          </cell>
          <cell r="C209" t="str">
            <v>Г</v>
          </cell>
        </row>
        <row r="210">
          <cell r="A210" t="str">
            <v>1.2.1</v>
          </cell>
          <cell r="B210" t="str">
            <v>Технологическое присоединение (подключение), всего, в том числе:</v>
          </cell>
          <cell r="C210" t="str">
            <v>Г</v>
          </cell>
        </row>
        <row r="211">
          <cell r="A211" t="str">
            <v>1.2.1.1</v>
          </cell>
          <cell r="B211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C211" t="str">
            <v>Г</v>
          </cell>
        </row>
        <row r="212">
          <cell r="A212" t="str">
            <v>1.2.1.1.1</v>
          </cell>
          <cell r="B212" t="str">
            <v>Наименование объекта по производству электрической энергии, всего, в том числе:</v>
          </cell>
          <cell r="C212" t="str">
            <v>Г</v>
          </cell>
        </row>
        <row r="213">
          <cell r="A213" t="str">
            <v>1.2.1.1.2</v>
          </cell>
          <cell r="B213" t="str">
            <v>Наименование объекта по производству электрической энергии, всего, в том числе:</v>
          </cell>
          <cell r="C213" t="str">
            <v>Г</v>
          </cell>
        </row>
        <row r="214">
          <cell r="A214" t="str">
            <v>1.2.1.2</v>
          </cell>
          <cell r="B214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C214" t="str">
            <v>Г</v>
          </cell>
        </row>
        <row r="215">
          <cell r="A215" t="str">
            <v>1.2.1.2.1</v>
          </cell>
          <cell r="B215" t="str">
            <v>Наименование объекта по производству электрической энергии,  всего, в том числе:</v>
          </cell>
          <cell r="C215" t="str">
            <v>Г</v>
          </cell>
        </row>
        <row r="216">
          <cell r="A216" t="str">
            <v>1.2.1.2.2</v>
          </cell>
          <cell r="B216" t="str">
            <v>Наименование объекта по производству электрической энергии, всего, в том числе:</v>
          </cell>
          <cell r="C216" t="str">
            <v>Г</v>
          </cell>
        </row>
        <row r="217">
          <cell r="A217" t="str">
            <v>1.2.1.3</v>
          </cell>
          <cell r="B217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C217" t="str">
            <v>Г</v>
          </cell>
        </row>
        <row r="218">
          <cell r="A218" t="str">
            <v>1.2.1.3.1</v>
          </cell>
          <cell r="B218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C218" t="str">
            <v>Г</v>
          </cell>
        </row>
        <row r="219">
          <cell r="A219" t="str">
            <v>1.2.1.3.2</v>
          </cell>
          <cell r="B219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C219" t="str">
            <v>Г</v>
          </cell>
        </row>
        <row r="220">
          <cell r="A220" t="str">
            <v>1.2.1.3.3</v>
          </cell>
          <cell r="B220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C220" t="str">
            <v>Г</v>
          </cell>
        </row>
        <row r="221">
          <cell r="A221" t="str">
            <v>1.2.1.3.4</v>
          </cell>
          <cell r="B221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C221" t="str">
            <v>Г</v>
          </cell>
        </row>
        <row r="222">
          <cell r="A222" t="str">
            <v>1.2.1.3.5</v>
          </cell>
          <cell r="B222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C222" t="str">
            <v>Г</v>
          </cell>
        </row>
        <row r="223">
          <cell r="A223" t="str">
            <v>1.2.1.4</v>
          </cell>
          <cell r="B223" t="str">
            <v>Подключение объектов теплоснабжения к системам теплоснабжения, всего, в том числе:</v>
          </cell>
          <cell r="C223" t="str">
            <v>Г</v>
          </cell>
        </row>
        <row r="224">
          <cell r="A224" t="str">
            <v>1.2.2</v>
          </cell>
          <cell r="B224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C224" t="str">
            <v>Г</v>
          </cell>
        </row>
        <row r="225">
          <cell r="A225" t="str">
            <v>1.2.2.1</v>
          </cell>
          <cell r="B225" t="str">
            <v>Реконструкция объектов по производству электрической энергии всего, в том числе:</v>
          </cell>
          <cell r="C225" t="str">
            <v>Г</v>
          </cell>
        </row>
        <row r="226">
          <cell r="A226" t="str">
            <v>1.2.2.2</v>
          </cell>
          <cell r="B226" t="str">
            <v>Реконструкция котельных всего, в том числе:</v>
          </cell>
          <cell r="C226" t="str">
            <v>Г</v>
          </cell>
        </row>
        <row r="227">
          <cell r="A227" t="str">
            <v>1.2.2.3</v>
          </cell>
          <cell r="B227" t="str">
            <v>Реконструкция тепловых сетей всего, в том числе:</v>
          </cell>
          <cell r="C227" t="str">
            <v>Г</v>
          </cell>
        </row>
        <row r="228">
          <cell r="A228" t="str">
            <v>1.2.2.4</v>
          </cell>
          <cell r="B228" t="str">
            <v>Реконструкция прочих объектов основных средств всего, в том числе:</v>
          </cell>
          <cell r="C228" t="str">
            <v>Г</v>
          </cell>
        </row>
        <row r="229">
          <cell r="A229" t="str">
            <v>1.2.3</v>
          </cell>
          <cell r="B229" t="str">
            <v>Модернизация, техническое перевооружение, всего, в том числе:</v>
          </cell>
          <cell r="C229" t="str">
            <v>Г</v>
          </cell>
        </row>
        <row r="230">
          <cell r="A230" t="str">
            <v>1.2.3.1</v>
          </cell>
          <cell r="B230" t="str">
            <v>Модернизация, техническое перевооружение объектов по производству электрической энергии всего, в том числе:</v>
          </cell>
          <cell r="C230" t="str">
            <v>Г</v>
          </cell>
        </row>
        <row r="231">
          <cell r="A231" t="str">
            <v>1.2.3.2</v>
          </cell>
          <cell r="B231" t="str">
            <v>Модернизация, техническое перевооружение котельных всего, в том числе:</v>
          </cell>
          <cell r="C231" t="str">
            <v>Г</v>
          </cell>
        </row>
        <row r="232">
          <cell r="A232" t="str">
            <v>1.2.3.3</v>
          </cell>
          <cell r="B232" t="str">
            <v>Модернизация, техническое перевооружение тепловых сетей всего, в том числе:</v>
          </cell>
          <cell r="C232" t="str">
            <v>Г</v>
          </cell>
        </row>
        <row r="233">
          <cell r="A233" t="str">
            <v>1.2.3.4</v>
          </cell>
          <cell r="B233" t="str">
            <v>Модернизация, техническое перевооружение прочих объектов основных средств всего, в том числе:</v>
          </cell>
          <cell r="C233" t="str">
            <v>Г</v>
          </cell>
        </row>
        <row r="234">
          <cell r="A234" t="str">
            <v>1.2.4</v>
          </cell>
          <cell r="B234" t="str">
            <v>Инвестиционные проекты, реализация которых обуславливается схемами теплоснабжения, всего, в том числе:</v>
          </cell>
          <cell r="C234" t="str">
            <v>Г</v>
          </cell>
        </row>
        <row r="235">
          <cell r="A235" t="str">
            <v>1.2.4.1</v>
          </cell>
          <cell r="B235" t="str">
            <v>Наименование поселения (городского округа)</v>
          </cell>
          <cell r="C235" t="str">
            <v>Г</v>
          </cell>
        </row>
        <row r="236">
          <cell r="A236" t="str">
            <v>1.2.4.1.1</v>
          </cell>
          <cell r="B236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C236" t="str">
            <v>Г</v>
          </cell>
        </row>
        <row r="237">
          <cell r="A237" t="str">
            <v>1.2.4.1.2</v>
          </cell>
          <cell r="B237" t="str">
            <v>Строительство, реконструкция, модернизация и техническое перевооружение тепловых сетей, всего, в том числе:</v>
          </cell>
          <cell r="C237" t="str">
            <v>Г</v>
          </cell>
        </row>
        <row r="238">
          <cell r="A238" t="str">
            <v>1.2.4.2</v>
          </cell>
          <cell r="B238" t="str">
            <v>Наименование поселения (городского округа)</v>
          </cell>
          <cell r="C238" t="str">
            <v>Г</v>
          </cell>
        </row>
        <row r="239">
          <cell r="A239" t="str">
            <v>1.2.4.2.1</v>
          </cell>
          <cell r="B239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C239" t="str">
            <v>Г</v>
          </cell>
        </row>
        <row r="240">
          <cell r="A240" t="str">
            <v>1.2.4.2.2</v>
          </cell>
          <cell r="B240" t="str">
            <v>Строительство, реконструкция, модернизация и техническое перевооружение тепловых сетей, всего, в том числе:</v>
          </cell>
          <cell r="C240" t="str">
            <v>Г</v>
          </cell>
        </row>
        <row r="241">
          <cell r="A241" t="str">
            <v>1.2.5</v>
          </cell>
          <cell r="B241" t="str">
            <v>Новое строительство, всего, в том числе:</v>
          </cell>
          <cell r="C241" t="str">
            <v>Г</v>
          </cell>
        </row>
        <row r="242">
          <cell r="A242" t="str">
            <v>1.2.5.1</v>
          </cell>
          <cell r="B242" t="str">
            <v>Новое строительство объектов по производству электрической энергии, всего, в том числе:</v>
          </cell>
          <cell r="C242" t="str">
            <v>Г</v>
          </cell>
        </row>
        <row r="243">
          <cell r="A243" t="str">
            <v>1.2.5.2</v>
          </cell>
          <cell r="B243" t="str">
            <v>Новое строительство котельных, всего, в том числе:</v>
          </cell>
          <cell r="C243" t="str">
            <v>Г</v>
          </cell>
        </row>
        <row r="244">
          <cell r="A244" t="str">
            <v>1.2.5.3</v>
          </cell>
          <cell r="B244" t="str">
            <v>Новое строительство тепловых сетей, всего, в том числе:</v>
          </cell>
          <cell r="C244" t="str">
            <v>Г</v>
          </cell>
        </row>
        <row r="245">
          <cell r="A245" t="str">
            <v>1.2.5.4</v>
          </cell>
          <cell r="B245" t="str">
            <v>Прочее новое строительство, всего, в том числе:</v>
          </cell>
          <cell r="C245" t="str">
            <v>Г</v>
          </cell>
        </row>
        <row r="246">
          <cell r="A246" t="str">
            <v>1.2.6</v>
          </cell>
          <cell r="B246" t="str">
            <v>Покупка земельных участков для целей реализации инвестиционных проектов, всего, в том числе:</v>
          </cell>
          <cell r="C246" t="str">
            <v>Г</v>
          </cell>
        </row>
        <row r="247">
          <cell r="A247" t="str">
            <v>1.2.7</v>
          </cell>
          <cell r="B247" t="str">
            <v>Прочие инвестиционные проекты всего, в том числе:</v>
          </cell>
          <cell r="C247" t="str">
            <v>Г</v>
          </cell>
        </row>
        <row r="248">
          <cell r="A248" t="str">
            <v>1.3</v>
          </cell>
          <cell r="B248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C248" t="str">
            <v>Г</v>
          </cell>
        </row>
        <row r="249">
          <cell r="A249" t="str">
            <v>1.3.1</v>
          </cell>
          <cell r="B249" t="str">
            <v>Реконструкция, всего, в том числе:</v>
          </cell>
          <cell r="C249" t="str">
            <v>Г</v>
          </cell>
        </row>
        <row r="250">
          <cell r="A250" t="str">
            <v>1.3.1.1</v>
          </cell>
          <cell r="B250" t="str">
            <v>Реконструкция зданий (сооружений) всего, в том числе:</v>
          </cell>
          <cell r="C250" t="str">
            <v>Г</v>
          </cell>
        </row>
        <row r="251">
          <cell r="A251" t="str">
            <v>1.3.1.1.1</v>
          </cell>
          <cell r="B251" t="str">
            <v>Реконструкция систем инженерно-технического обеспечения зданий (сооружений) всего, в том числе:</v>
          </cell>
          <cell r="C251" t="str">
            <v>Г</v>
          </cell>
        </row>
        <row r="252">
          <cell r="A252" t="str">
            <v>1.3.1.1.2</v>
          </cell>
          <cell r="B252" t="str">
            <v>Реконструкция прочих объектов основных средств всего, в том числе:</v>
          </cell>
          <cell r="C252" t="str">
            <v>Г</v>
          </cell>
        </row>
        <row r="253">
          <cell r="A253" t="str">
            <v>1.3.1.2</v>
          </cell>
          <cell r="B253" t="str">
            <v>Реконструкция линий связи и телекоммуникационных систем всего, в том числе:</v>
          </cell>
          <cell r="C253" t="str">
            <v>Г</v>
          </cell>
        </row>
        <row r="254">
          <cell r="A254" t="str">
            <v>1.3.1.3</v>
          </cell>
          <cell r="B254" t="str">
            <v>Реконструкция информационно-вычислительных систем всего, в том числе:</v>
          </cell>
          <cell r="C254" t="str">
            <v>Г</v>
          </cell>
        </row>
        <row r="255">
          <cell r="A255" t="str">
            <v>1.3.2</v>
          </cell>
          <cell r="B255" t="str">
            <v>Модернизация, техническое перевооружение, модификация, всего, в том числе:</v>
          </cell>
          <cell r="C255" t="str">
            <v>Г</v>
          </cell>
        </row>
        <row r="256">
          <cell r="A256" t="str">
            <v>1.3.2.1</v>
          </cell>
          <cell r="B256" t="str">
            <v>Модернизация, техническое перевооружение зданий (сооружений) всего, в том числе:</v>
          </cell>
          <cell r="C256" t="str">
            <v>Г</v>
          </cell>
        </row>
        <row r="257">
          <cell r="A257" t="str">
            <v>1.3.2.1.1</v>
          </cell>
          <cell r="B257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C257" t="str">
            <v>Г</v>
          </cell>
        </row>
        <row r="258">
          <cell r="A258" t="str">
            <v>1.3.2.1.2</v>
          </cell>
          <cell r="B258" t="str">
            <v>Модернизация, техническое перевооружение прочих объектов основных средств всего, в том числе:</v>
          </cell>
          <cell r="C258" t="str">
            <v>Г</v>
          </cell>
        </row>
        <row r="259">
          <cell r="A259" t="str">
            <v>1.3.2.2</v>
          </cell>
          <cell r="B259" t="str">
            <v>Модернизация, техническое перевооружение линий связи и телекоммуникационных систем  всего, в том числе:</v>
          </cell>
          <cell r="C259" t="str">
            <v>Г</v>
          </cell>
        </row>
        <row r="260">
          <cell r="A260" t="str">
            <v>1.3.2.3</v>
          </cell>
          <cell r="B260" t="str">
            <v>Модернизация, техническое перевооружение информационно-вычислительных систем всего, в том числе:</v>
          </cell>
          <cell r="C260" t="str">
            <v>Г</v>
          </cell>
        </row>
        <row r="261">
          <cell r="A261" t="str">
            <v>1.3.2.5</v>
          </cell>
          <cell r="B261" t="str">
            <v>Модификация программ для ЭВМ всего, в том числе:</v>
          </cell>
          <cell r="C261" t="str">
            <v>Г</v>
          </cell>
        </row>
        <row r="262">
          <cell r="A262" t="str">
            <v>1.3.3</v>
          </cell>
          <cell r="B262" t="str">
            <v>Новое строительство, создание, покупка, всего, в том числе:</v>
          </cell>
          <cell r="C262" t="str">
            <v>Г</v>
          </cell>
        </row>
        <row r="263">
          <cell r="A263" t="str">
            <v>1.3.3.1</v>
          </cell>
          <cell r="B263" t="str">
            <v>Новое строительство, покупка зданий (сооружений) всего, в том числе:</v>
          </cell>
          <cell r="C263" t="str">
            <v>Г</v>
          </cell>
        </row>
        <row r="264">
          <cell r="A264" t="str">
            <v>1.3.3.2</v>
          </cell>
          <cell r="B264" t="str">
            <v>Новое строительство, покупка линий связи и телекоммуникационных систем всего, в том числе:</v>
          </cell>
          <cell r="C264" t="str">
            <v>Г</v>
          </cell>
        </row>
        <row r="265">
          <cell r="A265" t="str">
            <v>1.3.3.3</v>
          </cell>
          <cell r="B265" t="str">
            <v>Прочее новое строительство, покупка объектов основных средств всего, в том числе:</v>
          </cell>
          <cell r="C265" t="str">
            <v>Г</v>
          </cell>
        </row>
        <row r="266">
          <cell r="A266" t="str">
            <v>1.3.3.4</v>
          </cell>
          <cell r="B266" t="str">
            <v>Создание, приобретение объектов нематериальных активов всего, в том числе:</v>
          </cell>
          <cell r="C266" t="str">
            <v>Г</v>
          </cell>
        </row>
        <row r="267">
          <cell r="A267" t="str">
            <v>1.3.3.4.1</v>
          </cell>
          <cell r="B267" t="str">
            <v>Создание программ для ЭВМ, приобретение исключительных прав на программы для ЭВМ всего, в том числе:</v>
          </cell>
          <cell r="C267" t="str">
            <v>Г</v>
          </cell>
        </row>
        <row r="268">
          <cell r="A268" t="str">
            <v>1.3.3.4.2</v>
          </cell>
          <cell r="B268" t="str">
            <v>Создание, приобретение прочих объектов нематериальных активов всего, в том числе:</v>
          </cell>
          <cell r="C268" t="str">
            <v>Г</v>
          </cell>
        </row>
        <row r="269">
          <cell r="A269" t="str">
            <v>1.3.4</v>
          </cell>
          <cell r="B269" t="str">
            <v>Покупка земельных участков для целей реализации инвестиционных проектов, всего, в том числе:</v>
          </cell>
          <cell r="C269" t="str">
            <v>Г</v>
          </cell>
        </row>
        <row r="270">
          <cell r="A270" t="str">
            <v>1.3.5</v>
          </cell>
          <cell r="B270" t="str">
            <v>Прочие инвестиционные проекты, всего, в том числе:</v>
          </cell>
          <cell r="C270" t="str">
            <v>Г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</row>
        <row r="274">
          <cell r="A274" t="str">
            <v>1.4</v>
          </cell>
          <cell r="B274" t="str">
            <v>Иные инвестиционные проекты, всего, в том числе:</v>
          </cell>
          <cell r="C274" t="str">
            <v>Г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Q290"/>
  <sheetViews>
    <sheetView tabSelected="1" view="pageBreakPreview" topLeftCell="A12" zoomScale="60" zoomScaleNormal="70" workbookViewId="0">
      <selection activeCell="F25" sqref="F25:M287"/>
    </sheetView>
  </sheetViews>
  <sheetFormatPr defaultColWidth="10" defaultRowHeight="15.6" x14ac:dyDescent="0.3"/>
  <cols>
    <col min="1" max="1" width="11.109375" style="53" customWidth="1"/>
    <col min="2" max="2" width="45.44140625" style="4" customWidth="1"/>
    <col min="3" max="3" width="19" style="4" customWidth="1"/>
    <col min="4" max="4" width="32.44140625" style="4" customWidth="1"/>
    <col min="5" max="5" width="32.6640625" style="4" customWidth="1"/>
    <col min="6" max="6" width="22.77734375" style="4" customWidth="1"/>
    <col min="7" max="7" width="20.44140625" style="4" customWidth="1"/>
    <col min="8" max="8" width="22.44140625" style="4" customWidth="1"/>
    <col min="9" max="9" width="20.77734375" style="4" customWidth="1"/>
    <col min="10" max="10" width="22.33203125" style="4" customWidth="1"/>
    <col min="11" max="11" width="21.6640625" style="4" customWidth="1"/>
    <col min="12" max="12" width="21.33203125" style="4" customWidth="1"/>
    <col min="13" max="13" width="22.109375" style="4" customWidth="1"/>
    <col min="14" max="14" width="10.5546875" style="4" hidden="1" customWidth="1"/>
    <col min="15" max="15" width="16.21875" style="4" customWidth="1"/>
    <col min="16" max="16" width="17.77734375" style="4" customWidth="1"/>
    <col min="17" max="21" width="9.109375" style="4" customWidth="1"/>
    <col min="22" max="22" width="14.109375" style="4" customWidth="1"/>
    <col min="23" max="16384" width="10" style="4"/>
  </cols>
  <sheetData>
    <row r="8" spans="1:17" ht="18" x14ac:dyDescent="0.3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 t="s">
        <v>0</v>
      </c>
    </row>
    <row r="9" spans="1:17" ht="18" x14ac:dyDescent="0.3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5" t="s">
        <v>1</v>
      </c>
    </row>
    <row r="10" spans="1:17" ht="18" x14ac:dyDescent="0.3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5" t="s">
        <v>2</v>
      </c>
    </row>
    <row r="11" spans="1:17" s="8" customFormat="1" ht="59.25" customHeight="1" x14ac:dyDescent="0.3">
      <c r="A11" s="6" t="s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/>
      <c r="O11" s="7"/>
      <c r="P11" s="7"/>
    </row>
    <row r="12" spans="1:17" s="11" customFormat="1" ht="18.75" customHeight="1" x14ac:dyDescent="0.35">
      <c r="A12" s="9" t="s">
        <v>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</row>
    <row r="13" spans="1:17" s="11" customFormat="1" ht="18" x14ac:dyDescent="0.3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7" s="11" customFormat="1" ht="18.75" customHeight="1" x14ac:dyDescent="0.35">
      <c r="A14" s="14" t="s">
        <v>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0"/>
      <c r="O14" s="10"/>
      <c r="P14" s="10"/>
    </row>
    <row r="15" spans="1:17" s="2" customFormat="1" ht="15.75" customHeight="1" x14ac:dyDescent="0.3">
      <c r="A15" s="15" t="s">
        <v>6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6"/>
      <c r="O15" s="16"/>
      <c r="P15" s="16"/>
    </row>
    <row r="16" spans="1:17" s="2" customForma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s="2" customFormat="1" ht="18" x14ac:dyDescent="0.35">
      <c r="A17" s="9" t="s">
        <v>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8"/>
      <c r="O17" s="18"/>
      <c r="P17" s="18"/>
    </row>
    <row r="18" spans="1:16" s="2" customFormat="1" ht="18" x14ac:dyDescent="0.35">
      <c r="A18" s="1"/>
      <c r="P18" s="5"/>
    </row>
    <row r="19" spans="1:16" s="2" customFormat="1" ht="18" x14ac:dyDescent="0.3">
      <c r="A19" s="9" t="s">
        <v>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9"/>
      <c r="O19" s="19"/>
      <c r="P19" s="19"/>
    </row>
    <row r="20" spans="1:16" s="2" customFormat="1" x14ac:dyDescent="0.3">
      <c r="A20" s="20" t="s">
        <v>9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16"/>
      <c r="O20" s="16"/>
      <c r="P20" s="16"/>
    </row>
    <row r="21" spans="1:16" s="22" customFormat="1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6" s="25" customFormat="1" ht="79.5" customHeight="1" x14ac:dyDescent="0.25">
      <c r="A22" s="23" t="s">
        <v>10</v>
      </c>
      <c r="B22" s="23" t="s">
        <v>11</v>
      </c>
      <c r="C22" s="23" t="s">
        <v>12</v>
      </c>
      <c r="D22" s="24" t="s">
        <v>13</v>
      </c>
      <c r="E22" s="24" t="s">
        <v>14</v>
      </c>
      <c r="F22" s="24" t="s">
        <v>15</v>
      </c>
      <c r="G22" s="24"/>
      <c r="H22" s="24" t="s">
        <v>16</v>
      </c>
      <c r="I22" s="24"/>
      <c r="J22" s="24" t="s">
        <v>17</v>
      </c>
      <c r="K22" s="24"/>
      <c r="L22" s="24" t="s">
        <v>18</v>
      </c>
      <c r="M22" s="24"/>
    </row>
    <row r="23" spans="1:16" s="25" customFormat="1" ht="55.5" customHeight="1" x14ac:dyDescent="0.25">
      <c r="A23" s="23"/>
      <c r="B23" s="23"/>
      <c r="C23" s="23"/>
      <c r="D23" s="24"/>
      <c r="E23" s="24"/>
      <c r="F23" s="26" t="s">
        <v>19</v>
      </c>
      <c r="G23" s="26" t="s">
        <v>20</v>
      </c>
      <c r="H23" s="26" t="s">
        <v>19</v>
      </c>
      <c r="I23" s="26" t="s">
        <v>20</v>
      </c>
      <c r="J23" s="26" t="s">
        <v>19</v>
      </c>
      <c r="K23" s="26" t="s">
        <v>20</v>
      </c>
      <c r="L23" s="26" t="s">
        <v>19</v>
      </c>
      <c r="M23" s="26" t="s">
        <v>20</v>
      </c>
    </row>
    <row r="24" spans="1:16" s="28" customFormat="1" ht="16.2" x14ac:dyDescent="0.3">
      <c r="A24" s="27">
        <v>1</v>
      </c>
      <c r="B24" s="27">
        <v>2</v>
      </c>
      <c r="C24" s="27">
        <v>3</v>
      </c>
      <c r="D24" s="27">
        <v>4</v>
      </c>
      <c r="E24" s="27">
        <v>5</v>
      </c>
      <c r="F24" s="27">
        <v>6</v>
      </c>
      <c r="G24" s="27">
        <v>7</v>
      </c>
      <c r="H24" s="27">
        <v>8</v>
      </c>
      <c r="I24" s="27">
        <v>9</v>
      </c>
      <c r="J24" s="27">
        <v>10</v>
      </c>
      <c r="K24" s="27">
        <v>11</v>
      </c>
      <c r="L24" s="27">
        <v>12</v>
      </c>
      <c r="M24" s="27">
        <v>13</v>
      </c>
    </row>
    <row r="25" spans="1:16" s="28" customFormat="1" ht="31.2" x14ac:dyDescent="0.3">
      <c r="A25" s="29">
        <v>0</v>
      </c>
      <c r="B25" s="30" t="s">
        <v>21</v>
      </c>
      <c r="C25" s="31" t="s">
        <v>22</v>
      </c>
      <c r="D25" s="32" t="s">
        <v>23</v>
      </c>
      <c r="E25" s="32" t="s">
        <v>24</v>
      </c>
      <c r="F25" s="33">
        <f>F26+F33+F41+F47</f>
        <v>257</v>
      </c>
      <c r="G25" s="33">
        <f t="shared" ref="G25:N25" si="0">G26+G33+G41+G47</f>
        <v>257</v>
      </c>
      <c r="H25" s="33">
        <f t="shared" si="0"/>
        <v>28630</v>
      </c>
      <c r="I25" s="33">
        <f t="shared" si="0"/>
        <v>18620</v>
      </c>
      <c r="J25" s="33">
        <f t="shared" si="0"/>
        <v>0</v>
      </c>
      <c r="K25" s="33">
        <f t="shared" si="0"/>
        <v>0</v>
      </c>
      <c r="L25" s="33">
        <f t="shared" si="0"/>
        <v>0</v>
      </c>
      <c r="M25" s="33">
        <f t="shared" si="0"/>
        <v>0</v>
      </c>
      <c r="N25" s="33">
        <f t="shared" si="0"/>
        <v>0</v>
      </c>
      <c r="O25" s="34"/>
    </row>
    <row r="26" spans="1:16" s="28" customFormat="1" ht="46.8" x14ac:dyDescent="0.3">
      <c r="A26" s="29" t="s">
        <v>25</v>
      </c>
      <c r="B26" s="30" t="s">
        <v>26</v>
      </c>
      <c r="C26" s="31" t="s">
        <v>22</v>
      </c>
      <c r="D26" s="32" t="s">
        <v>23</v>
      </c>
      <c r="E26" s="32" t="s">
        <v>24</v>
      </c>
      <c r="F26" s="35">
        <f>F27+F28+F29+F30+F31+F32</f>
        <v>257</v>
      </c>
      <c r="G26" s="35">
        <f t="shared" ref="G26:N26" si="1">G27+G28+G29+G30+G31+G32</f>
        <v>257</v>
      </c>
      <c r="H26" s="35">
        <f t="shared" si="1"/>
        <v>28630</v>
      </c>
      <c r="I26" s="35">
        <f t="shared" si="1"/>
        <v>18620</v>
      </c>
      <c r="J26" s="35">
        <f t="shared" si="1"/>
        <v>0</v>
      </c>
      <c r="K26" s="35">
        <f t="shared" si="1"/>
        <v>0</v>
      </c>
      <c r="L26" s="35">
        <f t="shared" si="1"/>
        <v>0</v>
      </c>
      <c r="M26" s="35">
        <f t="shared" si="1"/>
        <v>0</v>
      </c>
      <c r="N26" s="35">
        <f t="shared" si="1"/>
        <v>0</v>
      </c>
      <c r="O26" s="34"/>
    </row>
    <row r="27" spans="1:16" s="28" customFormat="1" ht="16.2" x14ac:dyDescent="0.3">
      <c r="A27" s="29" t="s">
        <v>27</v>
      </c>
      <c r="B27" s="30" t="s">
        <v>28</v>
      </c>
      <c r="C27" s="31" t="s">
        <v>22</v>
      </c>
      <c r="D27" s="32" t="s">
        <v>23</v>
      </c>
      <c r="E27" s="32" t="s">
        <v>24</v>
      </c>
      <c r="F27" s="32">
        <f>F50</f>
        <v>257</v>
      </c>
      <c r="G27" s="32">
        <f t="shared" ref="G27:N27" si="2">G50</f>
        <v>257</v>
      </c>
      <c r="H27" s="32">
        <f t="shared" si="2"/>
        <v>28630</v>
      </c>
      <c r="I27" s="32">
        <f t="shared" si="2"/>
        <v>18620</v>
      </c>
      <c r="J27" s="32">
        <f t="shared" si="2"/>
        <v>0</v>
      </c>
      <c r="K27" s="32">
        <f t="shared" si="2"/>
        <v>0</v>
      </c>
      <c r="L27" s="32">
        <f t="shared" si="2"/>
        <v>0</v>
      </c>
      <c r="M27" s="32">
        <f t="shared" si="2"/>
        <v>0</v>
      </c>
      <c r="N27" s="32">
        <f t="shared" si="2"/>
        <v>0</v>
      </c>
      <c r="O27" s="34"/>
    </row>
    <row r="28" spans="1:16" s="28" customFormat="1" ht="31.2" x14ac:dyDescent="0.3">
      <c r="A28" s="29" t="s">
        <v>29</v>
      </c>
      <c r="B28" s="30" t="s">
        <v>30</v>
      </c>
      <c r="C28" s="31" t="s">
        <v>22</v>
      </c>
      <c r="D28" s="32" t="s">
        <v>23</v>
      </c>
      <c r="E28" s="32" t="s">
        <v>24</v>
      </c>
      <c r="F28" s="32">
        <f>F83</f>
        <v>0</v>
      </c>
      <c r="G28" s="32">
        <f t="shared" ref="G28:N28" si="3">G83</f>
        <v>0</v>
      </c>
      <c r="H28" s="32">
        <f t="shared" si="3"/>
        <v>0</v>
      </c>
      <c r="I28" s="32">
        <f t="shared" si="3"/>
        <v>0</v>
      </c>
      <c r="J28" s="32">
        <f t="shared" si="3"/>
        <v>0</v>
      </c>
      <c r="K28" s="32">
        <f t="shared" si="3"/>
        <v>0</v>
      </c>
      <c r="L28" s="32">
        <f t="shared" si="3"/>
        <v>0</v>
      </c>
      <c r="M28" s="32">
        <f t="shared" si="3"/>
        <v>0</v>
      </c>
      <c r="N28" s="32">
        <f t="shared" si="3"/>
        <v>0</v>
      </c>
      <c r="O28" s="34"/>
    </row>
    <row r="29" spans="1:16" s="28" customFormat="1" ht="62.4" x14ac:dyDescent="0.3">
      <c r="A29" s="29" t="s">
        <v>31</v>
      </c>
      <c r="B29" s="30" t="s">
        <v>32</v>
      </c>
      <c r="C29" s="31" t="s">
        <v>22</v>
      </c>
      <c r="D29" s="32" t="s">
        <v>23</v>
      </c>
      <c r="E29" s="32" t="s">
        <v>24</v>
      </c>
      <c r="F29" s="32">
        <f>F108</f>
        <v>0</v>
      </c>
      <c r="G29" s="32">
        <f t="shared" ref="G29:N29" si="4">G108</f>
        <v>0</v>
      </c>
      <c r="H29" s="32">
        <f t="shared" si="4"/>
        <v>0</v>
      </c>
      <c r="I29" s="32">
        <f t="shared" si="4"/>
        <v>0</v>
      </c>
      <c r="J29" s="32">
        <f t="shared" si="4"/>
        <v>0</v>
      </c>
      <c r="K29" s="32">
        <f t="shared" si="4"/>
        <v>0</v>
      </c>
      <c r="L29" s="32">
        <f t="shared" si="4"/>
        <v>0</v>
      </c>
      <c r="M29" s="32">
        <f t="shared" si="4"/>
        <v>0</v>
      </c>
      <c r="N29" s="32">
        <f t="shared" si="4"/>
        <v>0</v>
      </c>
      <c r="O29" s="34"/>
    </row>
    <row r="30" spans="1:16" s="28" customFormat="1" ht="31.2" x14ac:dyDescent="0.3">
      <c r="A30" s="29" t="s">
        <v>33</v>
      </c>
      <c r="B30" s="30" t="s">
        <v>34</v>
      </c>
      <c r="C30" s="31" t="s">
        <v>22</v>
      </c>
      <c r="D30" s="32" t="s">
        <v>23</v>
      </c>
      <c r="E30" s="32" t="s">
        <v>24</v>
      </c>
      <c r="F30" s="32">
        <f t="shared" ref="F30:N30" si="5">F111</f>
        <v>0</v>
      </c>
      <c r="G30" s="32">
        <f t="shared" si="5"/>
        <v>0</v>
      </c>
      <c r="H30" s="32">
        <f t="shared" si="5"/>
        <v>0</v>
      </c>
      <c r="I30" s="32">
        <f t="shared" si="5"/>
        <v>0</v>
      </c>
      <c r="J30" s="32">
        <f t="shared" si="5"/>
        <v>0</v>
      </c>
      <c r="K30" s="32">
        <f t="shared" si="5"/>
        <v>0</v>
      </c>
      <c r="L30" s="32">
        <f t="shared" si="5"/>
        <v>0</v>
      </c>
      <c r="M30" s="32">
        <f t="shared" si="5"/>
        <v>0</v>
      </c>
      <c r="N30" s="32">
        <f t="shared" si="5"/>
        <v>0</v>
      </c>
      <c r="O30" s="34"/>
    </row>
    <row r="31" spans="1:16" s="28" customFormat="1" ht="31.2" x14ac:dyDescent="0.3">
      <c r="A31" s="29" t="s">
        <v>35</v>
      </c>
      <c r="B31" s="30" t="s">
        <v>36</v>
      </c>
      <c r="C31" s="31" t="s">
        <v>22</v>
      </c>
      <c r="D31" s="32" t="s">
        <v>23</v>
      </c>
      <c r="E31" s="32" t="s">
        <v>24</v>
      </c>
      <c r="F31" s="32">
        <f t="shared" ref="F31:N32" si="6">F128</f>
        <v>0</v>
      </c>
      <c r="G31" s="32">
        <f t="shared" si="6"/>
        <v>0</v>
      </c>
      <c r="H31" s="32">
        <f t="shared" si="6"/>
        <v>0</v>
      </c>
      <c r="I31" s="32">
        <f t="shared" si="6"/>
        <v>0</v>
      </c>
      <c r="J31" s="32">
        <f t="shared" si="6"/>
        <v>0</v>
      </c>
      <c r="K31" s="32">
        <f t="shared" si="6"/>
        <v>0</v>
      </c>
      <c r="L31" s="32">
        <f t="shared" si="6"/>
        <v>0</v>
      </c>
      <c r="M31" s="32">
        <f t="shared" si="6"/>
        <v>0</v>
      </c>
      <c r="N31" s="32">
        <f t="shared" si="6"/>
        <v>0</v>
      </c>
      <c r="O31" s="34"/>
    </row>
    <row r="32" spans="1:16" s="28" customFormat="1" ht="16.2" x14ac:dyDescent="0.3">
      <c r="A32" s="29" t="s">
        <v>37</v>
      </c>
      <c r="B32" s="30" t="s">
        <v>38</v>
      </c>
      <c r="C32" s="31" t="s">
        <v>22</v>
      </c>
      <c r="D32" s="32" t="s">
        <v>23</v>
      </c>
      <c r="E32" s="32" t="s">
        <v>24</v>
      </c>
      <c r="F32" s="32">
        <f t="shared" si="6"/>
        <v>0</v>
      </c>
      <c r="G32" s="32">
        <f t="shared" si="6"/>
        <v>0</v>
      </c>
      <c r="H32" s="32">
        <f t="shared" si="6"/>
        <v>0</v>
      </c>
      <c r="I32" s="32">
        <f t="shared" si="6"/>
        <v>0</v>
      </c>
      <c r="J32" s="32">
        <f t="shared" si="6"/>
        <v>0</v>
      </c>
      <c r="K32" s="32">
        <f t="shared" si="6"/>
        <v>0</v>
      </c>
      <c r="L32" s="32">
        <f t="shared" si="6"/>
        <v>0</v>
      </c>
      <c r="M32" s="32">
        <f t="shared" si="6"/>
        <v>0</v>
      </c>
      <c r="N32" s="32">
        <f t="shared" si="6"/>
        <v>0</v>
      </c>
      <c r="O32" s="34"/>
    </row>
    <row r="33" spans="1:15" s="28" customFormat="1" ht="46.8" x14ac:dyDescent="0.3">
      <c r="A33" s="29" t="s">
        <v>39</v>
      </c>
      <c r="B33" s="30" t="s">
        <v>40</v>
      </c>
      <c r="C33" s="31" t="s">
        <v>22</v>
      </c>
      <c r="D33" s="32" t="s">
        <v>23</v>
      </c>
      <c r="E33" s="32" t="s">
        <v>24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4"/>
    </row>
    <row r="34" spans="1:15" s="28" customFormat="1" ht="31.2" x14ac:dyDescent="0.3">
      <c r="A34" s="29" t="s">
        <v>41</v>
      </c>
      <c r="B34" s="30" t="s">
        <v>42</v>
      </c>
      <c r="C34" s="31" t="s">
        <v>22</v>
      </c>
      <c r="D34" s="32" t="s">
        <v>23</v>
      </c>
      <c r="E34" s="32" t="s">
        <v>24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4"/>
    </row>
    <row r="35" spans="1:15" s="28" customFormat="1" ht="16.2" x14ac:dyDescent="0.3">
      <c r="A35" s="29" t="s">
        <v>43</v>
      </c>
      <c r="B35" s="30" t="s">
        <v>44</v>
      </c>
      <c r="C35" s="31" t="s">
        <v>22</v>
      </c>
      <c r="D35" s="32" t="s">
        <v>23</v>
      </c>
      <c r="E35" s="32" t="s">
        <v>24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4"/>
    </row>
    <row r="36" spans="1:15" s="28" customFormat="1" ht="31.2" x14ac:dyDescent="0.3">
      <c r="A36" s="29" t="s">
        <v>45</v>
      </c>
      <c r="B36" s="30" t="s">
        <v>46</v>
      </c>
      <c r="C36" s="31" t="s">
        <v>22</v>
      </c>
      <c r="D36" s="32" t="s">
        <v>23</v>
      </c>
      <c r="E36" s="32" t="s">
        <v>24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4"/>
    </row>
    <row r="37" spans="1:15" s="28" customFormat="1" ht="46.8" x14ac:dyDescent="0.3">
      <c r="A37" s="29" t="s">
        <v>47</v>
      </c>
      <c r="B37" s="30" t="s">
        <v>48</v>
      </c>
      <c r="C37" s="31" t="s">
        <v>22</v>
      </c>
      <c r="D37" s="32" t="s">
        <v>23</v>
      </c>
      <c r="E37" s="32" t="s">
        <v>24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4"/>
    </row>
    <row r="38" spans="1:15" s="28" customFormat="1" ht="16.2" x14ac:dyDescent="0.3">
      <c r="A38" s="29" t="s">
        <v>49</v>
      </c>
      <c r="B38" s="30" t="s">
        <v>50</v>
      </c>
      <c r="C38" s="31" t="s">
        <v>22</v>
      </c>
      <c r="D38" s="32" t="s">
        <v>23</v>
      </c>
      <c r="E38" s="32" t="s">
        <v>24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4"/>
    </row>
    <row r="39" spans="1:15" s="28" customFormat="1" ht="31.2" x14ac:dyDescent="0.3">
      <c r="A39" s="29" t="s">
        <v>51</v>
      </c>
      <c r="B39" s="30" t="s">
        <v>36</v>
      </c>
      <c r="C39" s="31" t="s">
        <v>22</v>
      </c>
      <c r="D39" s="32" t="s">
        <v>23</v>
      </c>
      <c r="E39" s="32" t="s">
        <v>24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4"/>
    </row>
    <row r="40" spans="1:15" s="28" customFormat="1" ht="16.2" x14ac:dyDescent="0.3">
      <c r="A40" s="29" t="s">
        <v>52</v>
      </c>
      <c r="B40" s="30" t="s">
        <v>38</v>
      </c>
      <c r="C40" s="31" t="s">
        <v>22</v>
      </c>
      <c r="D40" s="32" t="s">
        <v>23</v>
      </c>
      <c r="E40" s="32" t="s">
        <v>24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4"/>
    </row>
    <row r="41" spans="1:15" s="28" customFormat="1" ht="78" x14ac:dyDescent="0.3">
      <c r="A41" s="29" t="s">
        <v>53</v>
      </c>
      <c r="B41" s="30" t="s">
        <v>54</v>
      </c>
      <c r="C41" s="31" t="s">
        <v>22</v>
      </c>
      <c r="D41" s="32" t="s">
        <v>23</v>
      </c>
      <c r="E41" s="32" t="s">
        <v>24</v>
      </c>
      <c r="F41" s="32">
        <f>F260</f>
        <v>0</v>
      </c>
      <c r="G41" s="32">
        <f t="shared" ref="G41:N42" si="7">G260</f>
        <v>0</v>
      </c>
      <c r="H41" s="32">
        <f t="shared" si="7"/>
        <v>0</v>
      </c>
      <c r="I41" s="32">
        <f t="shared" si="7"/>
        <v>0</v>
      </c>
      <c r="J41" s="32">
        <f t="shared" si="7"/>
        <v>0</v>
      </c>
      <c r="K41" s="32">
        <f t="shared" si="7"/>
        <v>0</v>
      </c>
      <c r="L41" s="32">
        <f t="shared" si="7"/>
        <v>0</v>
      </c>
      <c r="M41" s="32">
        <f t="shared" si="7"/>
        <v>0</v>
      </c>
      <c r="N41" s="32">
        <f t="shared" si="7"/>
        <v>0</v>
      </c>
      <c r="O41" s="34"/>
    </row>
    <row r="42" spans="1:15" s="28" customFormat="1" ht="16.2" x14ac:dyDescent="0.3">
      <c r="A42" s="29" t="s">
        <v>55</v>
      </c>
      <c r="B42" s="30" t="s">
        <v>44</v>
      </c>
      <c r="C42" s="31" t="s">
        <v>22</v>
      </c>
      <c r="D42" s="32" t="s">
        <v>23</v>
      </c>
      <c r="E42" s="32" t="s">
        <v>24</v>
      </c>
      <c r="F42" s="32">
        <f>F261</f>
        <v>0</v>
      </c>
      <c r="G42" s="32">
        <f t="shared" si="7"/>
        <v>0</v>
      </c>
      <c r="H42" s="32">
        <f t="shared" si="7"/>
        <v>0</v>
      </c>
      <c r="I42" s="32">
        <f t="shared" si="7"/>
        <v>0</v>
      </c>
      <c r="J42" s="32">
        <f t="shared" si="7"/>
        <v>0</v>
      </c>
      <c r="K42" s="32">
        <f t="shared" si="7"/>
        <v>0</v>
      </c>
      <c r="L42" s="32">
        <f t="shared" si="7"/>
        <v>0</v>
      </c>
      <c r="M42" s="32">
        <f t="shared" si="7"/>
        <v>0</v>
      </c>
      <c r="N42" s="32">
        <f t="shared" si="7"/>
        <v>0</v>
      </c>
      <c r="O42" s="34"/>
    </row>
    <row r="43" spans="1:15" s="28" customFormat="1" ht="31.2" x14ac:dyDescent="0.3">
      <c r="A43" s="29" t="s">
        <v>56</v>
      </c>
      <c r="B43" s="30" t="s">
        <v>57</v>
      </c>
      <c r="C43" s="31" t="s">
        <v>22</v>
      </c>
      <c r="D43" s="32" t="s">
        <v>23</v>
      </c>
      <c r="E43" s="32" t="s">
        <v>24</v>
      </c>
      <c r="F43" s="32">
        <f>F267</f>
        <v>0</v>
      </c>
      <c r="G43" s="32">
        <f t="shared" ref="G43:N43" si="8">G267</f>
        <v>0</v>
      </c>
      <c r="H43" s="32">
        <f t="shared" si="8"/>
        <v>0</v>
      </c>
      <c r="I43" s="32">
        <f t="shared" si="8"/>
        <v>0</v>
      </c>
      <c r="J43" s="32">
        <f t="shared" si="8"/>
        <v>0</v>
      </c>
      <c r="K43" s="32">
        <f t="shared" si="8"/>
        <v>0</v>
      </c>
      <c r="L43" s="32">
        <f t="shared" si="8"/>
        <v>0</v>
      </c>
      <c r="M43" s="32">
        <f t="shared" si="8"/>
        <v>0</v>
      </c>
      <c r="N43" s="32">
        <f t="shared" si="8"/>
        <v>0</v>
      </c>
      <c r="O43" s="34"/>
    </row>
    <row r="44" spans="1:15" s="28" customFormat="1" ht="31.2" x14ac:dyDescent="0.3">
      <c r="A44" s="29" t="s">
        <v>58</v>
      </c>
      <c r="B44" s="30" t="s">
        <v>59</v>
      </c>
      <c r="C44" s="31" t="s">
        <v>22</v>
      </c>
      <c r="D44" s="32" t="s">
        <v>23</v>
      </c>
      <c r="E44" s="32" t="s">
        <v>24</v>
      </c>
      <c r="F44" s="32">
        <f>F274</f>
        <v>0</v>
      </c>
      <c r="G44" s="32">
        <f t="shared" ref="G44:N44" si="9">G274</f>
        <v>0</v>
      </c>
      <c r="H44" s="32">
        <f t="shared" si="9"/>
        <v>0</v>
      </c>
      <c r="I44" s="32">
        <f t="shared" si="9"/>
        <v>0</v>
      </c>
      <c r="J44" s="32">
        <f t="shared" si="9"/>
        <v>0</v>
      </c>
      <c r="K44" s="32">
        <f t="shared" si="9"/>
        <v>0</v>
      </c>
      <c r="L44" s="32">
        <f t="shared" si="9"/>
        <v>0</v>
      </c>
      <c r="M44" s="32">
        <f t="shared" si="9"/>
        <v>0</v>
      </c>
      <c r="N44" s="32">
        <f t="shared" si="9"/>
        <v>0</v>
      </c>
      <c r="O44" s="34"/>
    </row>
    <row r="45" spans="1:15" s="28" customFormat="1" ht="31.2" x14ac:dyDescent="0.3">
      <c r="A45" s="29" t="s">
        <v>60</v>
      </c>
      <c r="B45" s="30" t="s">
        <v>36</v>
      </c>
      <c r="C45" s="31" t="s">
        <v>22</v>
      </c>
      <c r="D45" s="32" t="s">
        <v>23</v>
      </c>
      <c r="E45" s="32" t="s">
        <v>24</v>
      </c>
      <c r="F45" s="32">
        <f>F281</f>
        <v>0</v>
      </c>
      <c r="G45" s="32">
        <f t="shared" ref="G45:N46" si="10">G281</f>
        <v>0</v>
      </c>
      <c r="H45" s="32">
        <f t="shared" si="10"/>
        <v>0</v>
      </c>
      <c r="I45" s="32">
        <f t="shared" si="10"/>
        <v>0</v>
      </c>
      <c r="J45" s="32">
        <f t="shared" si="10"/>
        <v>0</v>
      </c>
      <c r="K45" s="32">
        <f t="shared" si="10"/>
        <v>0</v>
      </c>
      <c r="L45" s="32">
        <f t="shared" si="10"/>
        <v>0</v>
      </c>
      <c r="M45" s="32">
        <f t="shared" si="10"/>
        <v>0</v>
      </c>
      <c r="N45" s="32">
        <f t="shared" si="10"/>
        <v>0</v>
      </c>
      <c r="O45" s="34"/>
    </row>
    <row r="46" spans="1:15" s="28" customFormat="1" ht="16.2" x14ac:dyDescent="0.3">
      <c r="A46" s="29" t="s">
        <v>61</v>
      </c>
      <c r="B46" s="30" t="s">
        <v>38</v>
      </c>
      <c r="C46" s="31" t="s">
        <v>22</v>
      </c>
      <c r="D46" s="32" t="s">
        <v>23</v>
      </c>
      <c r="E46" s="32" t="s">
        <v>24</v>
      </c>
      <c r="F46" s="32">
        <f>F282</f>
        <v>0</v>
      </c>
      <c r="G46" s="32">
        <f t="shared" si="10"/>
        <v>0</v>
      </c>
      <c r="H46" s="32">
        <f t="shared" si="10"/>
        <v>0</v>
      </c>
      <c r="I46" s="32">
        <f t="shared" si="10"/>
        <v>0</v>
      </c>
      <c r="J46" s="32">
        <f t="shared" si="10"/>
        <v>0</v>
      </c>
      <c r="K46" s="32">
        <f t="shared" si="10"/>
        <v>0</v>
      </c>
      <c r="L46" s="32">
        <f t="shared" si="10"/>
        <v>0</v>
      </c>
      <c r="M46" s="32">
        <f t="shared" si="10"/>
        <v>0</v>
      </c>
      <c r="N46" s="32">
        <f t="shared" si="10"/>
        <v>0</v>
      </c>
      <c r="O46" s="34"/>
    </row>
    <row r="47" spans="1:15" s="28" customFormat="1" ht="16.2" x14ac:dyDescent="0.3">
      <c r="A47" s="29" t="s">
        <v>62</v>
      </c>
      <c r="B47" s="30" t="s">
        <v>63</v>
      </c>
      <c r="C47" s="31" t="s">
        <v>22</v>
      </c>
      <c r="D47" s="32" t="s">
        <v>23</v>
      </c>
      <c r="E47" s="32" t="s">
        <v>24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4"/>
    </row>
    <row r="48" spans="1:15" s="28" customFormat="1" ht="16.2" x14ac:dyDescent="0.3">
      <c r="A48" s="29" t="s">
        <v>64</v>
      </c>
      <c r="B48" s="30" t="s">
        <v>24</v>
      </c>
      <c r="C48" s="31" t="s">
        <v>22</v>
      </c>
      <c r="D48" s="32" t="s">
        <v>23</v>
      </c>
      <c r="E48" s="32" t="s">
        <v>24</v>
      </c>
      <c r="F48" s="32">
        <f t="shared" ref="F48:N48" si="11">SUM(F49,F221,F260,F286)</f>
        <v>257</v>
      </c>
      <c r="G48" s="32">
        <f t="shared" si="11"/>
        <v>257</v>
      </c>
      <c r="H48" s="32">
        <f t="shared" si="11"/>
        <v>28630</v>
      </c>
      <c r="I48" s="32">
        <f t="shared" si="11"/>
        <v>18620</v>
      </c>
      <c r="J48" s="32">
        <f t="shared" si="11"/>
        <v>0</v>
      </c>
      <c r="K48" s="32">
        <f t="shared" si="11"/>
        <v>0</v>
      </c>
      <c r="L48" s="32">
        <f t="shared" si="11"/>
        <v>0</v>
      </c>
      <c r="M48" s="32">
        <f t="shared" si="11"/>
        <v>0</v>
      </c>
      <c r="N48" s="32">
        <f t="shared" si="11"/>
        <v>0</v>
      </c>
      <c r="O48" s="34"/>
    </row>
    <row r="49" spans="1:15" s="28" customFormat="1" ht="62.4" x14ac:dyDescent="0.3">
      <c r="A49" s="29" t="s">
        <v>65</v>
      </c>
      <c r="B49" s="30" t="s">
        <v>66</v>
      </c>
      <c r="C49" s="31" t="s">
        <v>22</v>
      </c>
      <c r="D49" s="32" t="s">
        <v>23</v>
      </c>
      <c r="E49" s="32" t="s">
        <v>24</v>
      </c>
      <c r="F49" s="32">
        <f t="shared" ref="F49:N49" si="12">F50+F83+F108+F111+F128+F129</f>
        <v>257</v>
      </c>
      <c r="G49" s="32">
        <f t="shared" si="12"/>
        <v>257</v>
      </c>
      <c r="H49" s="32">
        <f t="shared" si="12"/>
        <v>28630</v>
      </c>
      <c r="I49" s="32">
        <f t="shared" si="12"/>
        <v>18620</v>
      </c>
      <c r="J49" s="32">
        <f t="shared" si="12"/>
        <v>0</v>
      </c>
      <c r="K49" s="32">
        <f t="shared" si="12"/>
        <v>0</v>
      </c>
      <c r="L49" s="32">
        <f t="shared" si="12"/>
        <v>0</v>
      </c>
      <c r="M49" s="32">
        <f t="shared" si="12"/>
        <v>0</v>
      </c>
      <c r="N49" s="32">
        <f t="shared" si="12"/>
        <v>0</v>
      </c>
      <c r="O49" s="34"/>
    </row>
    <row r="50" spans="1:15" s="28" customFormat="1" ht="31.2" x14ac:dyDescent="0.3">
      <c r="A50" s="29" t="s">
        <v>67</v>
      </c>
      <c r="B50" s="30" t="s">
        <v>68</v>
      </c>
      <c r="C50" s="31" t="s">
        <v>22</v>
      </c>
      <c r="D50" s="32" t="s">
        <v>23</v>
      </c>
      <c r="E50" s="32" t="s">
        <v>24</v>
      </c>
      <c r="F50" s="32">
        <f t="shared" ref="F50:N50" si="13">F51+F63+F66+F75</f>
        <v>257</v>
      </c>
      <c r="G50" s="32">
        <f t="shared" si="13"/>
        <v>257</v>
      </c>
      <c r="H50" s="32">
        <f t="shared" si="13"/>
        <v>28630</v>
      </c>
      <c r="I50" s="32">
        <f t="shared" si="13"/>
        <v>18620</v>
      </c>
      <c r="J50" s="32">
        <f t="shared" si="13"/>
        <v>0</v>
      </c>
      <c r="K50" s="32">
        <f t="shared" si="13"/>
        <v>0</v>
      </c>
      <c r="L50" s="32">
        <f t="shared" si="13"/>
        <v>0</v>
      </c>
      <c r="M50" s="32">
        <f t="shared" si="13"/>
        <v>0</v>
      </c>
      <c r="N50" s="32">
        <f t="shared" si="13"/>
        <v>0</v>
      </c>
      <c r="O50" s="34"/>
    </row>
    <row r="51" spans="1:15" s="28" customFormat="1" ht="46.8" x14ac:dyDescent="0.3">
      <c r="A51" s="36" t="str">
        <f>'[1]Формат ИПР'!A35</f>
        <v>1.1.1.1</v>
      </c>
      <c r="B51" s="36" t="str">
        <f>'[1]Формат ИПР'!B35</f>
        <v>Технологическое присоединение энергопринимающих устройств потребителей, всего, в том числе:</v>
      </c>
      <c r="C51" s="36" t="str">
        <f>'[1]Формат ИПР'!C35</f>
        <v>Г</v>
      </c>
      <c r="D51" s="32" t="s">
        <v>23</v>
      </c>
      <c r="E51" s="32" t="s">
        <v>24</v>
      </c>
      <c r="F51" s="32">
        <f>SUM(F52,F53,F54)</f>
        <v>112</v>
      </c>
      <c r="G51" s="32">
        <f t="shared" ref="G51:N51" si="14">SUM(G52,G53,G54)</f>
        <v>112</v>
      </c>
      <c r="H51" s="32">
        <f t="shared" si="14"/>
        <v>14610</v>
      </c>
      <c r="I51" s="32">
        <f t="shared" si="14"/>
        <v>9030</v>
      </c>
      <c r="J51" s="32">
        <f t="shared" si="14"/>
        <v>0</v>
      </c>
      <c r="K51" s="32">
        <f t="shared" si="14"/>
        <v>0</v>
      </c>
      <c r="L51" s="32">
        <f t="shared" si="14"/>
        <v>0</v>
      </c>
      <c r="M51" s="32">
        <f t="shared" si="14"/>
        <v>0</v>
      </c>
      <c r="N51" s="32">
        <f t="shared" si="14"/>
        <v>0</v>
      </c>
      <c r="O51" s="34"/>
    </row>
    <row r="52" spans="1:15" s="28" customFormat="1" ht="62.4" x14ac:dyDescent="0.3">
      <c r="A52" s="27" t="str">
        <f>'[1]Формат ИПР'!A36</f>
        <v>1.1.1.1.1</v>
      </c>
      <c r="B52" s="27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27" t="str">
        <f>'[1]Формат ИПР'!C36</f>
        <v>1.1.1.1.1</v>
      </c>
      <c r="D52" s="37" t="s">
        <v>23</v>
      </c>
      <c r="E52" s="37" t="s">
        <v>24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8"/>
      <c r="O52" s="34"/>
    </row>
    <row r="53" spans="1:15" s="28" customFormat="1" ht="62.4" x14ac:dyDescent="0.3">
      <c r="A53" s="27" t="str">
        <f>'[1]Формат ИПР'!A39</f>
        <v>1.1.1.1.2</v>
      </c>
      <c r="B53" s="27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27" t="str">
        <f>'[1]Формат ИПР'!C39</f>
        <v>1.1.1.1.2</v>
      </c>
      <c r="D53" s="37" t="s">
        <v>23</v>
      </c>
      <c r="E53" s="37" t="s">
        <v>24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8"/>
      <c r="O53" s="34"/>
    </row>
    <row r="54" spans="1:15" s="28" customFormat="1" ht="62.4" x14ac:dyDescent="0.3">
      <c r="A54" s="36" t="str">
        <f>'[1]Формат ИПР'!A42</f>
        <v>1.1.1.1.3</v>
      </c>
      <c r="B54" s="36" t="str">
        <f>'[1]Формат ИПР'!B42</f>
        <v>Технологическое присоединение энергопринимающих устройств потребителей свыше 150 кВт, всего, в том числе:</v>
      </c>
      <c r="C54" s="36" t="str">
        <f>'[1]Формат ИПР'!C42</f>
        <v>Г</v>
      </c>
      <c r="D54" s="32" t="s">
        <v>23</v>
      </c>
      <c r="E54" s="32" t="s">
        <v>24</v>
      </c>
      <c r="F54" s="32">
        <f t="shared" ref="F54:M54" si="15">SUM(F55:F62)</f>
        <v>112</v>
      </c>
      <c r="G54" s="32">
        <f t="shared" si="15"/>
        <v>112</v>
      </c>
      <c r="H54" s="32">
        <f t="shared" si="15"/>
        <v>14610</v>
      </c>
      <c r="I54" s="32">
        <f t="shared" si="15"/>
        <v>9030</v>
      </c>
      <c r="J54" s="32">
        <f t="shared" si="15"/>
        <v>0</v>
      </c>
      <c r="K54" s="32">
        <f t="shared" si="15"/>
        <v>0</v>
      </c>
      <c r="L54" s="32">
        <f t="shared" si="15"/>
        <v>0</v>
      </c>
      <c r="M54" s="32">
        <f t="shared" si="15"/>
        <v>0</v>
      </c>
      <c r="N54" s="32"/>
      <c r="O54" s="34"/>
    </row>
    <row r="55" spans="1:15" s="28" customFormat="1" ht="280.8" x14ac:dyDescent="0.3">
      <c r="A55" s="27" t="str">
        <f>'[1]Формат ИПР'!A43</f>
        <v>1.1.1.1.3</v>
      </c>
      <c r="B55" s="27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39" t="str">
        <f>'[1]Формат ИПР'!C43</f>
        <v>I_Che146</v>
      </c>
      <c r="D55" s="37" t="s">
        <v>23</v>
      </c>
      <c r="E55" s="37" t="s">
        <v>24</v>
      </c>
      <c r="F55" s="37">
        <v>80</v>
      </c>
      <c r="G55" s="37">
        <v>80</v>
      </c>
      <c r="H55" s="37">
        <v>24440</v>
      </c>
      <c r="I55" s="37">
        <v>22040</v>
      </c>
      <c r="J55" s="37">
        <v>0</v>
      </c>
      <c r="K55" s="37">
        <v>0</v>
      </c>
      <c r="L55" s="37">
        <v>0</v>
      </c>
      <c r="M55" s="37">
        <v>0</v>
      </c>
      <c r="N55" s="38"/>
      <c r="O55" s="34"/>
    </row>
    <row r="56" spans="1:15" s="28" customFormat="1" ht="93.6" x14ac:dyDescent="0.3">
      <c r="A56" s="27" t="str">
        <f>'[1]Формат ИПР'!A44</f>
        <v>1.1.1.1.3</v>
      </c>
      <c r="B56" s="27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27" t="str">
        <f>'[1]Формат ИПР'!C44</f>
        <v>M_Che442</v>
      </c>
      <c r="D56" s="37" t="s">
        <v>23</v>
      </c>
      <c r="E56" s="37" t="s">
        <v>24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8"/>
      <c r="O56" s="34"/>
    </row>
    <row r="57" spans="1:15" s="28" customFormat="1" ht="124.8" x14ac:dyDescent="0.3">
      <c r="A57" s="27" t="str">
        <f>'[1]Формат ИПР'!A45</f>
        <v>1.1.1.1.3</v>
      </c>
      <c r="B57" s="27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27" t="str">
        <f>'[1]Формат ИПР'!C45</f>
        <v>M_Che424</v>
      </c>
      <c r="D57" s="37" t="s">
        <v>23</v>
      </c>
      <c r="E57" s="37" t="s">
        <v>24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8"/>
      <c r="O57" s="34"/>
    </row>
    <row r="58" spans="1:15" s="28" customFormat="1" ht="109.2" x14ac:dyDescent="0.3">
      <c r="A58" s="27" t="str">
        <f>'[1]Формат ИПР'!A46</f>
        <v>1.1.1.1.3</v>
      </c>
      <c r="B58" s="27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27" t="str">
        <f>'[1]Формат ИПР'!C46</f>
        <v>M_Che425</v>
      </c>
      <c r="D58" s="37" t="s">
        <v>23</v>
      </c>
      <c r="E58" s="37" t="s">
        <v>24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8"/>
      <c r="O58" s="34"/>
    </row>
    <row r="59" spans="1:15" s="28" customFormat="1" ht="124.8" x14ac:dyDescent="0.3">
      <c r="A59" s="27" t="str">
        <f>'[1]Формат ИПР'!A47</f>
        <v>1.1.1.1.3</v>
      </c>
      <c r="B59" s="27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27" t="str">
        <f>'[1]Формат ИПР'!C47</f>
        <v>M_Che426</v>
      </c>
      <c r="D59" s="37" t="s">
        <v>23</v>
      </c>
      <c r="E59" s="37" t="s">
        <v>24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8"/>
      <c r="O59" s="34"/>
    </row>
    <row r="60" spans="1:15" s="28" customFormat="1" ht="156" x14ac:dyDescent="0.3">
      <c r="A60" s="27" t="str">
        <f>'[1]Формат ИПР'!A48</f>
        <v>1.1.1.1.3</v>
      </c>
      <c r="B60" s="27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27" t="str">
        <f>'[1]Формат ИПР'!C48</f>
        <v>N_Che462_23</v>
      </c>
      <c r="D60" s="37" t="s">
        <v>23</v>
      </c>
      <c r="E60" s="37" t="s">
        <v>24</v>
      </c>
      <c r="F60" s="37">
        <v>32</v>
      </c>
      <c r="G60" s="37">
        <v>32</v>
      </c>
      <c r="H60" s="37">
        <v>-9830</v>
      </c>
      <c r="I60" s="37">
        <v>-13010</v>
      </c>
      <c r="J60" s="37">
        <v>0</v>
      </c>
      <c r="K60" s="37">
        <v>0</v>
      </c>
      <c r="L60" s="37">
        <v>0</v>
      </c>
      <c r="M60" s="37">
        <v>0</v>
      </c>
      <c r="N60" s="38"/>
      <c r="O60" s="34"/>
    </row>
    <row r="61" spans="1:15" s="28" customFormat="1" ht="156" x14ac:dyDescent="0.3">
      <c r="A61" s="27" t="str">
        <f>'[1]Формат ИПР'!A49</f>
        <v>1.1.1.1.3</v>
      </c>
      <c r="B61" s="27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27" t="str">
        <f>'[1]Формат ИПР'!C49</f>
        <v>N_Che463_23</v>
      </c>
      <c r="D61" s="37" t="s">
        <v>23</v>
      </c>
      <c r="E61" s="37" t="s">
        <v>24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8"/>
      <c r="O61" s="34"/>
    </row>
    <row r="62" spans="1:15" s="28" customFormat="1" ht="93.6" x14ac:dyDescent="0.3">
      <c r="A62" s="27" t="str">
        <f>'[1]Формат ИПР'!A50</f>
        <v>1.1.1.1.3</v>
      </c>
      <c r="B62" s="27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27" t="str">
        <f>'[1]Формат ИПР'!C50</f>
        <v>M_Che427</v>
      </c>
      <c r="D62" s="37" t="s">
        <v>23</v>
      </c>
      <c r="E62" s="37" t="s">
        <v>24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8"/>
      <c r="O62" s="34"/>
    </row>
    <row r="63" spans="1:15" s="28" customFormat="1" ht="46.8" x14ac:dyDescent="0.3">
      <c r="A63" s="36" t="str">
        <f>'[1]Формат ИПР'!A51</f>
        <v>1.1.1.2</v>
      </c>
      <c r="B63" s="36" t="str">
        <f>'[1]Формат ИПР'!B51</f>
        <v>Технологическое присоединение объектов электросетевого хозяйства всего, в том числе:</v>
      </c>
      <c r="C63" s="36" t="str">
        <f>'[1]Формат ИПР'!C51</f>
        <v>Г</v>
      </c>
      <c r="D63" s="32" t="s">
        <v>23</v>
      </c>
      <c r="E63" s="32" t="s">
        <v>24</v>
      </c>
      <c r="F63" s="32">
        <f t="shared" ref="F63:M63" si="16">F64+F65</f>
        <v>0</v>
      </c>
      <c r="G63" s="32">
        <f t="shared" si="16"/>
        <v>0</v>
      </c>
      <c r="H63" s="32">
        <f t="shared" si="16"/>
        <v>0</v>
      </c>
      <c r="I63" s="32">
        <f t="shared" si="16"/>
        <v>0</v>
      </c>
      <c r="J63" s="32">
        <f t="shared" si="16"/>
        <v>0</v>
      </c>
      <c r="K63" s="32">
        <f t="shared" si="16"/>
        <v>0</v>
      </c>
      <c r="L63" s="32">
        <f t="shared" si="16"/>
        <v>0</v>
      </c>
      <c r="M63" s="32">
        <f t="shared" si="16"/>
        <v>0</v>
      </c>
      <c r="N63" s="40"/>
      <c r="O63" s="34"/>
    </row>
    <row r="64" spans="1:15" s="28" customFormat="1" ht="62.4" x14ac:dyDescent="0.3">
      <c r="A64" s="36" t="str">
        <f>'[1]Формат ИПР'!A52</f>
        <v>1.1.1.2.1</v>
      </c>
      <c r="B64" s="36" t="str">
        <f>'[1]Формат ИПР'!B52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64" s="36" t="str">
        <f>'[1]Формат ИПР'!C52</f>
        <v>Г</v>
      </c>
      <c r="D64" s="32" t="s">
        <v>23</v>
      </c>
      <c r="E64" s="32" t="s">
        <v>24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40"/>
      <c r="O64" s="34"/>
    </row>
    <row r="65" spans="1:15" s="28" customFormat="1" ht="46.8" x14ac:dyDescent="0.3">
      <c r="A65" s="36" t="str">
        <f>'[1]Формат ИПР'!A53</f>
        <v>1.1.1.2.2</v>
      </c>
      <c r="B65" s="36" t="str">
        <f>'[1]Формат ИПР'!B53</f>
        <v>Технологическое присоединение к электрическим сетям иных сетевых организаций всего, в том числе:</v>
      </c>
      <c r="C65" s="36" t="str">
        <f>'[1]Формат ИПР'!C53</f>
        <v>Г</v>
      </c>
      <c r="D65" s="32" t="s">
        <v>23</v>
      </c>
      <c r="E65" s="32" t="s">
        <v>24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40"/>
      <c r="O65" s="34"/>
    </row>
    <row r="66" spans="1:15" s="28" customFormat="1" ht="46.8" x14ac:dyDescent="0.3">
      <c r="A66" s="36" t="str">
        <f>'[1]Формат ИПР'!A54</f>
        <v>1.1.1.3</v>
      </c>
      <c r="B66" s="36" t="str">
        <f>'[1]Формат ИПР'!B54</f>
        <v>Технологическое присоединение объектов по производству электрической энергии всего, в том числе:</v>
      </c>
      <c r="C66" s="36" t="str">
        <f>'[1]Формат ИПР'!C54</f>
        <v>Г</v>
      </c>
      <c r="D66" s="32" t="s">
        <v>23</v>
      </c>
      <c r="E66" s="32" t="s">
        <v>24</v>
      </c>
      <c r="F66" s="32">
        <f t="shared" ref="F66:M66" si="17">F67+F71</f>
        <v>0</v>
      </c>
      <c r="G66" s="32">
        <f t="shared" si="17"/>
        <v>0</v>
      </c>
      <c r="H66" s="32">
        <f t="shared" si="17"/>
        <v>0</v>
      </c>
      <c r="I66" s="32">
        <f t="shared" si="17"/>
        <v>0</v>
      </c>
      <c r="J66" s="32">
        <f t="shared" si="17"/>
        <v>0</v>
      </c>
      <c r="K66" s="32">
        <f t="shared" si="17"/>
        <v>0</v>
      </c>
      <c r="L66" s="32">
        <f t="shared" si="17"/>
        <v>0</v>
      </c>
      <c r="M66" s="32">
        <f t="shared" si="17"/>
        <v>0</v>
      </c>
      <c r="N66" s="40"/>
      <c r="O66" s="34"/>
    </row>
    <row r="67" spans="1:15" s="28" customFormat="1" ht="31.2" x14ac:dyDescent="0.3">
      <c r="A67" s="36" t="str">
        <f>'[1]Формат ИПР'!A55</f>
        <v>1.1.1.3.1</v>
      </c>
      <c r="B67" s="36" t="str">
        <f>'[1]Формат ИПР'!B55</f>
        <v>Наименование объекта по производству электрической энергии всего, в том числе:</v>
      </c>
      <c r="C67" s="36" t="str">
        <f>'[1]Формат ИПР'!C55</f>
        <v>Г</v>
      </c>
      <c r="D67" s="32" t="s">
        <v>23</v>
      </c>
      <c r="E67" s="32" t="s">
        <v>24</v>
      </c>
      <c r="F67" s="32">
        <f t="shared" ref="F67:L67" si="18">F68</f>
        <v>0</v>
      </c>
      <c r="G67" s="32">
        <f t="shared" si="18"/>
        <v>0</v>
      </c>
      <c r="H67" s="32">
        <f t="shared" si="18"/>
        <v>0</v>
      </c>
      <c r="I67" s="32">
        <f t="shared" si="18"/>
        <v>0</v>
      </c>
      <c r="J67" s="32">
        <f t="shared" si="18"/>
        <v>0</v>
      </c>
      <c r="K67" s="32">
        <f t="shared" si="18"/>
        <v>0</v>
      </c>
      <c r="L67" s="32">
        <f t="shared" si="18"/>
        <v>0</v>
      </c>
      <c r="M67" s="32">
        <f>M68</f>
        <v>0</v>
      </c>
      <c r="N67" s="40"/>
      <c r="O67" s="34"/>
    </row>
    <row r="68" spans="1:15" s="28" customFormat="1" ht="93.6" x14ac:dyDescent="0.3">
      <c r="A68" s="36" t="str">
        <f>'[1]Формат ИПР'!A56</f>
        <v>1.1.1.3.1</v>
      </c>
      <c r="B68" s="36" t="str">
        <f>'[1]Формат ИПР'!B56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</c>
      <c r="C68" s="36" t="str">
        <f>'[1]Формат ИПР'!C56</f>
        <v>Г</v>
      </c>
      <c r="D68" s="32" t="s">
        <v>23</v>
      </c>
      <c r="E68" s="32" t="s">
        <v>24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40"/>
      <c r="O68" s="34"/>
    </row>
    <row r="69" spans="1:15" s="28" customFormat="1" ht="93.6" x14ac:dyDescent="0.3">
      <c r="A69" s="36" t="str">
        <f>'[1]Формат ИПР'!A57</f>
        <v>1.1.1.3.1</v>
      </c>
      <c r="B69" s="36" t="str">
        <f>'[1]Формат ИПР'!B57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69" s="36" t="str">
        <f>'[1]Формат ИПР'!C57</f>
        <v>Г</v>
      </c>
      <c r="D69" s="32" t="s">
        <v>23</v>
      </c>
      <c r="E69" s="32" t="s">
        <v>24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/>
      <c r="O69" s="34"/>
    </row>
    <row r="70" spans="1:15" s="28" customFormat="1" ht="93.6" x14ac:dyDescent="0.3">
      <c r="A70" s="36" t="str">
        <f>'[1]Формат ИПР'!A58</f>
        <v>1.1.1.3.1</v>
      </c>
      <c r="B70" s="36" t="str">
        <f>'[1]Формат ИПР'!B58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0" s="36" t="str">
        <f>'[1]Формат ИПР'!C58</f>
        <v>Г</v>
      </c>
      <c r="D70" s="32" t="s">
        <v>23</v>
      </c>
      <c r="E70" s="32" t="s">
        <v>24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40"/>
      <c r="O70" s="34"/>
    </row>
    <row r="71" spans="1:15" s="28" customFormat="1" ht="31.2" x14ac:dyDescent="0.3">
      <c r="A71" s="36" t="str">
        <f>'[1]Формат ИПР'!A59</f>
        <v>1.1.1.3.2</v>
      </c>
      <c r="B71" s="36" t="str">
        <f>'[1]Формат ИПР'!B59</f>
        <v>Наименование объекта по производству электрической энергии всего, в том числе:</v>
      </c>
      <c r="C71" s="36" t="str">
        <f>'[1]Формат ИПР'!C59</f>
        <v>Г</v>
      </c>
      <c r="D71" s="32" t="s">
        <v>23</v>
      </c>
      <c r="E71" s="32" t="s">
        <v>24</v>
      </c>
      <c r="F71" s="32">
        <f t="shared" ref="F71:M71" si="19">F72+F73+F74</f>
        <v>0</v>
      </c>
      <c r="G71" s="32">
        <f t="shared" si="19"/>
        <v>0</v>
      </c>
      <c r="H71" s="32">
        <f t="shared" si="19"/>
        <v>0</v>
      </c>
      <c r="I71" s="32">
        <f t="shared" si="19"/>
        <v>0</v>
      </c>
      <c r="J71" s="32">
        <f t="shared" si="19"/>
        <v>0</v>
      </c>
      <c r="K71" s="32">
        <f t="shared" si="19"/>
        <v>0</v>
      </c>
      <c r="L71" s="32">
        <f t="shared" si="19"/>
        <v>0</v>
      </c>
      <c r="M71" s="32">
        <f t="shared" si="19"/>
        <v>0</v>
      </c>
      <c r="N71" s="32"/>
      <c r="O71" s="34"/>
    </row>
    <row r="72" spans="1:15" s="28" customFormat="1" ht="93.6" x14ac:dyDescent="0.3">
      <c r="A72" s="36" t="str">
        <f>'[1]Формат ИПР'!A60</f>
        <v>1.1.1.3.2</v>
      </c>
      <c r="B72" s="36" t="str">
        <f>'[1]Формат ИПР'!B60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</c>
      <c r="C72" s="36" t="str">
        <f>'[1]Формат ИПР'!C60</f>
        <v>Г</v>
      </c>
      <c r="D72" s="32" t="s">
        <v>23</v>
      </c>
      <c r="E72" s="32" t="s">
        <v>24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/>
      <c r="O72" s="34"/>
    </row>
    <row r="73" spans="1:15" s="28" customFormat="1" ht="93.6" x14ac:dyDescent="0.3">
      <c r="A73" s="36" t="str">
        <f>'[1]Формат ИПР'!A61</f>
        <v>1.1.1.3.2</v>
      </c>
      <c r="B73" s="36" t="str">
        <f>'[1]Формат ИПР'!B61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3" s="36" t="str">
        <f>'[1]Формат ИПР'!C61</f>
        <v>Г</v>
      </c>
      <c r="D73" s="32" t="s">
        <v>23</v>
      </c>
      <c r="E73" s="32" t="s">
        <v>24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/>
      <c r="O73" s="34"/>
    </row>
    <row r="74" spans="1:15" s="28" customFormat="1" ht="93.6" x14ac:dyDescent="0.3">
      <c r="A74" s="36" t="str">
        <f>'[1]Формат ИПР'!A62</f>
        <v>1.1.1.3.2</v>
      </c>
      <c r="B74" s="36" t="str">
        <f>'[1]Формат ИПР'!B62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4" s="36" t="str">
        <f>'[1]Формат ИПР'!C62</f>
        <v>Г</v>
      </c>
      <c r="D74" s="32" t="s">
        <v>23</v>
      </c>
      <c r="E74" s="32" t="s">
        <v>24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40"/>
      <c r="O74" s="34"/>
    </row>
    <row r="75" spans="1:15" s="28" customFormat="1" ht="93.6" x14ac:dyDescent="0.3">
      <c r="A75" s="36" t="str">
        <f>'[1]Формат ИПР'!A63</f>
        <v>1.1.1.4</v>
      </c>
      <c r="B75" s="36" t="str">
        <f>'[1]Формат ИПР'!B63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75" s="36" t="str">
        <f>'[1]Формат ИПР'!C63</f>
        <v>Г</v>
      </c>
      <c r="D75" s="32" t="s">
        <v>23</v>
      </c>
      <c r="E75" s="32" t="s">
        <v>24</v>
      </c>
      <c r="F75" s="32">
        <f t="shared" ref="F75:M75" si="20">F76+F77</f>
        <v>145</v>
      </c>
      <c r="G75" s="32">
        <f t="shared" si="20"/>
        <v>145</v>
      </c>
      <c r="H75" s="32">
        <f t="shared" si="20"/>
        <v>14020</v>
      </c>
      <c r="I75" s="32">
        <f t="shared" si="20"/>
        <v>9590</v>
      </c>
      <c r="J75" s="32">
        <f t="shared" si="20"/>
        <v>0</v>
      </c>
      <c r="K75" s="32">
        <f t="shared" si="20"/>
        <v>0</v>
      </c>
      <c r="L75" s="32">
        <f t="shared" si="20"/>
        <v>0</v>
      </c>
      <c r="M75" s="32">
        <f t="shared" si="20"/>
        <v>0</v>
      </c>
      <c r="N75" s="40"/>
      <c r="O75" s="34"/>
    </row>
    <row r="76" spans="1:15" s="28" customFormat="1" ht="78" x14ac:dyDescent="0.3">
      <c r="A76" s="36" t="str">
        <f>'[1]Формат ИПР'!A64</f>
        <v>1.1.1.4.1</v>
      </c>
      <c r="B76" s="36" t="str">
        <f>'[1]Формат ИПР'!B64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</c>
      <c r="C76" s="36" t="str">
        <f>'[1]Формат ИПР'!C64</f>
        <v>Г</v>
      </c>
      <c r="D76" s="32" t="s">
        <v>23</v>
      </c>
      <c r="E76" s="32" t="s">
        <v>24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40"/>
      <c r="O76" s="34"/>
    </row>
    <row r="77" spans="1:15" s="28" customFormat="1" ht="78" x14ac:dyDescent="0.3">
      <c r="A77" s="36" t="str">
        <f>'[1]Формат ИПР'!A65</f>
        <v>1.1.1.4.2</v>
      </c>
      <c r="B77" s="36" t="str">
        <f>'[1]Формат ИПР'!B65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</c>
      <c r="C77" s="36" t="str">
        <f>'[1]Формат ИПР'!C65</f>
        <v>Г</v>
      </c>
      <c r="D77" s="32" t="s">
        <v>23</v>
      </c>
      <c r="E77" s="32" t="s">
        <v>24</v>
      </c>
      <c r="F77" s="32">
        <f t="shared" ref="F77:M77" si="21">SUM(F78:F82)</f>
        <v>145</v>
      </c>
      <c r="G77" s="32">
        <f t="shared" si="21"/>
        <v>145</v>
      </c>
      <c r="H77" s="32">
        <f t="shared" si="21"/>
        <v>14020</v>
      </c>
      <c r="I77" s="32">
        <f t="shared" si="21"/>
        <v>9590</v>
      </c>
      <c r="J77" s="32">
        <f t="shared" si="21"/>
        <v>0</v>
      </c>
      <c r="K77" s="32">
        <f t="shared" si="21"/>
        <v>0</v>
      </c>
      <c r="L77" s="32">
        <f t="shared" si="21"/>
        <v>0</v>
      </c>
      <c r="M77" s="32">
        <f t="shared" si="21"/>
        <v>0</v>
      </c>
      <c r="N77" s="40"/>
      <c r="O77" s="34"/>
    </row>
    <row r="78" spans="1:15" s="28" customFormat="1" ht="218.4" x14ac:dyDescent="0.3">
      <c r="A78" s="27" t="str">
        <f>'[1]Формат ИПР'!A66</f>
        <v>1.1.1.4.2</v>
      </c>
      <c r="B78" s="27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27" t="str">
        <f>'[1]Формат ИПР'!C66</f>
        <v>J_Che215</v>
      </c>
      <c r="D78" s="37" t="s">
        <v>23</v>
      </c>
      <c r="E78" s="37" t="s">
        <v>24</v>
      </c>
      <c r="F78" s="37">
        <v>81</v>
      </c>
      <c r="G78" s="37">
        <v>81</v>
      </c>
      <c r="H78" s="37">
        <v>4280</v>
      </c>
      <c r="I78" s="37">
        <v>3320</v>
      </c>
      <c r="J78" s="37">
        <v>0</v>
      </c>
      <c r="K78" s="37">
        <v>0</v>
      </c>
      <c r="L78" s="37">
        <v>0</v>
      </c>
      <c r="M78" s="37">
        <v>0</v>
      </c>
      <c r="N78" s="38"/>
      <c r="O78" s="34"/>
    </row>
    <row r="79" spans="1:15" s="28" customFormat="1" ht="93.6" x14ac:dyDescent="0.3">
      <c r="A79" s="27" t="str">
        <f>'[1]Формат ИПР'!A67</f>
        <v>1.1.1.4.2</v>
      </c>
      <c r="B79" s="27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27" t="str">
        <f>'[1]Формат ИПР'!C67</f>
        <v>M_Che436</v>
      </c>
      <c r="D79" s="37" t="s">
        <v>23</v>
      </c>
      <c r="E79" s="37" t="s">
        <v>24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8"/>
      <c r="O79" s="34"/>
    </row>
    <row r="80" spans="1:15" s="28" customFormat="1" ht="140.4" x14ac:dyDescent="0.3">
      <c r="A80" s="27" t="str">
        <f>'[1]Формат ИПР'!A68</f>
        <v>1.1.1.4.2</v>
      </c>
      <c r="B80" s="27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27" t="str">
        <f>'[1]Формат ИПР'!C68</f>
        <v>M_Che431</v>
      </c>
      <c r="D80" s="37" t="s">
        <v>23</v>
      </c>
      <c r="E80" s="37" t="s">
        <v>24</v>
      </c>
      <c r="F80" s="37">
        <v>32</v>
      </c>
      <c r="G80" s="37">
        <v>32</v>
      </c>
      <c r="H80" s="37">
        <v>-370</v>
      </c>
      <c r="I80" s="37">
        <v>-1280</v>
      </c>
      <c r="J80" s="37">
        <v>0</v>
      </c>
      <c r="K80" s="37">
        <v>0</v>
      </c>
      <c r="L80" s="37">
        <v>0</v>
      </c>
      <c r="M80" s="37">
        <v>0</v>
      </c>
      <c r="N80" s="38"/>
      <c r="O80" s="34"/>
    </row>
    <row r="81" spans="1:15" s="28" customFormat="1" ht="171.6" x14ac:dyDescent="0.3">
      <c r="A81" s="27" t="str">
        <f>'[1]Формат ИПР'!A69</f>
        <v>1.1.1.4.2</v>
      </c>
      <c r="B81" s="27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27" t="str">
        <f>'[1]Формат ИПР'!C69</f>
        <v>M_Che432</v>
      </c>
      <c r="D81" s="37" t="s">
        <v>23</v>
      </c>
      <c r="E81" s="37" t="s">
        <v>24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8"/>
      <c r="O81" s="34"/>
    </row>
    <row r="82" spans="1:15" s="28" customFormat="1" ht="109.2" x14ac:dyDescent="0.3">
      <c r="A82" s="27" t="str">
        <f>'[1]Формат ИПР'!A70</f>
        <v>1.1.1.4.2</v>
      </c>
      <c r="B82" s="27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27" t="str">
        <f>'[1]Формат ИПР'!C70</f>
        <v>M_Che423</v>
      </c>
      <c r="D82" s="37" t="s">
        <v>23</v>
      </c>
      <c r="E82" s="37" t="s">
        <v>24</v>
      </c>
      <c r="F82" s="37">
        <v>32</v>
      </c>
      <c r="G82" s="37">
        <v>32</v>
      </c>
      <c r="H82" s="37">
        <v>10110</v>
      </c>
      <c r="I82" s="37">
        <v>7550</v>
      </c>
      <c r="J82" s="37">
        <v>0</v>
      </c>
      <c r="K82" s="37">
        <v>0</v>
      </c>
      <c r="L82" s="37">
        <v>0</v>
      </c>
      <c r="M82" s="37">
        <v>0</v>
      </c>
      <c r="N82" s="38"/>
      <c r="O82" s="34"/>
    </row>
    <row r="83" spans="1:15" s="28" customFormat="1" ht="31.2" x14ac:dyDescent="0.3">
      <c r="A83" s="36" t="str">
        <f>'[1]Формат ИПР'!A71</f>
        <v>1.1.2</v>
      </c>
      <c r="B83" s="36" t="str">
        <f>'[1]Формат ИПР'!B71</f>
        <v>Реконструкция, модернизация, техническое перевооружение всего, в том числе:</v>
      </c>
      <c r="C83" s="36" t="str">
        <f>'[1]Формат ИПР'!C71</f>
        <v>Г</v>
      </c>
      <c r="D83" s="32" t="s">
        <v>23</v>
      </c>
      <c r="E83" s="32" t="s">
        <v>24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/>
      <c r="O83" s="34"/>
    </row>
    <row r="84" spans="1:15" s="28" customFormat="1" ht="62.4" x14ac:dyDescent="0.3">
      <c r="A84" s="36" t="str">
        <f>'[1]Формат ИПР'!A72</f>
        <v>1.1.2.1</v>
      </c>
      <c r="B84" s="36" t="str">
        <f>'[1]Формат ИПР'!B72</f>
        <v>Реконструкция, модернизация, техническое перевооружение  трансформаторных и иных подстанций, распределительных пунктов всего, в том числе:</v>
      </c>
      <c r="C84" s="36" t="str">
        <f>'[1]Формат ИПР'!C72</f>
        <v>Г</v>
      </c>
      <c r="D84" s="32" t="s">
        <v>23</v>
      </c>
      <c r="E84" s="32" t="s">
        <v>24</v>
      </c>
      <c r="F84" s="32">
        <f t="shared" ref="F84:M84" si="22">F85+F86</f>
        <v>0</v>
      </c>
      <c r="G84" s="32">
        <f t="shared" si="22"/>
        <v>0</v>
      </c>
      <c r="H84" s="32">
        <f t="shared" si="22"/>
        <v>0</v>
      </c>
      <c r="I84" s="32">
        <f t="shared" si="22"/>
        <v>0</v>
      </c>
      <c r="J84" s="32">
        <f t="shared" si="22"/>
        <v>0</v>
      </c>
      <c r="K84" s="32">
        <f t="shared" si="22"/>
        <v>0</v>
      </c>
      <c r="L84" s="32">
        <f t="shared" si="22"/>
        <v>0</v>
      </c>
      <c r="M84" s="32">
        <f t="shared" si="22"/>
        <v>0</v>
      </c>
      <c r="N84" s="32"/>
      <c r="O84" s="34"/>
    </row>
    <row r="85" spans="1:15" s="28" customFormat="1" ht="31.2" x14ac:dyDescent="0.3">
      <c r="A85" s="36" t="str">
        <f>'[1]Формат ИПР'!A73</f>
        <v>1.1.2.1.1</v>
      </c>
      <c r="B85" s="36" t="str">
        <f>'[1]Формат ИПР'!B73</f>
        <v>Реконструкция трансформаторных и иных подстанций всего, в том числе:</v>
      </c>
      <c r="C85" s="36" t="str">
        <f>'[1]Формат ИПР'!C73</f>
        <v>Г</v>
      </c>
      <c r="D85" s="32" t="s">
        <v>23</v>
      </c>
      <c r="E85" s="32" t="s">
        <v>24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40"/>
      <c r="O85" s="34"/>
    </row>
    <row r="86" spans="1:15" s="28" customFormat="1" ht="62.4" x14ac:dyDescent="0.3">
      <c r="A86" s="36" t="str">
        <f>'[1]Формат ИПР'!A74</f>
        <v>1.1.2.1.2</v>
      </c>
      <c r="B86" s="36" t="str">
        <f>'[1]Формат ИПР'!B74</f>
        <v>Модернизация, техническое перевооружение трансформаторных и иных подстанций, распределительных пунктов всего, в том числе:</v>
      </c>
      <c r="C86" s="36" t="str">
        <f>'[1]Формат ИПР'!C74</f>
        <v>Г</v>
      </c>
      <c r="D86" s="32" t="s">
        <v>23</v>
      </c>
      <c r="E86" s="32" t="s">
        <v>24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40"/>
      <c r="O86" s="34"/>
    </row>
    <row r="87" spans="1:15" s="28" customFormat="1" ht="46.8" x14ac:dyDescent="0.3">
      <c r="A87" s="36" t="str">
        <f>'[1]Формат ИПР'!A75</f>
        <v>1.1.2.2</v>
      </c>
      <c r="B87" s="36" t="str">
        <f>'[1]Формат ИПР'!B75</f>
        <v>Реконструкция, модернизация, техническое перевооружение линий электропередачи всего, в том числе:</v>
      </c>
      <c r="C87" s="36" t="str">
        <f>'[1]Формат ИПР'!C75</f>
        <v>Г</v>
      </c>
      <c r="D87" s="32" t="s">
        <v>23</v>
      </c>
      <c r="E87" s="32" t="s">
        <v>24</v>
      </c>
      <c r="F87" s="32">
        <f t="shared" ref="F87:M87" si="23">F88+F93</f>
        <v>0</v>
      </c>
      <c r="G87" s="32">
        <f t="shared" si="23"/>
        <v>0</v>
      </c>
      <c r="H87" s="32">
        <f t="shared" si="23"/>
        <v>0</v>
      </c>
      <c r="I87" s="32">
        <f t="shared" si="23"/>
        <v>0</v>
      </c>
      <c r="J87" s="32">
        <f t="shared" si="23"/>
        <v>0</v>
      </c>
      <c r="K87" s="32">
        <f t="shared" si="23"/>
        <v>0</v>
      </c>
      <c r="L87" s="32">
        <f t="shared" si="23"/>
        <v>0</v>
      </c>
      <c r="M87" s="32">
        <f t="shared" si="23"/>
        <v>0</v>
      </c>
      <c r="N87" s="40"/>
      <c r="O87" s="34"/>
    </row>
    <row r="88" spans="1:15" s="28" customFormat="1" ht="31.2" x14ac:dyDescent="0.3">
      <c r="A88" s="36" t="str">
        <f>'[1]Формат ИПР'!A76</f>
        <v>1.1.2.2.1</v>
      </c>
      <c r="B88" s="36" t="str">
        <f>'[1]Формат ИПР'!B76</f>
        <v>Реконструкция линий электропередачи всего, в том числе:</v>
      </c>
      <c r="C88" s="36" t="str">
        <f>'[1]Формат ИПР'!C76</f>
        <v>Г</v>
      </c>
      <c r="D88" s="32" t="s">
        <v>23</v>
      </c>
      <c r="E88" s="32" t="s">
        <v>24</v>
      </c>
      <c r="F88" s="32">
        <f>SUM(F89:F92)</f>
        <v>0</v>
      </c>
      <c r="G88" s="32">
        <f t="shared" ref="G88:M88" si="24">SUM(G89:G92)</f>
        <v>0</v>
      </c>
      <c r="H88" s="32">
        <f t="shared" si="24"/>
        <v>0</v>
      </c>
      <c r="I88" s="32">
        <f t="shared" si="24"/>
        <v>0</v>
      </c>
      <c r="J88" s="32">
        <f t="shared" si="24"/>
        <v>0</v>
      </c>
      <c r="K88" s="32">
        <f t="shared" si="24"/>
        <v>0</v>
      </c>
      <c r="L88" s="32">
        <f t="shared" si="24"/>
        <v>0</v>
      </c>
      <c r="M88" s="32">
        <f t="shared" si="24"/>
        <v>0</v>
      </c>
      <c r="N88" s="40"/>
      <c r="O88" s="34"/>
    </row>
    <row r="89" spans="1:15" s="28" customFormat="1" ht="62.4" x14ac:dyDescent="0.3">
      <c r="A89" s="27" t="str">
        <f>'[1]Формат ИПР'!A77</f>
        <v>1.1.2.2.1</v>
      </c>
      <c r="B89" s="27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27" t="str">
        <f>'[1]Формат ИПР'!C77</f>
        <v>I_Che164</v>
      </c>
      <c r="D89" s="37" t="s">
        <v>23</v>
      </c>
      <c r="E89" s="37" t="s">
        <v>24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8"/>
      <c r="O89" s="34"/>
    </row>
    <row r="90" spans="1:15" s="28" customFormat="1" ht="62.4" x14ac:dyDescent="0.3">
      <c r="A90" s="27" t="str">
        <f>'[1]Формат ИПР'!A78</f>
        <v>1.1.2.2.1</v>
      </c>
      <c r="B90" s="27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27" t="str">
        <f>'[1]Формат ИПР'!C78</f>
        <v>I_Che165</v>
      </c>
      <c r="D90" s="37" t="s">
        <v>23</v>
      </c>
      <c r="E90" s="37" t="s">
        <v>24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8"/>
      <c r="O90" s="34"/>
    </row>
    <row r="91" spans="1:15" s="28" customFormat="1" ht="46.8" x14ac:dyDescent="0.3">
      <c r="A91" s="27" t="str">
        <f>'[1]Формат ИПР'!A79</f>
        <v>1.1.2.2.1</v>
      </c>
      <c r="B91" s="27" t="str">
        <f>'[1]Формат ИПР'!B79</f>
        <v>Реконструкция ВЛ-10кВ Ф-9 ПС 110 "Курчалой" с. Цацан-Юрт, протяженностью 15 км</v>
      </c>
      <c r="C91" s="27" t="str">
        <f>'[1]Формат ИПР'!C79</f>
        <v>M_Che445</v>
      </c>
      <c r="D91" s="37" t="s">
        <v>23</v>
      </c>
      <c r="E91" s="37" t="s">
        <v>24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8"/>
      <c r="O91" s="34"/>
    </row>
    <row r="92" spans="1:15" s="28" customFormat="1" ht="78" x14ac:dyDescent="0.3">
      <c r="A92" s="27" t="str">
        <f>'[1]Формат ИПР'!A80</f>
        <v>1.1.2.2.1</v>
      </c>
      <c r="B92" s="27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27" t="str">
        <f>'[1]Формат ИПР'!C80</f>
        <v>M_Che446</v>
      </c>
      <c r="D92" s="37" t="s">
        <v>23</v>
      </c>
      <c r="E92" s="37" t="s">
        <v>24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8"/>
      <c r="O92" s="34"/>
    </row>
    <row r="93" spans="1:15" s="28" customFormat="1" ht="31.2" x14ac:dyDescent="0.3">
      <c r="A93" s="36" t="str">
        <f>'[1]Формат ИПР'!A81</f>
        <v>1.1.2.2.2</v>
      </c>
      <c r="B93" s="36" t="str">
        <f>'[1]Формат ИПР'!B81</f>
        <v>Модернизация, техническое перевооружение линий электропередачи всего, в том числе:</v>
      </c>
      <c r="C93" s="36" t="str">
        <f>'[1]Формат ИПР'!C81</f>
        <v>Г</v>
      </c>
      <c r="D93" s="32" t="s">
        <v>23</v>
      </c>
      <c r="E93" s="32" t="s">
        <v>24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40"/>
      <c r="O93" s="34"/>
    </row>
    <row r="94" spans="1:15" s="28" customFormat="1" ht="46.8" x14ac:dyDescent="0.3">
      <c r="A94" s="36" t="str">
        <f>'[1]Формат ИПР'!A82</f>
        <v>1.1.2.3</v>
      </c>
      <c r="B94" s="36" t="str">
        <f>'[1]Формат ИПР'!B82</f>
        <v>Развитие и модернизация учета электрической энергии (мощности) всего, в том числе:</v>
      </c>
      <c r="C94" s="36" t="str">
        <f>'[1]Формат ИПР'!C82</f>
        <v>Г</v>
      </c>
      <c r="D94" s="32" t="s">
        <v>23</v>
      </c>
      <c r="E94" s="32" t="s">
        <v>24</v>
      </c>
      <c r="F94" s="32">
        <f>SUM(F95:F104)</f>
        <v>0</v>
      </c>
      <c r="G94" s="32">
        <f t="shared" ref="G94:M94" si="25">SUM(G95:G104)</f>
        <v>0</v>
      </c>
      <c r="H94" s="32">
        <f t="shared" si="25"/>
        <v>0</v>
      </c>
      <c r="I94" s="32">
        <f t="shared" si="25"/>
        <v>0</v>
      </c>
      <c r="J94" s="32">
        <f t="shared" si="25"/>
        <v>0</v>
      </c>
      <c r="K94" s="32">
        <f t="shared" si="25"/>
        <v>0</v>
      </c>
      <c r="L94" s="32">
        <f t="shared" si="25"/>
        <v>0</v>
      </c>
      <c r="M94" s="32">
        <f t="shared" si="25"/>
        <v>0</v>
      </c>
      <c r="N94" s="40"/>
      <c r="O94" s="34"/>
    </row>
    <row r="95" spans="1:15" s="28" customFormat="1" ht="93.6" x14ac:dyDescent="0.3">
      <c r="A95" s="27" t="str">
        <f>'[1]Формат ИПР'!A83</f>
        <v>1.1.2.3</v>
      </c>
      <c r="B95" s="27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27" t="str">
        <f>'[1]Формат ИПР'!C83</f>
        <v>L_Che381_20</v>
      </c>
      <c r="D95" s="37" t="s">
        <v>23</v>
      </c>
      <c r="E95" s="37" t="s">
        <v>24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8"/>
      <c r="O95" s="34"/>
    </row>
    <row r="96" spans="1:15" s="28" customFormat="1" ht="93.6" x14ac:dyDescent="0.3">
      <c r="A96" s="27" t="str">
        <f>'[1]Формат ИПР'!A84</f>
        <v>1.1.2.3</v>
      </c>
      <c r="B96" s="27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27" t="str">
        <f>'[1]Формат ИПР'!C84</f>
        <v>L_Che382</v>
      </c>
      <c r="D96" s="37" t="s">
        <v>23</v>
      </c>
      <c r="E96" s="37" t="s">
        <v>24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8"/>
      <c r="O96" s="34"/>
    </row>
    <row r="97" spans="1:15" s="28" customFormat="1" ht="93.6" x14ac:dyDescent="0.3">
      <c r="A97" s="27" t="str">
        <f>'[1]Формат ИПР'!A85</f>
        <v>1.1.2.3</v>
      </c>
      <c r="B97" s="27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27" t="str">
        <f>'[1]Формат ИПР'!C85</f>
        <v>M_Che383</v>
      </c>
      <c r="D97" s="37" t="s">
        <v>23</v>
      </c>
      <c r="E97" s="37" t="s">
        <v>24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8"/>
      <c r="O97" s="34"/>
    </row>
    <row r="98" spans="1:15" s="28" customFormat="1" ht="78" x14ac:dyDescent="0.3">
      <c r="A98" s="27" t="str">
        <f>'[1]Формат ИПР'!A86</f>
        <v>1.1.2.3</v>
      </c>
      <c r="B98" s="27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27" t="str">
        <f>'[1]Формат ИПР'!C86</f>
        <v>L_Che384</v>
      </c>
      <c r="D98" s="37" t="s">
        <v>23</v>
      </c>
      <c r="E98" s="37" t="s">
        <v>24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8"/>
      <c r="O98" s="34"/>
    </row>
    <row r="99" spans="1:15" s="28" customFormat="1" ht="93.6" x14ac:dyDescent="0.3">
      <c r="A99" s="27" t="str">
        <f>'[1]Формат ИПР'!A87</f>
        <v>1.1.2.3</v>
      </c>
      <c r="B99" s="27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27" t="str">
        <f>'[1]Формат ИПР'!C87</f>
        <v>M_Che385</v>
      </c>
      <c r="D99" s="37" t="s">
        <v>23</v>
      </c>
      <c r="E99" s="37" t="s">
        <v>24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8"/>
      <c r="O99" s="34"/>
    </row>
    <row r="100" spans="1:15" s="28" customFormat="1" ht="93.6" x14ac:dyDescent="0.3">
      <c r="A100" s="27" t="str">
        <f>'[1]Формат ИПР'!A88</f>
        <v>1.1.2.3</v>
      </c>
      <c r="B100" s="27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27" t="str">
        <f>'[1]Формат ИПР'!C88</f>
        <v>M_Che386</v>
      </c>
      <c r="D100" s="37" t="s">
        <v>23</v>
      </c>
      <c r="E100" s="37" t="s">
        <v>24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8"/>
      <c r="O100" s="34"/>
    </row>
    <row r="101" spans="1:15" s="28" customFormat="1" ht="93.6" x14ac:dyDescent="0.3">
      <c r="A101" s="27" t="str">
        <f>'[1]Формат ИПР'!A89</f>
        <v>1.1.2.3</v>
      </c>
      <c r="B101" s="27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27" t="str">
        <f>'[1]Формат ИПР'!C89</f>
        <v>M_Che387</v>
      </c>
      <c r="D101" s="37" t="s">
        <v>23</v>
      </c>
      <c r="E101" s="37" t="s">
        <v>24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8"/>
      <c r="O101" s="34"/>
    </row>
    <row r="102" spans="1:15" s="28" customFormat="1" ht="93.6" x14ac:dyDescent="0.3">
      <c r="A102" s="27" t="str">
        <f>'[1]Формат ИПР'!A90</f>
        <v>1.1.2.3</v>
      </c>
      <c r="B102" s="27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27" t="str">
        <f>'[1]Формат ИПР'!C90</f>
        <v>M_Che388</v>
      </c>
      <c r="D102" s="37" t="s">
        <v>23</v>
      </c>
      <c r="E102" s="37" t="s">
        <v>24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8"/>
      <c r="O102" s="34"/>
    </row>
    <row r="103" spans="1:15" s="28" customFormat="1" ht="93.6" x14ac:dyDescent="0.3">
      <c r="A103" s="27" t="str">
        <f>'[1]Формат ИПР'!A91</f>
        <v>1.1.2.3</v>
      </c>
      <c r="B103" s="27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27" t="str">
        <f>'[1]Формат ИПР'!C91</f>
        <v>M_Che389</v>
      </c>
      <c r="D103" s="37" t="s">
        <v>23</v>
      </c>
      <c r="E103" s="37" t="s">
        <v>24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8"/>
      <c r="O103" s="34"/>
    </row>
    <row r="104" spans="1:15" s="28" customFormat="1" ht="93.6" x14ac:dyDescent="0.3">
      <c r="A104" s="27" t="str">
        <f>'[1]Формат ИПР'!A92</f>
        <v>1.1.2.3</v>
      </c>
      <c r="B104" s="27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27" t="str">
        <f>'[1]Формат ИПР'!C92</f>
        <v>M_Che390</v>
      </c>
      <c r="D104" s="37" t="s">
        <v>23</v>
      </c>
      <c r="E104" s="37" t="s">
        <v>24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8"/>
      <c r="O104" s="34"/>
    </row>
    <row r="105" spans="1:15" s="28" customFormat="1" ht="46.8" x14ac:dyDescent="0.3">
      <c r="A105" s="36" t="str">
        <f>'[1]Формат ИПР'!A93</f>
        <v>1.1.2.4</v>
      </c>
      <c r="B105" s="36" t="str">
        <f>'[1]Формат ИПР'!B93</f>
        <v>Реконструкция, модернизация, техническое перевооружение прочих объектов основных средств всего, в том числе:</v>
      </c>
      <c r="C105" s="36" t="str">
        <f>'[1]Формат ИПР'!C93</f>
        <v>Г</v>
      </c>
      <c r="D105" s="32" t="s">
        <v>23</v>
      </c>
      <c r="E105" s="32" t="s">
        <v>24</v>
      </c>
      <c r="F105" s="32">
        <f t="shared" ref="F105:M105" si="26">F106+F107</f>
        <v>0</v>
      </c>
      <c r="G105" s="32">
        <f t="shared" si="26"/>
        <v>0</v>
      </c>
      <c r="H105" s="32">
        <f t="shared" si="26"/>
        <v>0</v>
      </c>
      <c r="I105" s="32">
        <f t="shared" si="26"/>
        <v>0</v>
      </c>
      <c r="J105" s="32">
        <f t="shared" si="26"/>
        <v>0</v>
      </c>
      <c r="K105" s="32">
        <f t="shared" si="26"/>
        <v>0</v>
      </c>
      <c r="L105" s="32">
        <f t="shared" si="26"/>
        <v>0</v>
      </c>
      <c r="M105" s="32">
        <f t="shared" si="26"/>
        <v>0</v>
      </c>
      <c r="N105" s="32"/>
      <c r="O105" s="34"/>
    </row>
    <row r="106" spans="1:15" s="28" customFormat="1" ht="31.2" x14ac:dyDescent="0.3">
      <c r="A106" s="36" t="str">
        <f>'[1]Формат ИПР'!A94</f>
        <v>1.1.2.4.1</v>
      </c>
      <c r="B106" s="36" t="str">
        <f>'[1]Формат ИПР'!B94</f>
        <v>Реконструкция прочих объектов основных средств всего, в том числе:</v>
      </c>
      <c r="C106" s="36" t="str">
        <f>'[1]Формат ИПР'!C94</f>
        <v>Г</v>
      </c>
      <c r="D106" s="32" t="s">
        <v>23</v>
      </c>
      <c r="E106" s="32" t="s">
        <v>24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/>
      <c r="O106" s="34"/>
    </row>
    <row r="107" spans="1:15" s="28" customFormat="1" ht="46.8" x14ac:dyDescent="0.3">
      <c r="A107" s="36" t="str">
        <f>'[1]Формат ИПР'!A95</f>
        <v>1.1.2.4.2</v>
      </c>
      <c r="B107" s="36" t="str">
        <f>'[1]Формат ИПР'!B95</f>
        <v>Модернизация, техническое перевооружение прочих объектов основных средств всего, в том числе:</v>
      </c>
      <c r="C107" s="36" t="str">
        <f>'[1]Формат ИПР'!C95</f>
        <v>Г</v>
      </c>
      <c r="D107" s="32" t="s">
        <v>23</v>
      </c>
      <c r="E107" s="32" t="s">
        <v>24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/>
      <c r="O107" s="34"/>
    </row>
    <row r="108" spans="1:15" s="28" customFormat="1" ht="62.4" x14ac:dyDescent="0.3">
      <c r="A108" s="36" t="str">
        <f>'[1]Формат ИПР'!A96</f>
        <v>1.1.3</v>
      </c>
      <c r="B108" s="36" t="str">
        <f>'[1]Формат ИПР'!B96</f>
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</c>
      <c r="C108" s="36" t="str">
        <f>'[1]Формат ИПР'!C96</f>
        <v>Г</v>
      </c>
      <c r="D108" s="32" t="s">
        <v>23</v>
      </c>
      <c r="E108" s="32" t="s">
        <v>24</v>
      </c>
      <c r="F108" s="32">
        <f t="shared" ref="F108:M108" si="27">F109+F110</f>
        <v>0</v>
      </c>
      <c r="G108" s="32">
        <f t="shared" si="27"/>
        <v>0</v>
      </c>
      <c r="H108" s="32">
        <f t="shared" si="27"/>
        <v>0</v>
      </c>
      <c r="I108" s="32">
        <f t="shared" si="27"/>
        <v>0</v>
      </c>
      <c r="J108" s="32">
        <f t="shared" si="27"/>
        <v>0</v>
      </c>
      <c r="K108" s="32">
        <f t="shared" si="27"/>
        <v>0</v>
      </c>
      <c r="L108" s="32">
        <f t="shared" si="27"/>
        <v>0</v>
      </c>
      <c r="M108" s="32">
        <f t="shared" si="27"/>
        <v>0</v>
      </c>
      <c r="N108" s="40"/>
      <c r="O108" s="34"/>
    </row>
    <row r="109" spans="1:15" s="28" customFormat="1" ht="62.4" x14ac:dyDescent="0.3">
      <c r="A109" s="36" t="str">
        <f>'[1]Формат ИПР'!A97</f>
        <v>1.1.3.1</v>
      </c>
      <c r="B109" s="36" t="str">
        <f>'[1]Формат ИПР'!B97</f>
        <v>Инвестиционные проекты, предусмотренные схемой и программой развития Единой энергетической системы России всего, в том числе:</v>
      </c>
      <c r="C109" s="36" t="str">
        <f>'[1]Формат ИПР'!C97</f>
        <v>Г</v>
      </c>
      <c r="D109" s="32" t="s">
        <v>23</v>
      </c>
      <c r="E109" s="32" t="s">
        <v>24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40"/>
      <c r="O109" s="34"/>
    </row>
    <row r="110" spans="1:15" s="28" customFormat="1" ht="46.8" x14ac:dyDescent="0.3">
      <c r="A110" s="36" t="str">
        <f>'[1]Формат ИПР'!A98</f>
        <v>1.1.3.2</v>
      </c>
      <c r="B110" s="36" t="str">
        <f>'[1]Формат ИПР'!B98</f>
        <v>Инвестиционные проекты, предусмотренные схемой и программой развития субъекта Российской Федерации всего, в том числе:</v>
      </c>
      <c r="C110" s="36" t="str">
        <f>'[1]Формат ИПР'!C98</f>
        <v>Г</v>
      </c>
      <c r="D110" s="32" t="s">
        <v>23</v>
      </c>
      <c r="E110" s="32" t="s">
        <v>24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40"/>
      <c r="O110" s="34"/>
    </row>
    <row r="111" spans="1:15" s="28" customFormat="1" ht="46.8" x14ac:dyDescent="0.3">
      <c r="A111" s="36" t="str">
        <f>'[1]Формат ИПР'!A99</f>
        <v>1.1.4</v>
      </c>
      <c r="B111" s="36" t="str">
        <f>'[1]Формат ИПР'!B99</f>
        <v>Прочее новое строительство объектов электросетевого хозяйства, всего, в том числе:</v>
      </c>
      <c r="C111" s="36" t="str">
        <f>'[1]Формат ИПР'!C99</f>
        <v>Г</v>
      </c>
      <c r="D111" s="32" t="s">
        <v>23</v>
      </c>
      <c r="E111" s="32" t="s">
        <v>24</v>
      </c>
      <c r="F111" s="32">
        <f>SUM(F112:F127)</f>
        <v>0</v>
      </c>
      <c r="G111" s="32">
        <f t="shared" ref="G111:M111" si="28">SUM(G112:G127)</f>
        <v>0</v>
      </c>
      <c r="H111" s="32">
        <f t="shared" si="28"/>
        <v>0</v>
      </c>
      <c r="I111" s="32">
        <f t="shared" si="28"/>
        <v>0</v>
      </c>
      <c r="J111" s="32">
        <f t="shared" si="28"/>
        <v>0</v>
      </c>
      <c r="K111" s="32">
        <f t="shared" si="28"/>
        <v>0</v>
      </c>
      <c r="L111" s="32">
        <f t="shared" si="28"/>
        <v>0</v>
      </c>
      <c r="M111" s="32">
        <f t="shared" si="28"/>
        <v>0</v>
      </c>
      <c r="N111" s="40"/>
      <c r="O111" s="34"/>
    </row>
    <row r="112" spans="1:15" s="28" customFormat="1" ht="124.8" x14ac:dyDescent="0.3">
      <c r="A112" s="27" t="str">
        <f>'[1]Формат ИПР'!A100</f>
        <v>1.1.4</v>
      </c>
      <c r="B112" s="27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27" t="str">
        <f>'[1]Формат ИПР'!C100</f>
        <v>L_Che365_20</v>
      </c>
      <c r="D112" s="37" t="s">
        <v>23</v>
      </c>
      <c r="E112" s="37" t="s">
        <v>24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8"/>
      <c r="O112" s="34"/>
    </row>
    <row r="113" spans="1:15" s="28" customFormat="1" ht="124.8" x14ac:dyDescent="0.3">
      <c r="A113" s="27" t="str">
        <f>'[1]Формат ИПР'!A101</f>
        <v>1.1.4</v>
      </c>
      <c r="B113" s="27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27" t="str">
        <f>'[1]Формат ИПР'!C101</f>
        <v>L_Che366_20</v>
      </c>
      <c r="D113" s="37" t="s">
        <v>23</v>
      </c>
      <c r="E113" s="37" t="s">
        <v>24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8"/>
      <c r="O113" s="34"/>
    </row>
    <row r="114" spans="1:15" s="28" customFormat="1" ht="124.8" x14ac:dyDescent="0.3">
      <c r="A114" s="27" t="str">
        <f>'[1]Формат ИПР'!A102</f>
        <v>1.1.4</v>
      </c>
      <c r="B114" s="27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27" t="str">
        <f>'[1]Формат ИПР'!C102</f>
        <v>L_Che367</v>
      </c>
      <c r="D114" s="37" t="s">
        <v>23</v>
      </c>
      <c r="E114" s="37" t="s">
        <v>24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8"/>
      <c r="O114" s="34"/>
    </row>
    <row r="115" spans="1:15" s="28" customFormat="1" ht="124.8" x14ac:dyDescent="0.3">
      <c r="A115" s="27" t="str">
        <f>'[1]Формат ИПР'!A103</f>
        <v>1.1.4</v>
      </c>
      <c r="B115" s="27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27" t="str">
        <f>'[1]Формат ИПР'!C103</f>
        <v>L_Che368</v>
      </c>
      <c r="D115" s="37" t="s">
        <v>23</v>
      </c>
      <c r="E115" s="37" t="s">
        <v>24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8"/>
      <c r="O115" s="34"/>
    </row>
    <row r="116" spans="1:15" s="28" customFormat="1" ht="124.8" x14ac:dyDescent="0.3">
      <c r="A116" s="27" t="str">
        <f>'[1]Формат ИПР'!A104</f>
        <v>1.1.4</v>
      </c>
      <c r="B116" s="27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27" t="str">
        <f>'[1]Формат ИПР'!C104</f>
        <v>L_Che369</v>
      </c>
      <c r="D116" s="37" t="s">
        <v>23</v>
      </c>
      <c r="E116" s="37" t="s">
        <v>24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8"/>
      <c r="O116" s="34"/>
    </row>
    <row r="117" spans="1:15" s="28" customFormat="1" ht="124.8" x14ac:dyDescent="0.3">
      <c r="A117" s="27" t="str">
        <f>'[1]Формат ИПР'!A105</f>
        <v>1.1.4</v>
      </c>
      <c r="B117" s="27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27" t="str">
        <f>'[1]Формат ИПР'!C105</f>
        <v>L_Che370</v>
      </c>
      <c r="D117" s="37" t="s">
        <v>23</v>
      </c>
      <c r="E117" s="37" t="s">
        <v>24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8"/>
      <c r="O117" s="34"/>
    </row>
    <row r="118" spans="1:15" s="28" customFormat="1" ht="124.8" x14ac:dyDescent="0.3">
      <c r="A118" s="27" t="str">
        <f>'[1]Формат ИПР'!A106</f>
        <v>1.1.4</v>
      </c>
      <c r="B118" s="27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27" t="str">
        <f>'[1]Формат ИПР'!C106</f>
        <v>L_Che371</v>
      </c>
      <c r="D118" s="37" t="s">
        <v>23</v>
      </c>
      <c r="E118" s="37" t="s">
        <v>24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8"/>
      <c r="O118" s="34"/>
    </row>
    <row r="119" spans="1:15" s="28" customFormat="1" ht="124.8" x14ac:dyDescent="0.3">
      <c r="A119" s="27" t="str">
        <f>'[1]Формат ИПР'!A107</f>
        <v>1.1.4</v>
      </c>
      <c r="B119" s="27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27" t="str">
        <f>'[1]Формат ИПР'!C107</f>
        <v>L_Che372</v>
      </c>
      <c r="D119" s="37" t="s">
        <v>23</v>
      </c>
      <c r="E119" s="37" t="s">
        <v>24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8"/>
      <c r="O119" s="34"/>
    </row>
    <row r="120" spans="1:15" s="28" customFormat="1" ht="124.8" x14ac:dyDescent="0.3">
      <c r="A120" s="27" t="str">
        <f>'[1]Формат ИПР'!A108</f>
        <v>1.1.4</v>
      </c>
      <c r="B120" s="27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27" t="str">
        <f>'[1]Формат ИПР'!C108</f>
        <v>L_Che373</v>
      </c>
      <c r="D120" s="37" t="s">
        <v>23</v>
      </c>
      <c r="E120" s="37" t="s">
        <v>24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8"/>
      <c r="O120" s="34"/>
    </row>
    <row r="121" spans="1:15" s="28" customFormat="1" ht="124.8" x14ac:dyDescent="0.3">
      <c r="A121" s="27" t="str">
        <f>'[1]Формат ИПР'!A109</f>
        <v>1.1.4</v>
      </c>
      <c r="B121" s="27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27" t="str">
        <f>'[1]Формат ИПР'!C109</f>
        <v>L_Che374</v>
      </c>
      <c r="D121" s="37" t="s">
        <v>23</v>
      </c>
      <c r="E121" s="37" t="s">
        <v>24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8"/>
      <c r="O121" s="34"/>
    </row>
    <row r="122" spans="1:15" s="28" customFormat="1" ht="124.8" x14ac:dyDescent="0.3">
      <c r="A122" s="27" t="str">
        <f>'[1]Формат ИПР'!A110</f>
        <v>1.1.4</v>
      </c>
      <c r="B122" s="27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27" t="str">
        <f>'[1]Формат ИПР'!C110</f>
        <v>L_Che375</v>
      </c>
      <c r="D122" s="37" t="s">
        <v>23</v>
      </c>
      <c r="E122" s="37" t="s">
        <v>24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8"/>
      <c r="O122" s="34"/>
    </row>
    <row r="123" spans="1:15" s="28" customFormat="1" ht="124.8" x14ac:dyDescent="0.3">
      <c r="A123" s="27" t="str">
        <f>'[1]Формат ИПР'!A111</f>
        <v>1.1.4</v>
      </c>
      <c r="B123" s="27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27" t="str">
        <f>'[1]Формат ИПР'!C111</f>
        <v>L_Che376</v>
      </c>
      <c r="D123" s="37" t="s">
        <v>23</v>
      </c>
      <c r="E123" s="37" t="s">
        <v>24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8"/>
      <c r="O123" s="34"/>
    </row>
    <row r="124" spans="1:15" s="28" customFormat="1" ht="124.8" x14ac:dyDescent="0.3">
      <c r="A124" s="27" t="str">
        <f>'[1]Формат ИПР'!A112</f>
        <v>1.1.4</v>
      </c>
      <c r="B124" s="27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27" t="str">
        <f>'[1]Формат ИПР'!C112</f>
        <v>L_Che377</v>
      </c>
      <c r="D124" s="37" t="s">
        <v>23</v>
      </c>
      <c r="E124" s="37" t="s">
        <v>24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8"/>
      <c r="O124" s="34"/>
    </row>
    <row r="125" spans="1:15" s="28" customFormat="1" ht="124.8" x14ac:dyDescent="0.3">
      <c r="A125" s="27" t="str">
        <f>'[1]Формат ИПР'!A113</f>
        <v>1.1.4</v>
      </c>
      <c r="B125" s="27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27" t="str">
        <f>'[1]Формат ИПР'!C113</f>
        <v>L_Che378</v>
      </c>
      <c r="D125" s="37" t="s">
        <v>23</v>
      </c>
      <c r="E125" s="37" t="s">
        <v>24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8"/>
      <c r="O125" s="34"/>
    </row>
    <row r="126" spans="1:15" s="28" customFormat="1" ht="124.8" x14ac:dyDescent="0.3">
      <c r="A126" s="27" t="str">
        <f>'[1]Формат ИПР'!A114</f>
        <v>1.1.4</v>
      </c>
      <c r="B126" s="27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27" t="str">
        <f>'[1]Формат ИПР'!C114</f>
        <v>L_Che379</v>
      </c>
      <c r="D126" s="37" t="s">
        <v>23</v>
      </c>
      <c r="E126" s="37" t="s">
        <v>24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8"/>
      <c r="O126" s="34"/>
    </row>
    <row r="127" spans="1:15" s="28" customFormat="1" ht="124.8" x14ac:dyDescent="0.3">
      <c r="A127" s="27" t="str">
        <f>'[1]Формат ИПР'!A115</f>
        <v>1.1.4</v>
      </c>
      <c r="B127" s="27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27" t="str">
        <f>'[1]Формат ИПР'!C115</f>
        <v>L_Che380</v>
      </c>
      <c r="D127" s="37" t="s">
        <v>23</v>
      </c>
      <c r="E127" s="37" t="s">
        <v>24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8"/>
      <c r="O127" s="34"/>
    </row>
    <row r="128" spans="1:15" s="28" customFormat="1" ht="46.8" x14ac:dyDescent="0.3">
      <c r="A128" s="36" t="str">
        <f>'[1]Формат ИПР'!A116</f>
        <v>1.1.5</v>
      </c>
      <c r="B128" s="36" t="str">
        <f>'[1]Формат ИПР'!B116</f>
        <v>Покупка земельных участков для целей реализации инвестиционных проектов, всего, в том числе:</v>
      </c>
      <c r="C128" s="36" t="str">
        <f>'[1]Формат ИПР'!C116</f>
        <v>Г</v>
      </c>
      <c r="D128" s="32" t="s">
        <v>23</v>
      </c>
      <c r="E128" s="32" t="s">
        <v>24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/>
      <c r="O128" s="34"/>
    </row>
    <row r="129" spans="1:15" s="28" customFormat="1" ht="31.2" x14ac:dyDescent="0.3">
      <c r="A129" s="36" t="str">
        <f>'[1]Формат ИПР'!A117</f>
        <v>1.1.6</v>
      </c>
      <c r="B129" s="36" t="str">
        <f>'[1]Формат ИПР'!B117</f>
        <v>Прочие инвестиционные проекты, всего, в том числе:</v>
      </c>
      <c r="C129" s="36" t="str">
        <f>'[1]Формат ИПР'!C117</f>
        <v>Г</v>
      </c>
      <c r="D129" s="32" t="s">
        <v>23</v>
      </c>
      <c r="E129" s="32" t="s">
        <v>24</v>
      </c>
      <c r="F129" s="32">
        <f>SUM(F130:F220)</f>
        <v>0</v>
      </c>
      <c r="G129" s="32">
        <f t="shared" ref="G129:M129" si="29">SUM(G130:G220)</f>
        <v>0</v>
      </c>
      <c r="H129" s="32">
        <f t="shared" si="29"/>
        <v>0</v>
      </c>
      <c r="I129" s="32">
        <f t="shared" si="29"/>
        <v>0</v>
      </c>
      <c r="J129" s="32">
        <f t="shared" si="29"/>
        <v>0</v>
      </c>
      <c r="K129" s="32">
        <f t="shared" si="29"/>
        <v>0</v>
      </c>
      <c r="L129" s="32">
        <f t="shared" si="29"/>
        <v>0</v>
      </c>
      <c r="M129" s="32">
        <f t="shared" si="29"/>
        <v>0</v>
      </c>
      <c r="N129" s="32"/>
      <c r="O129" s="34"/>
    </row>
    <row r="130" spans="1:15" s="28" customFormat="1" ht="140.4" x14ac:dyDescent="0.3">
      <c r="A130" s="27" t="str">
        <f>'[1]Формат ИПР'!A118</f>
        <v>1.1.6</v>
      </c>
      <c r="B130" s="27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27" t="str">
        <f>'[1]Формат ИПР'!C118</f>
        <v>F_prj_109108_5385</v>
      </c>
      <c r="D130" s="37" t="s">
        <v>23</v>
      </c>
      <c r="E130" s="37" t="s">
        <v>24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8"/>
      <c r="O130" s="34"/>
    </row>
    <row r="131" spans="1:15" s="28" customFormat="1" ht="109.2" x14ac:dyDescent="0.3">
      <c r="A131" s="27" t="str">
        <f>'[1]Формат ИПР'!A119</f>
        <v>1.1.6</v>
      </c>
      <c r="B131" s="27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27" t="str">
        <f>'[1]Формат ИПР'!C119</f>
        <v>K_Che263</v>
      </c>
      <c r="D131" s="37" t="s">
        <v>23</v>
      </c>
      <c r="E131" s="37" t="s">
        <v>24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8"/>
      <c r="O131" s="34"/>
    </row>
    <row r="132" spans="1:15" s="28" customFormat="1" ht="93.6" x14ac:dyDescent="0.3">
      <c r="A132" s="27" t="str">
        <f>'[1]Формат ИПР'!A120</f>
        <v>1.1.6</v>
      </c>
      <c r="B132" s="27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27" t="str">
        <f>'[1]Формат ИПР'!C120</f>
        <v>K_Che290</v>
      </c>
      <c r="D132" s="37" t="s">
        <v>23</v>
      </c>
      <c r="E132" s="37" t="s">
        <v>24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8"/>
      <c r="O132" s="34"/>
    </row>
    <row r="133" spans="1:15" s="28" customFormat="1" ht="109.2" x14ac:dyDescent="0.3">
      <c r="A133" s="27" t="str">
        <f>'[1]Формат ИПР'!A121</f>
        <v>1.1.6</v>
      </c>
      <c r="B133" s="27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27" t="str">
        <f>'[1]Формат ИПР'!C121</f>
        <v>K_Che292</v>
      </c>
      <c r="D133" s="37" t="s">
        <v>23</v>
      </c>
      <c r="E133" s="37" t="s">
        <v>24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8"/>
      <c r="O133" s="34"/>
    </row>
    <row r="134" spans="1:15" s="28" customFormat="1" ht="109.2" x14ac:dyDescent="0.3">
      <c r="A134" s="27" t="str">
        <f>'[1]Формат ИПР'!A122</f>
        <v>1.1.6</v>
      </c>
      <c r="B134" s="27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27" t="str">
        <f>'[1]Формат ИПР'!C122</f>
        <v>K_Che291</v>
      </c>
      <c r="D134" s="37" t="s">
        <v>23</v>
      </c>
      <c r="E134" s="37" t="s">
        <v>24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8"/>
      <c r="O134" s="34"/>
    </row>
    <row r="135" spans="1:15" s="28" customFormat="1" ht="109.2" x14ac:dyDescent="0.3">
      <c r="A135" s="27" t="str">
        <f>'[1]Формат ИПР'!A123</f>
        <v>1.1.6</v>
      </c>
      <c r="B135" s="27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27" t="str">
        <f>'[1]Формат ИПР'!C123</f>
        <v>K_Che293</v>
      </c>
      <c r="D135" s="37" t="s">
        <v>23</v>
      </c>
      <c r="E135" s="37" t="s">
        <v>24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8"/>
      <c r="O135" s="34"/>
    </row>
    <row r="136" spans="1:15" s="28" customFormat="1" ht="109.2" x14ac:dyDescent="0.3">
      <c r="A136" s="27" t="str">
        <f>'[1]Формат ИПР'!A124</f>
        <v>1.1.6</v>
      </c>
      <c r="B136" s="27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27" t="str">
        <f>'[1]Формат ИПР'!C124</f>
        <v>K_Che294</v>
      </c>
      <c r="D136" s="37" t="s">
        <v>23</v>
      </c>
      <c r="E136" s="37" t="s">
        <v>24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8"/>
      <c r="O136" s="34"/>
    </row>
    <row r="137" spans="1:15" s="28" customFormat="1" ht="109.2" x14ac:dyDescent="0.3">
      <c r="A137" s="27" t="str">
        <f>'[1]Формат ИПР'!A125</f>
        <v>1.1.6</v>
      </c>
      <c r="B137" s="27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27" t="str">
        <f>'[1]Формат ИПР'!C125</f>
        <v>K_Che295</v>
      </c>
      <c r="D137" s="37" t="s">
        <v>23</v>
      </c>
      <c r="E137" s="37" t="s">
        <v>24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8"/>
      <c r="O137" s="34"/>
    </row>
    <row r="138" spans="1:15" s="28" customFormat="1" ht="109.2" x14ac:dyDescent="0.3">
      <c r="A138" s="27" t="str">
        <f>'[1]Формат ИПР'!A126</f>
        <v>1.1.6</v>
      </c>
      <c r="B138" s="27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27" t="str">
        <f>'[1]Формат ИПР'!C126</f>
        <v>K_Che296</v>
      </c>
      <c r="D138" s="37" t="s">
        <v>23</v>
      </c>
      <c r="E138" s="37" t="s">
        <v>24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8"/>
      <c r="O138" s="34"/>
    </row>
    <row r="139" spans="1:15" s="28" customFormat="1" ht="93.6" x14ac:dyDescent="0.3">
      <c r="A139" s="27" t="str">
        <f>'[1]Формат ИПР'!A127</f>
        <v>1.1.6</v>
      </c>
      <c r="B139" s="27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27" t="str">
        <f>'[1]Формат ИПР'!C127</f>
        <v>K_Che297</v>
      </c>
      <c r="D139" s="37" t="s">
        <v>23</v>
      </c>
      <c r="E139" s="37" t="s">
        <v>24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8"/>
      <c r="O139" s="34"/>
    </row>
    <row r="140" spans="1:15" s="28" customFormat="1" ht="109.2" x14ac:dyDescent="0.3">
      <c r="A140" s="27" t="str">
        <f>'[1]Формат ИПР'!A128</f>
        <v>1.1.6</v>
      </c>
      <c r="B140" s="27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27" t="str">
        <f>'[1]Формат ИПР'!C128</f>
        <v>K_Che298</v>
      </c>
      <c r="D140" s="37" t="s">
        <v>23</v>
      </c>
      <c r="E140" s="37" t="s">
        <v>24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8"/>
      <c r="O140" s="34"/>
    </row>
    <row r="141" spans="1:15" s="28" customFormat="1" ht="109.2" x14ac:dyDescent="0.3">
      <c r="A141" s="27" t="str">
        <f>'[1]Формат ИПР'!A129</f>
        <v>1.1.6</v>
      </c>
      <c r="B141" s="27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27" t="str">
        <f>'[1]Формат ИПР'!C129</f>
        <v>K_Che299</v>
      </c>
      <c r="D141" s="37" t="s">
        <v>23</v>
      </c>
      <c r="E141" s="37" t="s">
        <v>24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8"/>
      <c r="O141" s="34"/>
    </row>
    <row r="142" spans="1:15" s="28" customFormat="1" ht="109.2" x14ac:dyDescent="0.3">
      <c r="A142" s="27" t="str">
        <f>'[1]Формат ИПР'!A130</f>
        <v>1.1.6</v>
      </c>
      <c r="B142" s="27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27" t="str">
        <f>'[1]Формат ИПР'!C130</f>
        <v>K_Che300</v>
      </c>
      <c r="D142" s="37" t="s">
        <v>23</v>
      </c>
      <c r="E142" s="37" t="s">
        <v>24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8"/>
      <c r="O142" s="34"/>
    </row>
    <row r="143" spans="1:15" s="28" customFormat="1" ht="93.6" x14ac:dyDescent="0.3">
      <c r="A143" s="27" t="str">
        <f>'[1]Формат ИПР'!A131</f>
        <v>1.1.6</v>
      </c>
      <c r="B143" s="27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27" t="str">
        <f>'[1]Формат ИПР'!C131</f>
        <v>K_Che301</v>
      </c>
      <c r="D143" s="37" t="s">
        <v>23</v>
      </c>
      <c r="E143" s="37" t="s">
        <v>24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8"/>
      <c r="O143" s="34"/>
    </row>
    <row r="144" spans="1:15" s="28" customFormat="1" ht="109.2" x14ac:dyDescent="0.3">
      <c r="A144" s="27" t="str">
        <f>'[1]Формат ИПР'!A132</f>
        <v>1.1.6</v>
      </c>
      <c r="B144" s="27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27" t="str">
        <f>'[1]Формат ИПР'!C132</f>
        <v>K_Che302</v>
      </c>
      <c r="D144" s="37" t="s">
        <v>23</v>
      </c>
      <c r="E144" s="37" t="s">
        <v>24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8"/>
      <c r="O144" s="34"/>
    </row>
    <row r="145" spans="1:15" s="28" customFormat="1" ht="109.2" x14ac:dyDescent="0.3">
      <c r="A145" s="27" t="str">
        <f>'[1]Формат ИПР'!A133</f>
        <v>1.1.6</v>
      </c>
      <c r="B145" s="27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27" t="str">
        <f>'[1]Формат ИПР'!C133</f>
        <v>K_Che303</v>
      </c>
      <c r="D145" s="37" t="s">
        <v>23</v>
      </c>
      <c r="E145" s="37" t="s">
        <v>24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8"/>
      <c r="O145" s="34"/>
    </row>
    <row r="146" spans="1:15" s="28" customFormat="1" ht="93.6" x14ac:dyDescent="0.3">
      <c r="A146" s="27" t="str">
        <f>'[1]Формат ИПР'!A134</f>
        <v>1.1.6</v>
      </c>
      <c r="B146" s="27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27" t="str">
        <f>'[1]Формат ИПР'!C134</f>
        <v>K_Che304</v>
      </c>
      <c r="D146" s="37" t="s">
        <v>23</v>
      </c>
      <c r="E146" s="37" t="s">
        <v>24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8"/>
      <c r="O146" s="34"/>
    </row>
    <row r="147" spans="1:15" s="28" customFormat="1" ht="109.2" x14ac:dyDescent="0.3">
      <c r="A147" s="27" t="str">
        <f>'[1]Формат ИПР'!A135</f>
        <v>1.1.6</v>
      </c>
      <c r="B147" s="27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27" t="str">
        <f>'[1]Формат ИПР'!C135</f>
        <v>K_Che305</v>
      </c>
      <c r="D147" s="37" t="s">
        <v>23</v>
      </c>
      <c r="E147" s="37" t="s">
        <v>24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8"/>
      <c r="O147" s="34"/>
    </row>
    <row r="148" spans="1:15" s="28" customFormat="1" ht="109.2" x14ac:dyDescent="0.3">
      <c r="A148" s="27" t="str">
        <f>'[1]Формат ИПР'!A136</f>
        <v>1.1.6</v>
      </c>
      <c r="B148" s="27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27" t="str">
        <f>'[1]Формат ИПР'!C136</f>
        <v>K_Che306</v>
      </c>
      <c r="D148" s="37" t="s">
        <v>23</v>
      </c>
      <c r="E148" s="37" t="s">
        <v>24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8"/>
      <c r="O148" s="34"/>
    </row>
    <row r="149" spans="1:15" s="28" customFormat="1" ht="109.2" x14ac:dyDescent="0.3">
      <c r="A149" s="27" t="str">
        <f>'[1]Формат ИПР'!A137</f>
        <v>1.1.6</v>
      </c>
      <c r="B149" s="27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27" t="str">
        <f>'[1]Формат ИПР'!C137</f>
        <v>K_Che307</v>
      </c>
      <c r="D149" s="37" t="s">
        <v>23</v>
      </c>
      <c r="E149" s="37" t="s">
        <v>24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8"/>
      <c r="O149" s="34"/>
    </row>
    <row r="150" spans="1:15" s="28" customFormat="1" ht="109.2" x14ac:dyDescent="0.3">
      <c r="A150" s="27" t="str">
        <f>'[1]Формат ИПР'!A138</f>
        <v>1.1.6</v>
      </c>
      <c r="B150" s="27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27" t="str">
        <f>'[1]Формат ИПР'!C138</f>
        <v>K_Che308</v>
      </c>
      <c r="D150" s="37" t="s">
        <v>23</v>
      </c>
      <c r="E150" s="37" t="s">
        <v>24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8"/>
      <c r="O150" s="34"/>
    </row>
    <row r="151" spans="1:15" s="28" customFormat="1" ht="109.2" x14ac:dyDescent="0.3">
      <c r="A151" s="27" t="str">
        <f>'[1]Формат ИПР'!A139</f>
        <v>1.1.6</v>
      </c>
      <c r="B151" s="27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27" t="str">
        <f>'[1]Формат ИПР'!C139</f>
        <v>K_Che309</v>
      </c>
      <c r="D151" s="37" t="s">
        <v>23</v>
      </c>
      <c r="E151" s="37" t="s">
        <v>24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8"/>
      <c r="O151" s="34"/>
    </row>
    <row r="152" spans="1:15" s="28" customFormat="1" ht="109.2" x14ac:dyDescent="0.3">
      <c r="A152" s="27" t="str">
        <f>'[1]Формат ИПР'!A140</f>
        <v>1.1.6</v>
      </c>
      <c r="B152" s="27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27" t="str">
        <f>'[1]Формат ИПР'!C140</f>
        <v>K_Che310</v>
      </c>
      <c r="D152" s="37" t="s">
        <v>23</v>
      </c>
      <c r="E152" s="37" t="s">
        <v>24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8"/>
      <c r="O152" s="34"/>
    </row>
    <row r="153" spans="1:15" s="28" customFormat="1" ht="109.2" x14ac:dyDescent="0.3">
      <c r="A153" s="27" t="str">
        <f>'[1]Формат ИПР'!A141</f>
        <v>1.1.6</v>
      </c>
      <c r="B153" s="27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27" t="str">
        <f>'[1]Формат ИПР'!C141</f>
        <v>K_Che311</v>
      </c>
      <c r="D153" s="37" t="s">
        <v>23</v>
      </c>
      <c r="E153" s="37" t="s">
        <v>24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8"/>
      <c r="O153" s="34"/>
    </row>
    <row r="154" spans="1:15" s="28" customFormat="1" ht="109.2" x14ac:dyDescent="0.3">
      <c r="A154" s="27" t="str">
        <f>'[1]Формат ИПР'!A142</f>
        <v>1.1.6</v>
      </c>
      <c r="B154" s="27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27" t="str">
        <f>'[1]Формат ИПР'!C142</f>
        <v>K_Che312</v>
      </c>
      <c r="D154" s="37" t="s">
        <v>23</v>
      </c>
      <c r="E154" s="37" t="s">
        <v>24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8"/>
      <c r="O154" s="34"/>
    </row>
    <row r="155" spans="1:15" s="28" customFormat="1" ht="109.2" x14ac:dyDescent="0.3">
      <c r="A155" s="27" t="str">
        <f>'[1]Формат ИПР'!A143</f>
        <v>1.1.6</v>
      </c>
      <c r="B155" s="27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27" t="str">
        <f>'[1]Формат ИПР'!C143</f>
        <v>K_Che313</v>
      </c>
      <c r="D155" s="37" t="s">
        <v>23</v>
      </c>
      <c r="E155" s="37" t="s">
        <v>24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8"/>
      <c r="O155" s="34"/>
    </row>
    <row r="156" spans="1:15" s="28" customFormat="1" ht="109.2" x14ac:dyDescent="0.3">
      <c r="A156" s="27" t="str">
        <f>'[1]Формат ИПР'!A144</f>
        <v>1.1.6</v>
      </c>
      <c r="B156" s="27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27" t="str">
        <f>'[1]Формат ИПР'!C144</f>
        <v>K_Che314</v>
      </c>
      <c r="D156" s="37" t="s">
        <v>23</v>
      </c>
      <c r="E156" s="37" t="s">
        <v>24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8"/>
      <c r="O156" s="34"/>
    </row>
    <row r="157" spans="1:15" s="28" customFormat="1" ht="109.2" x14ac:dyDescent="0.3">
      <c r="A157" s="27" t="str">
        <f>'[1]Формат ИПР'!A145</f>
        <v>1.1.6</v>
      </c>
      <c r="B157" s="27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27" t="str">
        <f>'[1]Формат ИПР'!C145</f>
        <v>K_Che315</v>
      </c>
      <c r="D157" s="37" t="s">
        <v>23</v>
      </c>
      <c r="E157" s="37" t="s">
        <v>24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8"/>
      <c r="O157" s="34"/>
    </row>
    <row r="158" spans="1:15" s="28" customFormat="1" ht="109.2" x14ac:dyDescent="0.3">
      <c r="A158" s="27" t="str">
        <f>'[1]Формат ИПР'!A146</f>
        <v>1.1.6</v>
      </c>
      <c r="B158" s="27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27" t="str">
        <f>'[1]Формат ИПР'!C146</f>
        <v>K_Che316</v>
      </c>
      <c r="D158" s="37" t="s">
        <v>23</v>
      </c>
      <c r="E158" s="37" t="s">
        <v>24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8"/>
      <c r="O158" s="34"/>
    </row>
    <row r="159" spans="1:15" s="28" customFormat="1" ht="93.6" x14ac:dyDescent="0.3">
      <c r="A159" s="27" t="str">
        <f>'[1]Формат ИПР'!A147</f>
        <v>1.1.6</v>
      </c>
      <c r="B159" s="27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27" t="str">
        <f>'[1]Формат ИПР'!C147</f>
        <v>K_Che317</v>
      </c>
      <c r="D159" s="37" t="s">
        <v>23</v>
      </c>
      <c r="E159" s="37" t="s">
        <v>24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8"/>
      <c r="O159" s="34"/>
    </row>
    <row r="160" spans="1:15" s="28" customFormat="1" ht="93.6" x14ac:dyDescent="0.3">
      <c r="A160" s="27" t="str">
        <f>'[1]Формат ИПР'!A148</f>
        <v>1.1.6</v>
      </c>
      <c r="B160" s="27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27" t="str">
        <f>'[1]Формат ИПР'!C148</f>
        <v>K_Che318</v>
      </c>
      <c r="D160" s="37" t="s">
        <v>23</v>
      </c>
      <c r="E160" s="37" t="s">
        <v>24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8"/>
      <c r="O160" s="34"/>
    </row>
    <row r="161" spans="1:15" s="28" customFormat="1" ht="109.2" x14ac:dyDescent="0.3">
      <c r="A161" s="27" t="str">
        <f>'[1]Формат ИПР'!A149</f>
        <v>1.1.6</v>
      </c>
      <c r="B161" s="27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27" t="str">
        <f>'[1]Формат ИПР'!C149</f>
        <v>K_Che319</v>
      </c>
      <c r="D161" s="37" t="s">
        <v>23</v>
      </c>
      <c r="E161" s="37" t="s">
        <v>24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8"/>
      <c r="O161" s="34"/>
    </row>
    <row r="162" spans="1:15" s="28" customFormat="1" ht="109.2" x14ac:dyDescent="0.3">
      <c r="A162" s="27" t="str">
        <f>'[1]Формат ИПР'!A150</f>
        <v>1.1.6</v>
      </c>
      <c r="B162" s="27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27" t="str">
        <f>'[1]Формат ИПР'!C150</f>
        <v>K_Che320</v>
      </c>
      <c r="D162" s="37" t="s">
        <v>23</v>
      </c>
      <c r="E162" s="37" t="s">
        <v>24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8"/>
      <c r="O162" s="34"/>
    </row>
    <row r="163" spans="1:15" s="28" customFormat="1" ht="109.2" x14ac:dyDescent="0.3">
      <c r="A163" s="27" t="str">
        <f>'[1]Формат ИПР'!A151</f>
        <v>1.1.6</v>
      </c>
      <c r="B163" s="27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27" t="str">
        <f>'[1]Формат ИПР'!C151</f>
        <v>K_Che321</v>
      </c>
      <c r="D163" s="37" t="s">
        <v>23</v>
      </c>
      <c r="E163" s="37" t="s">
        <v>24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8"/>
      <c r="O163" s="34"/>
    </row>
    <row r="164" spans="1:15" s="28" customFormat="1" ht="109.2" x14ac:dyDescent="0.3">
      <c r="A164" s="27" t="str">
        <f>'[1]Формат ИПР'!A152</f>
        <v>1.1.6</v>
      </c>
      <c r="B164" s="27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27" t="str">
        <f>'[1]Формат ИПР'!C152</f>
        <v>K_Che322</v>
      </c>
      <c r="D164" s="37" t="s">
        <v>23</v>
      </c>
      <c r="E164" s="37" t="s">
        <v>24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8"/>
      <c r="O164" s="34"/>
    </row>
    <row r="165" spans="1:15" s="28" customFormat="1" ht="109.2" x14ac:dyDescent="0.3">
      <c r="A165" s="27" t="str">
        <f>'[1]Формат ИПР'!A153</f>
        <v>1.1.6</v>
      </c>
      <c r="B165" s="27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27" t="str">
        <f>'[1]Формат ИПР'!C153</f>
        <v>K_Che323</v>
      </c>
      <c r="D165" s="37" t="s">
        <v>23</v>
      </c>
      <c r="E165" s="37" t="s">
        <v>24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8"/>
      <c r="O165" s="34"/>
    </row>
    <row r="166" spans="1:15" s="28" customFormat="1" ht="109.2" x14ac:dyDescent="0.3">
      <c r="A166" s="27" t="str">
        <f>'[1]Формат ИПР'!A154</f>
        <v>1.1.6</v>
      </c>
      <c r="B166" s="27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27" t="str">
        <f>'[1]Формат ИПР'!C154</f>
        <v>K_Che324</v>
      </c>
      <c r="D166" s="37" t="s">
        <v>23</v>
      </c>
      <c r="E166" s="37" t="s">
        <v>24</v>
      </c>
      <c r="F166" s="37">
        <v>0</v>
      </c>
      <c r="G166" s="37">
        <v>0</v>
      </c>
      <c r="H166" s="37">
        <v>0</v>
      </c>
      <c r="I166" s="37">
        <v>0</v>
      </c>
      <c r="J166" s="37">
        <v>0</v>
      </c>
      <c r="K166" s="37">
        <v>0</v>
      </c>
      <c r="L166" s="37">
        <v>0</v>
      </c>
      <c r="M166" s="37">
        <v>0</v>
      </c>
      <c r="N166" s="38"/>
      <c r="O166" s="34"/>
    </row>
    <row r="167" spans="1:15" s="28" customFormat="1" ht="124.8" x14ac:dyDescent="0.3">
      <c r="A167" s="27" t="str">
        <f>'[1]Формат ИПР'!A155</f>
        <v>1.1.6</v>
      </c>
      <c r="B167" s="27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27" t="str">
        <f>'[1]Формат ИПР'!C155</f>
        <v>K_Che325</v>
      </c>
      <c r="D167" s="37" t="s">
        <v>23</v>
      </c>
      <c r="E167" s="37" t="s">
        <v>24</v>
      </c>
      <c r="F167" s="37">
        <v>0</v>
      </c>
      <c r="G167" s="37">
        <v>0</v>
      </c>
      <c r="H167" s="37">
        <v>0</v>
      </c>
      <c r="I167" s="37">
        <v>0</v>
      </c>
      <c r="J167" s="37">
        <v>0</v>
      </c>
      <c r="K167" s="37">
        <v>0</v>
      </c>
      <c r="L167" s="37">
        <v>0</v>
      </c>
      <c r="M167" s="37">
        <v>0</v>
      </c>
      <c r="N167" s="38"/>
      <c r="O167" s="34"/>
    </row>
    <row r="168" spans="1:15" s="28" customFormat="1" ht="124.8" x14ac:dyDescent="0.3">
      <c r="A168" s="27" t="str">
        <f>'[1]Формат ИПР'!A156</f>
        <v>1.1.6</v>
      </c>
      <c r="B168" s="27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27" t="str">
        <f>'[1]Формат ИПР'!C156</f>
        <v>K_Che326</v>
      </c>
      <c r="D168" s="37" t="s">
        <v>23</v>
      </c>
      <c r="E168" s="37" t="s">
        <v>24</v>
      </c>
      <c r="F168" s="37">
        <v>0</v>
      </c>
      <c r="G168" s="37">
        <v>0</v>
      </c>
      <c r="H168" s="37">
        <v>0</v>
      </c>
      <c r="I168" s="37">
        <v>0</v>
      </c>
      <c r="J168" s="37">
        <v>0</v>
      </c>
      <c r="K168" s="37">
        <v>0</v>
      </c>
      <c r="L168" s="37">
        <v>0</v>
      </c>
      <c r="M168" s="37">
        <v>0</v>
      </c>
      <c r="N168" s="38"/>
      <c r="O168" s="34"/>
    </row>
    <row r="169" spans="1:15" s="28" customFormat="1" ht="109.2" x14ac:dyDescent="0.3">
      <c r="A169" s="27" t="str">
        <f>'[1]Формат ИПР'!A157</f>
        <v>1.1.6</v>
      </c>
      <c r="B169" s="27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27" t="str">
        <f>'[1]Формат ИПР'!C157</f>
        <v>K_Che327</v>
      </c>
      <c r="D169" s="37" t="s">
        <v>23</v>
      </c>
      <c r="E169" s="37" t="s">
        <v>24</v>
      </c>
      <c r="F169" s="37">
        <v>0</v>
      </c>
      <c r="G169" s="37">
        <v>0</v>
      </c>
      <c r="H169" s="37">
        <v>0</v>
      </c>
      <c r="I169" s="37">
        <v>0</v>
      </c>
      <c r="J169" s="37">
        <v>0</v>
      </c>
      <c r="K169" s="37">
        <v>0</v>
      </c>
      <c r="L169" s="37">
        <v>0</v>
      </c>
      <c r="M169" s="37">
        <v>0</v>
      </c>
      <c r="N169" s="38"/>
      <c r="O169" s="34"/>
    </row>
    <row r="170" spans="1:15" s="28" customFormat="1" ht="109.2" x14ac:dyDescent="0.3">
      <c r="A170" s="27" t="str">
        <f>'[1]Формат ИПР'!A158</f>
        <v>1.1.6</v>
      </c>
      <c r="B170" s="27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27" t="str">
        <f>'[1]Формат ИПР'!C158</f>
        <v>K_Che328</v>
      </c>
      <c r="D170" s="37" t="s">
        <v>23</v>
      </c>
      <c r="E170" s="37" t="s">
        <v>24</v>
      </c>
      <c r="F170" s="37">
        <v>0</v>
      </c>
      <c r="G170" s="37">
        <v>0</v>
      </c>
      <c r="H170" s="37">
        <v>0</v>
      </c>
      <c r="I170" s="37">
        <v>0</v>
      </c>
      <c r="J170" s="37">
        <v>0</v>
      </c>
      <c r="K170" s="37">
        <v>0</v>
      </c>
      <c r="L170" s="37">
        <v>0</v>
      </c>
      <c r="M170" s="37">
        <v>0</v>
      </c>
      <c r="N170" s="38"/>
      <c r="O170" s="34"/>
    </row>
    <row r="171" spans="1:15" s="28" customFormat="1" ht="124.8" x14ac:dyDescent="0.3">
      <c r="A171" s="27" t="str">
        <f>'[1]Формат ИПР'!A159</f>
        <v>1.1.6</v>
      </c>
      <c r="B171" s="27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27" t="str">
        <f>'[1]Формат ИПР'!C159</f>
        <v>K_Che329</v>
      </c>
      <c r="D171" s="37" t="s">
        <v>23</v>
      </c>
      <c r="E171" s="37" t="s">
        <v>24</v>
      </c>
      <c r="F171" s="37">
        <v>0</v>
      </c>
      <c r="G171" s="37">
        <v>0</v>
      </c>
      <c r="H171" s="37">
        <v>0</v>
      </c>
      <c r="I171" s="37">
        <v>0</v>
      </c>
      <c r="J171" s="37">
        <v>0</v>
      </c>
      <c r="K171" s="37">
        <v>0</v>
      </c>
      <c r="L171" s="37">
        <v>0</v>
      </c>
      <c r="M171" s="37">
        <v>0</v>
      </c>
      <c r="N171" s="38"/>
      <c r="O171" s="34"/>
    </row>
    <row r="172" spans="1:15" s="28" customFormat="1" ht="109.2" x14ac:dyDescent="0.3">
      <c r="A172" s="27" t="str">
        <f>'[1]Формат ИПР'!A160</f>
        <v>1.1.6</v>
      </c>
      <c r="B172" s="27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27" t="str">
        <f>'[1]Формат ИПР'!C160</f>
        <v>K_Che330</v>
      </c>
      <c r="D172" s="37" t="s">
        <v>23</v>
      </c>
      <c r="E172" s="37" t="s">
        <v>24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0</v>
      </c>
      <c r="N172" s="38"/>
      <c r="O172" s="34"/>
    </row>
    <row r="173" spans="1:15" s="28" customFormat="1" ht="109.2" x14ac:dyDescent="0.3">
      <c r="A173" s="27" t="str">
        <f>'[1]Формат ИПР'!A161</f>
        <v>1.1.6</v>
      </c>
      <c r="B173" s="27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27" t="str">
        <f>'[1]Формат ИПР'!C161</f>
        <v>K_Che332</v>
      </c>
      <c r="D173" s="37" t="s">
        <v>23</v>
      </c>
      <c r="E173" s="37" t="s">
        <v>24</v>
      </c>
      <c r="F173" s="37">
        <v>0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8"/>
      <c r="O173" s="34"/>
    </row>
    <row r="174" spans="1:15" s="28" customFormat="1" ht="109.2" x14ac:dyDescent="0.3">
      <c r="A174" s="27" t="str">
        <f>'[1]Формат ИПР'!A162</f>
        <v>1.1.6</v>
      </c>
      <c r="B174" s="27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27" t="str">
        <f>'[1]Формат ИПР'!C162</f>
        <v>K_Che333</v>
      </c>
      <c r="D174" s="37" t="s">
        <v>23</v>
      </c>
      <c r="E174" s="37" t="s">
        <v>24</v>
      </c>
      <c r="F174" s="37">
        <v>0</v>
      </c>
      <c r="G174" s="37">
        <v>0</v>
      </c>
      <c r="H174" s="37">
        <v>0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8"/>
      <c r="O174" s="34"/>
    </row>
    <row r="175" spans="1:15" s="28" customFormat="1" ht="124.8" x14ac:dyDescent="0.3">
      <c r="A175" s="27" t="str">
        <f>'[1]Формат ИПР'!A163</f>
        <v>1.1.6</v>
      </c>
      <c r="B175" s="27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27" t="str">
        <f>'[1]Формат ИПР'!C163</f>
        <v>K_Che334</v>
      </c>
      <c r="D175" s="37" t="s">
        <v>23</v>
      </c>
      <c r="E175" s="37" t="s">
        <v>24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8"/>
      <c r="O175" s="34"/>
    </row>
    <row r="176" spans="1:15" s="28" customFormat="1" ht="109.2" x14ac:dyDescent="0.3">
      <c r="A176" s="27" t="str">
        <f>'[1]Формат ИПР'!A164</f>
        <v>1.1.6</v>
      </c>
      <c r="B176" s="27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27" t="str">
        <f>'[1]Формат ИПР'!C164</f>
        <v>K_Che335</v>
      </c>
      <c r="D176" s="37" t="s">
        <v>23</v>
      </c>
      <c r="E176" s="37" t="s">
        <v>24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8"/>
      <c r="O176" s="34"/>
    </row>
    <row r="177" spans="1:15" s="28" customFormat="1" ht="109.2" x14ac:dyDescent="0.3">
      <c r="A177" s="27" t="str">
        <f>'[1]Формат ИПР'!A165</f>
        <v>1.1.6</v>
      </c>
      <c r="B177" s="27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27" t="str">
        <f>'[1]Формат ИПР'!C165</f>
        <v>K_Che336</v>
      </c>
      <c r="D177" s="37" t="s">
        <v>23</v>
      </c>
      <c r="E177" s="37" t="s">
        <v>24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8"/>
      <c r="O177" s="34"/>
    </row>
    <row r="178" spans="1:15" s="28" customFormat="1" ht="109.2" x14ac:dyDescent="0.3">
      <c r="A178" s="27" t="str">
        <f>'[1]Формат ИПР'!A166</f>
        <v>1.1.6</v>
      </c>
      <c r="B178" s="27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27" t="str">
        <f>'[1]Формат ИПР'!C166</f>
        <v>K_Che337</v>
      </c>
      <c r="D178" s="37" t="s">
        <v>23</v>
      </c>
      <c r="E178" s="37" t="s">
        <v>24</v>
      </c>
      <c r="F178" s="37">
        <v>0</v>
      </c>
      <c r="G178" s="37">
        <v>0</v>
      </c>
      <c r="H178" s="37">
        <v>0</v>
      </c>
      <c r="I178" s="37">
        <v>0</v>
      </c>
      <c r="J178" s="37">
        <v>0</v>
      </c>
      <c r="K178" s="37">
        <v>0</v>
      </c>
      <c r="L178" s="37">
        <v>0</v>
      </c>
      <c r="M178" s="37">
        <v>0</v>
      </c>
      <c r="N178" s="38"/>
      <c r="O178" s="34"/>
    </row>
    <row r="179" spans="1:15" s="28" customFormat="1" ht="124.8" x14ac:dyDescent="0.3">
      <c r="A179" s="27" t="str">
        <f>'[1]Формат ИПР'!A167</f>
        <v>1.1.6</v>
      </c>
      <c r="B179" s="27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27" t="str">
        <f>'[1]Формат ИПР'!C167</f>
        <v>K_Che338</v>
      </c>
      <c r="D179" s="37" t="s">
        <v>23</v>
      </c>
      <c r="E179" s="37" t="s">
        <v>24</v>
      </c>
      <c r="F179" s="37">
        <v>0</v>
      </c>
      <c r="G179" s="37">
        <v>0</v>
      </c>
      <c r="H179" s="37">
        <v>0</v>
      </c>
      <c r="I179" s="37">
        <v>0</v>
      </c>
      <c r="J179" s="37">
        <v>0</v>
      </c>
      <c r="K179" s="37">
        <v>0</v>
      </c>
      <c r="L179" s="37">
        <v>0</v>
      </c>
      <c r="M179" s="37">
        <v>0</v>
      </c>
      <c r="N179" s="38"/>
      <c r="O179" s="34"/>
    </row>
    <row r="180" spans="1:15" s="28" customFormat="1" ht="124.8" x14ac:dyDescent="0.3">
      <c r="A180" s="27" t="str">
        <f>'[1]Формат ИПР'!A168</f>
        <v>1.1.6</v>
      </c>
      <c r="B180" s="27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27" t="str">
        <f>'[1]Формат ИПР'!C168</f>
        <v>K_Che339</v>
      </c>
      <c r="D180" s="37" t="s">
        <v>23</v>
      </c>
      <c r="E180" s="37" t="s">
        <v>24</v>
      </c>
      <c r="F180" s="37">
        <v>0</v>
      </c>
      <c r="G180" s="37">
        <v>0</v>
      </c>
      <c r="H180" s="37">
        <v>0</v>
      </c>
      <c r="I180" s="37">
        <v>0</v>
      </c>
      <c r="J180" s="37">
        <v>0</v>
      </c>
      <c r="K180" s="37">
        <v>0</v>
      </c>
      <c r="L180" s="37">
        <v>0</v>
      </c>
      <c r="M180" s="37">
        <v>0</v>
      </c>
      <c r="N180" s="38"/>
      <c r="O180" s="34"/>
    </row>
    <row r="181" spans="1:15" s="28" customFormat="1" ht="140.4" x14ac:dyDescent="0.3">
      <c r="A181" s="27" t="str">
        <f>'[1]Формат ИПР'!A169</f>
        <v>1.1.6</v>
      </c>
      <c r="B181" s="27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27" t="str">
        <f>'[1]Формат ИПР'!C169</f>
        <v>K_Che340</v>
      </c>
      <c r="D181" s="37" t="s">
        <v>23</v>
      </c>
      <c r="E181" s="37" t="s">
        <v>24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8"/>
      <c r="O181" s="34"/>
    </row>
    <row r="182" spans="1:15" s="28" customFormat="1" ht="124.8" x14ac:dyDescent="0.3">
      <c r="A182" s="27" t="str">
        <f>'[1]Формат ИПР'!A170</f>
        <v>1.1.6</v>
      </c>
      <c r="B182" s="27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27" t="str">
        <f>'[1]Формат ИПР'!C170</f>
        <v>K_Che341</v>
      </c>
      <c r="D182" s="37" t="s">
        <v>23</v>
      </c>
      <c r="E182" s="37" t="s">
        <v>24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8"/>
      <c r="O182" s="34"/>
    </row>
    <row r="183" spans="1:15" s="28" customFormat="1" ht="124.8" x14ac:dyDescent="0.3">
      <c r="A183" s="27" t="str">
        <f>'[1]Формат ИПР'!A171</f>
        <v>1.1.6</v>
      </c>
      <c r="B183" s="27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27" t="str">
        <f>'[1]Формат ИПР'!C171</f>
        <v>K_Che342</v>
      </c>
      <c r="D183" s="37" t="s">
        <v>23</v>
      </c>
      <c r="E183" s="37" t="s">
        <v>24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8"/>
      <c r="O183" s="34"/>
    </row>
    <row r="184" spans="1:15" s="28" customFormat="1" ht="109.2" x14ac:dyDescent="0.3">
      <c r="A184" s="27" t="str">
        <f>'[1]Формат ИПР'!A172</f>
        <v>1.1.6</v>
      </c>
      <c r="B184" s="27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27" t="str">
        <f>'[1]Формат ИПР'!C172</f>
        <v>K_Che343</v>
      </c>
      <c r="D184" s="37" t="s">
        <v>23</v>
      </c>
      <c r="E184" s="37" t="s">
        <v>24</v>
      </c>
      <c r="F184" s="37">
        <v>0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8"/>
      <c r="O184" s="34"/>
    </row>
    <row r="185" spans="1:15" s="28" customFormat="1" ht="124.8" x14ac:dyDescent="0.3">
      <c r="A185" s="27" t="str">
        <f>'[1]Формат ИПР'!A173</f>
        <v>1.1.6</v>
      </c>
      <c r="B185" s="27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27" t="str">
        <f>'[1]Формат ИПР'!C173</f>
        <v>K_Che344</v>
      </c>
      <c r="D185" s="37" t="s">
        <v>23</v>
      </c>
      <c r="E185" s="37" t="s">
        <v>24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8"/>
      <c r="O185" s="34"/>
    </row>
    <row r="186" spans="1:15" s="28" customFormat="1" ht="124.8" x14ac:dyDescent="0.3">
      <c r="A186" s="27" t="str">
        <f>'[1]Формат ИПР'!A174</f>
        <v>1.1.6</v>
      </c>
      <c r="B186" s="27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27" t="str">
        <f>'[1]Формат ИПР'!C174</f>
        <v>K_Che345</v>
      </c>
      <c r="D186" s="37" t="s">
        <v>23</v>
      </c>
      <c r="E186" s="37" t="s">
        <v>24</v>
      </c>
      <c r="F186" s="37">
        <v>0</v>
      </c>
      <c r="G186" s="37">
        <v>0</v>
      </c>
      <c r="H186" s="37">
        <v>0</v>
      </c>
      <c r="I186" s="37">
        <v>0</v>
      </c>
      <c r="J186" s="37">
        <v>0</v>
      </c>
      <c r="K186" s="37">
        <v>0</v>
      </c>
      <c r="L186" s="37">
        <v>0</v>
      </c>
      <c r="M186" s="37">
        <v>0</v>
      </c>
      <c r="N186" s="38"/>
      <c r="O186" s="34"/>
    </row>
    <row r="187" spans="1:15" s="28" customFormat="1" ht="124.8" x14ac:dyDescent="0.3">
      <c r="A187" s="27" t="str">
        <f>'[1]Формат ИПР'!A175</f>
        <v>1.1.6</v>
      </c>
      <c r="B187" s="27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27" t="str">
        <f>'[1]Формат ИПР'!C175</f>
        <v>K_Che346</v>
      </c>
      <c r="D187" s="37" t="s">
        <v>23</v>
      </c>
      <c r="E187" s="37" t="s">
        <v>24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8"/>
      <c r="O187" s="34"/>
    </row>
    <row r="188" spans="1:15" s="28" customFormat="1" ht="124.8" x14ac:dyDescent="0.3">
      <c r="A188" s="27" t="str">
        <f>'[1]Формат ИПР'!A176</f>
        <v>1.1.6</v>
      </c>
      <c r="B188" s="27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27" t="str">
        <f>'[1]Формат ИПР'!C176</f>
        <v>K_Che347</v>
      </c>
      <c r="D188" s="37" t="s">
        <v>23</v>
      </c>
      <c r="E188" s="37" t="s">
        <v>24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8"/>
      <c r="O188" s="34"/>
    </row>
    <row r="189" spans="1:15" s="28" customFormat="1" ht="109.2" x14ac:dyDescent="0.3">
      <c r="A189" s="27" t="str">
        <f>'[1]Формат ИПР'!A177</f>
        <v>1.1.6</v>
      </c>
      <c r="B189" s="27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27" t="str">
        <f>'[1]Формат ИПР'!C177</f>
        <v>K_Che348</v>
      </c>
      <c r="D189" s="37" t="s">
        <v>23</v>
      </c>
      <c r="E189" s="37" t="s">
        <v>24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8"/>
      <c r="O189" s="34"/>
    </row>
    <row r="190" spans="1:15" s="28" customFormat="1" ht="109.2" x14ac:dyDescent="0.3">
      <c r="A190" s="27" t="str">
        <f>'[1]Формат ИПР'!A178</f>
        <v>1.1.6</v>
      </c>
      <c r="B190" s="27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27" t="str">
        <f>'[1]Формат ИПР'!C178</f>
        <v>K_Che349</v>
      </c>
      <c r="D190" s="37" t="s">
        <v>23</v>
      </c>
      <c r="E190" s="37" t="s">
        <v>24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8"/>
      <c r="O190" s="34"/>
    </row>
    <row r="191" spans="1:15" s="28" customFormat="1" ht="109.2" x14ac:dyDescent="0.3">
      <c r="A191" s="27" t="str">
        <f>'[1]Формат ИПР'!A179</f>
        <v>1.1.6</v>
      </c>
      <c r="B191" s="27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27" t="str">
        <f>'[1]Формат ИПР'!C179</f>
        <v>K_Che350</v>
      </c>
      <c r="D191" s="37" t="s">
        <v>23</v>
      </c>
      <c r="E191" s="37" t="s">
        <v>24</v>
      </c>
      <c r="F191" s="37">
        <v>0</v>
      </c>
      <c r="G191" s="37">
        <v>0</v>
      </c>
      <c r="H191" s="37">
        <v>0</v>
      </c>
      <c r="I191" s="37">
        <v>0</v>
      </c>
      <c r="J191" s="37">
        <v>0</v>
      </c>
      <c r="K191" s="37">
        <v>0</v>
      </c>
      <c r="L191" s="37">
        <v>0</v>
      </c>
      <c r="M191" s="37">
        <v>0</v>
      </c>
      <c r="N191" s="38"/>
      <c r="O191" s="34"/>
    </row>
    <row r="192" spans="1:15" s="28" customFormat="1" ht="109.2" x14ac:dyDescent="0.3">
      <c r="A192" s="27" t="str">
        <f>'[1]Формат ИПР'!A180</f>
        <v>1.1.6</v>
      </c>
      <c r="B192" s="27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27" t="str">
        <f>'[1]Формат ИПР'!C180</f>
        <v>K_Che351</v>
      </c>
      <c r="D192" s="37" t="s">
        <v>23</v>
      </c>
      <c r="E192" s="37" t="s">
        <v>24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8"/>
      <c r="O192" s="34"/>
    </row>
    <row r="193" spans="1:15" s="28" customFormat="1" ht="124.8" x14ac:dyDescent="0.3">
      <c r="A193" s="27" t="str">
        <f>'[1]Формат ИПР'!A181</f>
        <v>1.1.6</v>
      </c>
      <c r="B193" s="27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27" t="str">
        <f>'[1]Формат ИПР'!C181</f>
        <v>K_Che352</v>
      </c>
      <c r="D193" s="37" t="s">
        <v>23</v>
      </c>
      <c r="E193" s="37" t="s">
        <v>24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8"/>
      <c r="O193" s="34"/>
    </row>
    <row r="194" spans="1:15" s="28" customFormat="1" ht="109.2" x14ac:dyDescent="0.3">
      <c r="A194" s="27" t="str">
        <f>'[1]Формат ИПР'!A182</f>
        <v>1.1.6</v>
      </c>
      <c r="B194" s="27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27" t="str">
        <f>'[1]Формат ИПР'!C182</f>
        <v>K_Che353</v>
      </c>
      <c r="D194" s="37" t="s">
        <v>23</v>
      </c>
      <c r="E194" s="37" t="s">
        <v>24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8"/>
      <c r="O194" s="34"/>
    </row>
    <row r="195" spans="1:15" s="28" customFormat="1" ht="93.6" x14ac:dyDescent="0.3">
      <c r="A195" s="27" t="str">
        <f>'[1]Формат ИПР'!A183</f>
        <v>1.1.6</v>
      </c>
      <c r="B195" s="27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27" t="str">
        <f>'[1]Формат ИПР'!C183</f>
        <v>M_Che433</v>
      </c>
      <c r="D195" s="37" t="s">
        <v>23</v>
      </c>
      <c r="E195" s="37" t="s">
        <v>24</v>
      </c>
      <c r="F195" s="37">
        <v>0</v>
      </c>
      <c r="G195" s="37">
        <v>0</v>
      </c>
      <c r="H195" s="37">
        <v>0</v>
      </c>
      <c r="I195" s="37">
        <v>0</v>
      </c>
      <c r="J195" s="37">
        <v>0</v>
      </c>
      <c r="K195" s="37">
        <v>0</v>
      </c>
      <c r="L195" s="37">
        <v>0</v>
      </c>
      <c r="M195" s="37">
        <v>0</v>
      </c>
      <c r="N195" s="38"/>
      <c r="O195" s="34"/>
    </row>
    <row r="196" spans="1:15" s="28" customFormat="1" ht="109.2" x14ac:dyDescent="0.3">
      <c r="A196" s="27" t="str">
        <f>'[1]Формат ИПР'!A184</f>
        <v>1.1.6</v>
      </c>
      <c r="B196" s="27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27" t="str">
        <f>'[1]Формат ИПР'!C184</f>
        <v>M_Che434</v>
      </c>
      <c r="D196" s="37" t="s">
        <v>23</v>
      </c>
      <c r="E196" s="37" t="s">
        <v>24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8"/>
      <c r="O196" s="34"/>
    </row>
    <row r="197" spans="1:15" s="28" customFormat="1" ht="62.4" x14ac:dyDescent="0.3">
      <c r="A197" s="27" t="str">
        <f>'[1]Формат ИПР'!A185</f>
        <v>1.1.6</v>
      </c>
      <c r="B197" s="27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27" t="str">
        <f>'[1]Формат ИПР'!C185</f>
        <v>M_Che437</v>
      </c>
      <c r="D197" s="37" t="s">
        <v>23</v>
      </c>
      <c r="E197" s="37" t="s">
        <v>24</v>
      </c>
      <c r="F197" s="37">
        <v>0</v>
      </c>
      <c r="G197" s="37">
        <v>0</v>
      </c>
      <c r="H197" s="37">
        <v>0</v>
      </c>
      <c r="I197" s="37">
        <v>0</v>
      </c>
      <c r="J197" s="37">
        <v>0</v>
      </c>
      <c r="K197" s="37">
        <v>0</v>
      </c>
      <c r="L197" s="37">
        <v>0</v>
      </c>
      <c r="M197" s="37">
        <v>0</v>
      </c>
      <c r="N197" s="38"/>
      <c r="O197" s="34"/>
    </row>
    <row r="198" spans="1:15" s="28" customFormat="1" ht="93.6" x14ac:dyDescent="0.3">
      <c r="A198" s="27" t="str">
        <f>'[1]Формат ИПР'!A186</f>
        <v>1.1.6</v>
      </c>
      <c r="B198" s="27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27" t="str">
        <f>'[1]Формат ИПР'!C186</f>
        <v>M_Che438</v>
      </c>
      <c r="D198" s="37" t="s">
        <v>23</v>
      </c>
      <c r="E198" s="37" t="s">
        <v>24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8"/>
      <c r="O198" s="34"/>
    </row>
    <row r="199" spans="1:15" s="28" customFormat="1" ht="140.4" x14ac:dyDescent="0.3">
      <c r="A199" s="27" t="str">
        <f>'[1]Формат ИПР'!A187</f>
        <v>1.1.6</v>
      </c>
      <c r="B199" s="27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27" t="str">
        <f>'[1]Формат ИПР'!C187</f>
        <v>M_Che439</v>
      </c>
      <c r="D199" s="37" t="s">
        <v>23</v>
      </c>
      <c r="E199" s="37" t="s">
        <v>24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8"/>
      <c r="O199" s="34"/>
    </row>
    <row r="200" spans="1:15" s="28" customFormat="1" ht="124.8" x14ac:dyDescent="0.3">
      <c r="A200" s="27" t="str">
        <f>'[1]Формат ИПР'!A188</f>
        <v>1.1.6</v>
      </c>
      <c r="B200" s="27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27" t="str">
        <f>'[1]Формат ИПР'!C188</f>
        <v>M_Che443</v>
      </c>
      <c r="D200" s="37" t="s">
        <v>23</v>
      </c>
      <c r="E200" s="37" t="s">
        <v>24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8"/>
      <c r="O200" s="34"/>
    </row>
    <row r="201" spans="1:15" s="28" customFormat="1" ht="31.2" x14ac:dyDescent="0.3">
      <c r="A201" s="27" t="str">
        <f>'[1]Формат ИПР'!A189</f>
        <v>1.1.6</v>
      </c>
      <c r="B201" s="27" t="str">
        <f>'[1]Формат ИПР'!B189</f>
        <v>Приобретение акустического поискового прибора -2 шт.</v>
      </c>
      <c r="C201" s="27" t="str">
        <f>'[1]Формат ИПР'!C189</f>
        <v>M_Che450_22</v>
      </c>
      <c r="D201" s="37" t="s">
        <v>23</v>
      </c>
      <c r="E201" s="37" t="s">
        <v>24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8"/>
      <c r="O201" s="34"/>
    </row>
    <row r="202" spans="1:15" s="28" customFormat="1" ht="31.2" x14ac:dyDescent="0.3">
      <c r="A202" s="27" t="str">
        <f>'[1]Формат ИПР'!A190</f>
        <v>1.1.6</v>
      </c>
      <c r="B202" s="27" t="str">
        <f>'[1]Формат ИПР'!B190</f>
        <v>Приобретение аппарата высоковольтного - 1 шт.</v>
      </c>
      <c r="C202" s="27" t="str">
        <f>'[1]Формат ИПР'!C190</f>
        <v>M_Che451_22</v>
      </c>
      <c r="D202" s="37" t="s">
        <v>23</v>
      </c>
      <c r="E202" s="37" t="s">
        <v>24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0</v>
      </c>
      <c r="L202" s="37">
        <v>0</v>
      </c>
      <c r="M202" s="37">
        <v>0</v>
      </c>
      <c r="N202" s="38"/>
      <c r="O202" s="34"/>
    </row>
    <row r="203" spans="1:15" s="28" customFormat="1" ht="46.8" x14ac:dyDescent="0.3">
      <c r="A203" s="27" t="str">
        <f>'[1]Формат ИПР'!A191</f>
        <v>1.1.6</v>
      </c>
      <c r="B203" s="27" t="str">
        <f>'[1]Формат ИПР'!B191</f>
        <v>Приобретение аппарата высоковольтного испытательного в пластиковом корпусе - 1 шт.</v>
      </c>
      <c r="C203" s="27" t="str">
        <f>'[1]Формат ИПР'!C191</f>
        <v>M_Che452_22</v>
      </c>
      <c r="D203" s="37" t="s">
        <v>23</v>
      </c>
      <c r="E203" s="37" t="s">
        <v>24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8"/>
      <c r="O203" s="34"/>
    </row>
    <row r="204" spans="1:15" s="28" customFormat="1" ht="31.2" x14ac:dyDescent="0.3">
      <c r="A204" s="27" t="str">
        <f>'[1]Формат ИПР'!A192</f>
        <v>1.1.6</v>
      </c>
      <c r="B204" s="27" t="str">
        <f>'[1]Формат ИПР'!B192</f>
        <v>Приобретение аппарата прожига кабеля - 2 шт.</v>
      </c>
      <c r="C204" s="27" t="str">
        <f>'[1]Формат ИПР'!C192</f>
        <v>M_Che453_22</v>
      </c>
      <c r="D204" s="37" t="s">
        <v>23</v>
      </c>
      <c r="E204" s="37" t="s">
        <v>24</v>
      </c>
      <c r="F204" s="37">
        <v>0</v>
      </c>
      <c r="G204" s="37">
        <v>0</v>
      </c>
      <c r="H204" s="37">
        <v>0</v>
      </c>
      <c r="I204" s="37">
        <v>0</v>
      </c>
      <c r="J204" s="37">
        <v>0</v>
      </c>
      <c r="K204" s="37">
        <v>0</v>
      </c>
      <c r="L204" s="37">
        <v>0</v>
      </c>
      <c r="M204" s="37">
        <v>0</v>
      </c>
      <c r="N204" s="38"/>
      <c r="O204" s="34"/>
    </row>
    <row r="205" spans="1:15" s="28" customFormat="1" ht="31.2" x14ac:dyDescent="0.3">
      <c r="A205" s="27" t="str">
        <f>'[1]Формат ИПР'!A193</f>
        <v>1.1.6</v>
      </c>
      <c r="B205" s="27" t="str">
        <f>'[1]Формат ИПР'!B193</f>
        <v>Приобретение вольтамперфазометра ВФМ-3 - 8 шт.</v>
      </c>
      <c r="C205" s="27" t="str">
        <f>'[1]Формат ИПР'!C193</f>
        <v>M_Che454_22</v>
      </c>
      <c r="D205" s="37" t="s">
        <v>23</v>
      </c>
      <c r="E205" s="37" t="s">
        <v>24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8"/>
      <c r="O205" s="34"/>
    </row>
    <row r="206" spans="1:15" s="28" customFormat="1" ht="31.2" x14ac:dyDescent="0.3">
      <c r="A206" s="27" t="str">
        <f>'[1]Формат ИПР'!A194</f>
        <v>1.1.6</v>
      </c>
      <c r="B206" s="27" t="str">
        <f>'[1]Формат ИПР'!B194</f>
        <v>Приобретение прибора для измерения тока проводимости ОПН без отключения - 1 шт.</v>
      </c>
      <c r="C206" s="27" t="str">
        <f>'[1]Формат ИПР'!C194</f>
        <v>M_Che455_22</v>
      </c>
      <c r="D206" s="37" t="s">
        <v>23</v>
      </c>
      <c r="E206" s="37" t="s">
        <v>24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37">
        <v>0</v>
      </c>
      <c r="L206" s="37">
        <v>0</v>
      </c>
      <c r="M206" s="37">
        <v>0</v>
      </c>
      <c r="N206" s="38"/>
      <c r="O206" s="34"/>
    </row>
    <row r="207" spans="1:15" s="28" customFormat="1" ht="46.8" x14ac:dyDescent="0.3">
      <c r="A207" s="27" t="str">
        <f>'[1]Формат ИПР'!A195</f>
        <v>1.1.6</v>
      </c>
      <c r="B207" s="27" t="str">
        <f>'[1]Формат ИПР'!B195</f>
        <v>Приобретение прибора энергетика многофункционального Энергомера CE602M-400K - 2 шт.</v>
      </c>
      <c r="C207" s="27" t="str">
        <f>'[1]Формат ИПР'!C195</f>
        <v>M_Che456_22</v>
      </c>
      <c r="D207" s="37" t="s">
        <v>23</v>
      </c>
      <c r="E207" s="37" t="s">
        <v>24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8"/>
      <c r="O207" s="34"/>
    </row>
    <row r="208" spans="1:15" s="28" customFormat="1" ht="31.2" x14ac:dyDescent="0.3">
      <c r="A208" s="27" t="str">
        <f>'[1]Формат ИПР'!A196</f>
        <v>1.1.6</v>
      </c>
      <c r="B208" s="27" t="str">
        <f>'[1]Формат ИПР'!B196</f>
        <v>Приобретение рефлекометра импульсного - 2 шт.</v>
      </c>
      <c r="C208" s="27" t="str">
        <f>'[1]Формат ИПР'!C196</f>
        <v>M_Che457_22</v>
      </c>
      <c r="D208" s="37" t="s">
        <v>23</v>
      </c>
      <c r="E208" s="37" t="s">
        <v>24</v>
      </c>
      <c r="F208" s="37">
        <v>0</v>
      </c>
      <c r="G208" s="37">
        <v>0</v>
      </c>
      <c r="H208" s="37">
        <v>0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8"/>
      <c r="O208" s="34"/>
    </row>
    <row r="209" spans="1:15" s="28" customFormat="1" ht="46.8" x14ac:dyDescent="0.3">
      <c r="A209" s="27" t="str">
        <f>'[1]Формат ИПР'!A197</f>
        <v>1.1.6</v>
      </c>
      <c r="B209" s="27" t="str">
        <f>'[1]Формат ИПР'!B197</f>
        <v>Приобретение сетевого хранилища QNAP TS 431XU-4G (Комплектующие диски-10 шт) - 1 шт.</v>
      </c>
      <c r="C209" s="27" t="str">
        <f>'[1]Формат ИПР'!C197</f>
        <v>M_Che458_22</v>
      </c>
      <c r="D209" s="37" t="s">
        <v>23</v>
      </c>
      <c r="E209" s="37" t="s">
        <v>24</v>
      </c>
      <c r="F209" s="37">
        <v>0</v>
      </c>
      <c r="G209" s="37">
        <v>0</v>
      </c>
      <c r="H209" s="37">
        <v>0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8"/>
      <c r="O209" s="34"/>
    </row>
    <row r="210" spans="1:15" s="28" customFormat="1" ht="16.2" x14ac:dyDescent="0.3">
      <c r="A210" s="27" t="str">
        <f>'[1]Формат ИПР'!A198</f>
        <v>1.1.6</v>
      </c>
      <c r="B210" s="27" t="str">
        <f>'[1]Формат ИПР'!B198</f>
        <v>Приобретение устройства дожига - 2 шт.</v>
      </c>
      <c r="C210" s="27" t="str">
        <f>'[1]Формат ИПР'!C198</f>
        <v>M_Che459_22</v>
      </c>
      <c r="D210" s="37" t="s">
        <v>23</v>
      </c>
      <c r="E210" s="37" t="s">
        <v>24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8"/>
      <c r="O210" s="34"/>
    </row>
    <row r="211" spans="1:15" s="28" customFormat="1" ht="31.2" x14ac:dyDescent="0.3">
      <c r="A211" s="27" t="str">
        <f>'[1]Формат ИПР'!A199</f>
        <v>1.1.6</v>
      </c>
      <c r="B211" s="27" t="str">
        <f>'[1]Формат ИПР'!B199</f>
        <v>Приобретение оборудования в рамках Программы подготовки к ОЗП 2020/2021 гг.</v>
      </c>
      <c r="C211" s="27" t="str">
        <f>'[1]Формат ИПР'!C199</f>
        <v>L_Che442_21</v>
      </c>
      <c r="D211" s="37" t="s">
        <v>23</v>
      </c>
      <c r="E211" s="37" t="s">
        <v>24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8"/>
      <c r="O211" s="34"/>
    </row>
    <row r="212" spans="1:15" s="28" customFormat="1" ht="46.8" x14ac:dyDescent="0.3">
      <c r="A212" s="27" t="str">
        <f>'[1]Формат ИПР'!A200</f>
        <v>1.1.6</v>
      </c>
      <c r="B212" s="27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27" t="str">
        <f>'[1]Формат ИПР'!C200</f>
        <v>J_Che233</v>
      </c>
      <c r="D212" s="37" t="s">
        <v>23</v>
      </c>
      <c r="E212" s="37" t="s">
        <v>24</v>
      </c>
      <c r="F212" s="37">
        <v>0</v>
      </c>
      <c r="G212" s="37">
        <v>0</v>
      </c>
      <c r="H212" s="37">
        <v>0</v>
      </c>
      <c r="I212" s="37">
        <v>0</v>
      </c>
      <c r="J212" s="37">
        <v>0</v>
      </c>
      <c r="K212" s="37">
        <v>0</v>
      </c>
      <c r="L212" s="37">
        <v>0</v>
      </c>
      <c r="M212" s="37">
        <v>0</v>
      </c>
      <c r="N212" s="38"/>
      <c r="O212" s="34"/>
    </row>
    <row r="213" spans="1:15" s="28" customFormat="1" ht="16.2" x14ac:dyDescent="0.3">
      <c r="A213" s="27" t="str">
        <f>'[1]Формат ИПР'!A201</f>
        <v>1.1.6</v>
      </c>
      <c r="B213" s="27" t="str">
        <f>'[1]Формат ИПР'!B201</f>
        <v>Приобретение системы видеонаблюдения</v>
      </c>
      <c r="C213" s="27" t="str">
        <f>'[1]Формат ИПР'!C201</f>
        <v>K_Che264</v>
      </c>
      <c r="D213" s="37" t="s">
        <v>23</v>
      </c>
      <c r="E213" s="37" t="s">
        <v>24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8"/>
      <c r="O213" s="34"/>
    </row>
    <row r="214" spans="1:15" s="28" customFormat="1" ht="16.2" x14ac:dyDescent="0.3">
      <c r="A214" s="27" t="str">
        <f>'[1]Формат ИПР'!A202</f>
        <v>1.1.6</v>
      </c>
      <c r="B214" s="27" t="str">
        <f>'[1]Формат ИПР'!B202</f>
        <v>Приобретение МФУ Кyocera Ecosyes -1 шт.</v>
      </c>
      <c r="C214" s="27" t="str">
        <f>'[1]Формат ИПР'!C202</f>
        <v>N_Che464_23</v>
      </c>
      <c r="D214" s="37" t="s">
        <v>23</v>
      </c>
      <c r="E214" s="37" t="s">
        <v>24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8"/>
      <c r="O214" s="34"/>
    </row>
    <row r="215" spans="1:15" s="28" customFormat="1" ht="16.2" x14ac:dyDescent="0.3">
      <c r="A215" s="27" t="str">
        <f>'[1]Формат ИПР'!A203</f>
        <v>1.1.6</v>
      </c>
      <c r="B215" s="27" t="str">
        <f>'[1]Формат ИПР'!B203</f>
        <v>Приобретение Ноутбук  MS1 - 4 шт.</v>
      </c>
      <c r="C215" s="27" t="str">
        <f>'[1]Формат ИПР'!C203</f>
        <v>N_Che465_23</v>
      </c>
      <c r="D215" s="37" t="s">
        <v>23</v>
      </c>
      <c r="E215" s="37" t="s">
        <v>24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8"/>
      <c r="O215" s="34"/>
    </row>
    <row r="216" spans="1:15" s="28" customFormat="1" ht="31.2" x14ac:dyDescent="0.3">
      <c r="A216" s="27" t="str">
        <f>'[1]Формат ИПР'!A204</f>
        <v>1.1.6</v>
      </c>
      <c r="B216" s="27" t="str">
        <f>'[1]Формат ИПР'!B204</f>
        <v>Приобретение компьютера для специалистов - 7 шт.</v>
      </c>
      <c r="C216" s="27" t="str">
        <f>'[1]Формат ИПР'!C204</f>
        <v>N_Che466_23</v>
      </c>
      <c r="D216" s="37" t="s">
        <v>23</v>
      </c>
      <c r="E216" s="37" t="s">
        <v>24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8"/>
      <c r="O216" s="34"/>
    </row>
    <row r="217" spans="1:15" s="28" customFormat="1" ht="16.2" x14ac:dyDescent="0.3">
      <c r="A217" s="27" t="str">
        <f>'[1]Формат ИПР'!A205</f>
        <v>1.1.6</v>
      </c>
      <c r="B217" s="27" t="str">
        <f>'[1]Формат ИПР'!B205</f>
        <v>Приобретение компьютера DELL - 2 шт.</v>
      </c>
      <c r="C217" s="27" t="str">
        <f>'[1]Формат ИПР'!C205</f>
        <v>N_Che467_23</v>
      </c>
      <c r="D217" s="37" t="s">
        <v>23</v>
      </c>
      <c r="E217" s="37" t="s">
        <v>24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8"/>
      <c r="O217" s="34"/>
    </row>
    <row r="218" spans="1:15" s="28" customFormat="1" ht="16.2" x14ac:dyDescent="0.3">
      <c r="A218" s="27" t="str">
        <f>'[1]Формат ИПР'!A206</f>
        <v>1.1.6</v>
      </c>
      <c r="B218" s="27" t="str">
        <f>'[1]Формат ИПР'!B206</f>
        <v>Приобретение котла отопительного  - 2 шт.</v>
      </c>
      <c r="C218" s="27" t="str">
        <f>'[1]Формат ИПР'!C206</f>
        <v>N_Che468_23</v>
      </c>
      <c r="D218" s="37" t="s">
        <v>23</v>
      </c>
      <c r="E218" s="37" t="s">
        <v>24</v>
      </c>
      <c r="F218" s="37">
        <v>0</v>
      </c>
      <c r="G218" s="37">
        <v>0</v>
      </c>
      <c r="H218" s="37">
        <v>0</v>
      </c>
      <c r="I218" s="37">
        <v>0</v>
      </c>
      <c r="J218" s="37">
        <v>0</v>
      </c>
      <c r="K218" s="37">
        <v>0</v>
      </c>
      <c r="L218" s="37">
        <v>0</v>
      </c>
      <c r="M218" s="37">
        <v>0</v>
      </c>
      <c r="N218" s="38"/>
      <c r="O218" s="34"/>
    </row>
    <row r="219" spans="1:15" s="28" customFormat="1" ht="31.2" x14ac:dyDescent="0.3">
      <c r="A219" s="27" t="str">
        <f>'[1]Формат ИПР'!A207</f>
        <v>1.1.6</v>
      </c>
      <c r="B219" s="27" t="str">
        <f>'[1]Формат ИПР'!B207</f>
        <v>Приобретение  устройства Сириус -3-ЛВ-05-00-АО-К404-41 - 3 шт.</v>
      </c>
      <c r="C219" s="27" t="str">
        <f>'[1]Формат ИПР'!C207</f>
        <v>N_Che469_23</v>
      </c>
      <c r="D219" s="37" t="s">
        <v>23</v>
      </c>
      <c r="E219" s="37" t="s">
        <v>24</v>
      </c>
      <c r="F219" s="37">
        <v>0</v>
      </c>
      <c r="G219" s="37">
        <v>0</v>
      </c>
      <c r="H219" s="37">
        <v>0</v>
      </c>
      <c r="I219" s="37">
        <v>0</v>
      </c>
      <c r="J219" s="37">
        <v>0</v>
      </c>
      <c r="K219" s="37">
        <v>0</v>
      </c>
      <c r="L219" s="37">
        <v>0</v>
      </c>
      <c r="M219" s="37">
        <v>0</v>
      </c>
      <c r="N219" s="38"/>
      <c r="O219" s="34"/>
    </row>
    <row r="220" spans="1:15" s="28" customFormat="1" ht="46.8" x14ac:dyDescent="0.3">
      <c r="A220" s="27" t="str">
        <f>'[1]Формат ИПР'!A208</f>
        <v>1.1.6</v>
      </c>
      <c r="B220" s="27" t="str">
        <f>'[1]Формат ИПР'!B208</f>
        <v>Приобретение оборудования, требующего монтажа для обслуживания сетей, прочее оборудование</v>
      </c>
      <c r="C220" s="27" t="str">
        <f>'[1]Формат ИПР'!C208</f>
        <v>G_Che2_16</v>
      </c>
      <c r="D220" s="37" t="s">
        <v>23</v>
      </c>
      <c r="E220" s="37" t="s">
        <v>24</v>
      </c>
      <c r="F220" s="37">
        <v>0</v>
      </c>
      <c r="G220" s="37">
        <v>0</v>
      </c>
      <c r="H220" s="37">
        <v>0</v>
      </c>
      <c r="I220" s="37">
        <v>0</v>
      </c>
      <c r="J220" s="37">
        <v>0</v>
      </c>
      <c r="K220" s="37">
        <v>0</v>
      </c>
      <c r="L220" s="37">
        <v>0</v>
      </c>
      <c r="M220" s="37">
        <v>0</v>
      </c>
      <c r="N220" s="38"/>
      <c r="O220" s="34"/>
    </row>
    <row r="221" spans="1:15" s="28" customFormat="1" ht="46.8" x14ac:dyDescent="0.3">
      <c r="A221" s="36" t="str">
        <f>'[1]Формат ИПР'!A209</f>
        <v>1.2</v>
      </c>
      <c r="B221" s="36" t="str">
        <f>'[1]Формат ИПР'!B209</f>
        <v>Инвестиционные проекты в сферах производства электрической энергии и теплоснабжения, всего, в том числе:</v>
      </c>
      <c r="C221" s="36" t="str">
        <f>'[1]Формат ИПР'!C209</f>
        <v>Г</v>
      </c>
      <c r="D221" s="37" t="s">
        <v>23</v>
      </c>
      <c r="E221" s="37" t="s">
        <v>24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41"/>
      <c r="O221" s="34"/>
    </row>
    <row r="222" spans="1:15" s="28" customFormat="1" ht="31.2" x14ac:dyDescent="0.3">
      <c r="A222" s="36" t="str">
        <f>'[1]Формат ИПР'!A210</f>
        <v>1.2.1</v>
      </c>
      <c r="B222" s="36" t="str">
        <f>'[1]Формат ИПР'!B210</f>
        <v>Технологическое присоединение (подключение), всего, в том числе:</v>
      </c>
      <c r="C222" s="36" t="str">
        <f>'[1]Формат ИПР'!C210</f>
        <v>Г</v>
      </c>
      <c r="D222" s="37" t="s">
        <v>23</v>
      </c>
      <c r="E222" s="37" t="s">
        <v>24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41"/>
      <c r="O222" s="34"/>
    </row>
    <row r="223" spans="1:15" s="28" customFormat="1" ht="93.6" x14ac:dyDescent="0.3">
      <c r="A223" s="36" t="str">
        <f>'[1]Формат ИПР'!A211</f>
        <v>1.2.1.1</v>
      </c>
      <c r="B223" s="36" t="str">
        <f>'[1]Формат ИПР'!B211</f>
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</c>
      <c r="C223" s="36" t="str">
        <f>'[1]Формат ИПР'!C211</f>
        <v>Г</v>
      </c>
      <c r="D223" s="37" t="s">
        <v>23</v>
      </c>
      <c r="E223" s="37" t="s">
        <v>24</v>
      </c>
      <c r="F223" s="37">
        <v>0</v>
      </c>
      <c r="G223" s="37">
        <v>0</v>
      </c>
      <c r="H223" s="37">
        <v>0</v>
      </c>
      <c r="I223" s="37">
        <v>0</v>
      </c>
      <c r="J223" s="37">
        <v>0</v>
      </c>
      <c r="K223" s="37">
        <v>0</v>
      </c>
      <c r="L223" s="37">
        <v>0</v>
      </c>
      <c r="M223" s="37">
        <v>0</v>
      </c>
      <c r="N223" s="41"/>
      <c r="O223" s="34"/>
    </row>
    <row r="224" spans="1:15" s="28" customFormat="1" ht="31.2" x14ac:dyDescent="0.3">
      <c r="A224" s="36" t="str">
        <f>'[1]Формат ИПР'!A212</f>
        <v>1.2.1.1.1</v>
      </c>
      <c r="B224" s="36" t="str">
        <f>'[1]Формат ИПР'!B212</f>
        <v>Наименование объекта по производству электрической энергии, всего, в том числе:</v>
      </c>
      <c r="C224" s="36" t="str">
        <f>'[1]Формат ИПР'!C212</f>
        <v>Г</v>
      </c>
      <c r="D224" s="37" t="s">
        <v>23</v>
      </c>
      <c r="E224" s="37" t="s">
        <v>24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v>0</v>
      </c>
      <c r="L224" s="37">
        <v>0</v>
      </c>
      <c r="M224" s="37">
        <v>0</v>
      </c>
      <c r="N224" s="41"/>
      <c r="O224" s="34"/>
    </row>
    <row r="225" spans="1:15" s="28" customFormat="1" ht="31.2" x14ac:dyDescent="0.3">
      <c r="A225" s="36" t="str">
        <f>'[1]Формат ИПР'!A213</f>
        <v>1.2.1.1.2</v>
      </c>
      <c r="B225" s="36" t="str">
        <f>'[1]Формат ИПР'!B213</f>
        <v>Наименование объекта по производству электрической энергии, всего, в том числе:</v>
      </c>
      <c r="C225" s="36" t="str">
        <f>'[1]Формат ИПР'!C213</f>
        <v>Г</v>
      </c>
      <c r="D225" s="37" t="s">
        <v>23</v>
      </c>
      <c r="E225" s="37" t="s">
        <v>24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41"/>
      <c r="O225" s="34"/>
    </row>
    <row r="226" spans="1:15" s="28" customFormat="1" ht="46.8" x14ac:dyDescent="0.3">
      <c r="A226" s="36" t="str">
        <f>'[1]Формат ИПР'!A214</f>
        <v>1.2.1.2</v>
      </c>
      <c r="B226" s="36" t="str">
        <f>'[1]Формат ИПР'!B214</f>
        <v>Технологическое присоединение объектов по производству электрической энергии к электрическим сетям, всего, в том числе:</v>
      </c>
      <c r="C226" s="36" t="str">
        <f>'[1]Формат ИПР'!C214</f>
        <v>Г</v>
      </c>
      <c r="D226" s="37" t="s">
        <v>23</v>
      </c>
      <c r="E226" s="37" t="s">
        <v>24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41"/>
      <c r="O226" s="34"/>
    </row>
    <row r="227" spans="1:15" s="28" customFormat="1" ht="31.2" x14ac:dyDescent="0.3">
      <c r="A227" s="36" t="str">
        <f>'[1]Формат ИПР'!A215</f>
        <v>1.2.1.2.1</v>
      </c>
      <c r="B227" s="36" t="str">
        <f>'[1]Формат ИПР'!B215</f>
        <v>Наименование объекта по производству электрической энергии,  всего, в том числе:</v>
      </c>
      <c r="C227" s="36" t="str">
        <f>'[1]Формат ИПР'!C215</f>
        <v>Г</v>
      </c>
      <c r="D227" s="37" t="s">
        <v>23</v>
      </c>
      <c r="E227" s="37" t="s">
        <v>24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41"/>
      <c r="O227" s="34"/>
    </row>
    <row r="228" spans="1:15" s="28" customFormat="1" ht="31.2" x14ac:dyDescent="0.3">
      <c r="A228" s="36" t="str">
        <f>'[1]Формат ИПР'!A216</f>
        <v>1.2.1.2.2</v>
      </c>
      <c r="B228" s="36" t="str">
        <f>'[1]Формат ИПР'!B216</f>
        <v>Наименование объекта по производству электрической энергии, всего, в том числе:</v>
      </c>
      <c r="C228" s="36" t="str">
        <f>'[1]Формат ИПР'!C216</f>
        <v>Г</v>
      </c>
      <c r="D228" s="37" t="s">
        <v>23</v>
      </c>
      <c r="E228" s="37" t="s">
        <v>24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41"/>
      <c r="O228" s="34"/>
    </row>
    <row r="229" spans="1:15" s="28" customFormat="1" ht="46.8" x14ac:dyDescent="0.3">
      <c r="A229" s="36" t="str">
        <f>'[1]Формат ИПР'!A217</f>
        <v>1.2.1.3</v>
      </c>
      <c r="B229" s="36" t="str">
        <f>'[1]Формат ИПР'!B217</f>
        <v>Подключение теплопотребляющих установок потребителей тепловой энергии к системе теплоснабжения, всего, в том числе:</v>
      </c>
      <c r="C229" s="36" t="str">
        <f>'[1]Формат ИПР'!C217</f>
        <v>Г</v>
      </c>
      <c r="D229" s="37" t="s">
        <v>23</v>
      </c>
      <c r="E229" s="37" t="s">
        <v>24</v>
      </c>
      <c r="F229" s="37">
        <v>0</v>
      </c>
      <c r="G229" s="37">
        <v>0</v>
      </c>
      <c r="H229" s="37">
        <v>0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41"/>
      <c r="O229" s="34"/>
    </row>
    <row r="230" spans="1:15" s="28" customFormat="1" ht="78" x14ac:dyDescent="0.3">
      <c r="A230" s="36" t="str">
        <f>'[1]Формат ИПР'!A218</f>
        <v>1.2.1.3.1</v>
      </c>
      <c r="B230" s="36" t="str">
        <f>'[1]Формат ИПР'!B218</f>
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</c>
      <c r="C230" s="36" t="str">
        <f>'[1]Формат ИПР'!C218</f>
        <v>Г</v>
      </c>
      <c r="D230" s="37" t="s">
        <v>23</v>
      </c>
      <c r="E230" s="37" t="s">
        <v>24</v>
      </c>
      <c r="F230" s="37">
        <v>0</v>
      </c>
      <c r="G230" s="37">
        <v>0</v>
      </c>
      <c r="H230" s="37">
        <v>0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41"/>
      <c r="O230" s="34"/>
    </row>
    <row r="231" spans="1:15" s="28" customFormat="1" ht="78" x14ac:dyDescent="0.3">
      <c r="A231" s="36" t="str">
        <f>'[1]Формат ИПР'!A219</f>
        <v>1.2.1.3.2</v>
      </c>
      <c r="B231" s="36" t="str">
        <f>'[1]Формат ИПР'!B219</f>
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</c>
      <c r="C231" s="36" t="str">
        <f>'[1]Формат ИПР'!C219</f>
        <v>Г</v>
      </c>
      <c r="D231" s="37" t="s">
        <v>23</v>
      </c>
      <c r="E231" s="37" t="s">
        <v>24</v>
      </c>
      <c r="F231" s="37">
        <v>0</v>
      </c>
      <c r="G231" s="37">
        <v>0</v>
      </c>
      <c r="H231" s="37">
        <v>0</v>
      </c>
      <c r="I231" s="37">
        <v>0</v>
      </c>
      <c r="J231" s="37">
        <v>0</v>
      </c>
      <c r="K231" s="37">
        <v>0</v>
      </c>
      <c r="L231" s="37">
        <v>0</v>
      </c>
      <c r="M231" s="37">
        <v>0</v>
      </c>
      <c r="N231" s="41"/>
      <c r="O231" s="34"/>
    </row>
    <row r="232" spans="1:15" s="28" customFormat="1" ht="78" x14ac:dyDescent="0.3">
      <c r="A232" s="36" t="str">
        <f>'[1]Формат ИПР'!A220</f>
        <v>1.2.1.3.3</v>
      </c>
      <c r="B232" s="36" t="str">
        <f>'[1]Формат ИПР'!B220</f>
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</c>
      <c r="C232" s="36" t="str">
        <f>'[1]Формат ИПР'!C220</f>
        <v>Г</v>
      </c>
      <c r="D232" s="37" t="s">
        <v>23</v>
      </c>
      <c r="E232" s="37" t="s">
        <v>24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41"/>
      <c r="O232" s="34"/>
    </row>
    <row r="233" spans="1:15" s="28" customFormat="1" ht="109.2" x14ac:dyDescent="0.3">
      <c r="A233" s="36" t="str">
        <f>'[1]Формат ИПР'!A221</f>
        <v>1.2.1.3.4</v>
      </c>
      <c r="B233" s="36" t="str">
        <f>'[1]Формат ИПР'!B221</f>
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</c>
      <c r="C233" s="36" t="str">
        <f>'[1]Формат ИПР'!C221</f>
        <v>Г</v>
      </c>
      <c r="D233" s="37" t="s">
        <v>23</v>
      </c>
      <c r="E233" s="37" t="s">
        <v>24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41"/>
      <c r="O233" s="34"/>
    </row>
    <row r="234" spans="1:15" s="28" customFormat="1" ht="93.6" x14ac:dyDescent="0.3">
      <c r="A234" s="36" t="str">
        <f>'[1]Формат ИПР'!A222</f>
        <v>1.2.1.3.5</v>
      </c>
      <c r="B234" s="36" t="str">
        <f>'[1]Формат ИПР'!B222</f>
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</c>
      <c r="C234" s="36" t="str">
        <f>'[1]Формат ИПР'!C222</f>
        <v>Г</v>
      </c>
      <c r="D234" s="37" t="s">
        <v>23</v>
      </c>
      <c r="E234" s="37" t="s">
        <v>24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41"/>
      <c r="O234" s="34"/>
    </row>
    <row r="235" spans="1:15" s="28" customFormat="1" ht="46.8" x14ac:dyDescent="0.3">
      <c r="A235" s="36" t="str">
        <f>'[1]Формат ИПР'!A223</f>
        <v>1.2.1.4</v>
      </c>
      <c r="B235" s="36" t="str">
        <f>'[1]Формат ИПР'!B223</f>
        <v>Подключение объектов теплоснабжения к системам теплоснабжения, всего, в том числе:</v>
      </c>
      <c r="C235" s="36" t="str">
        <f>'[1]Формат ИПР'!C223</f>
        <v>Г</v>
      </c>
      <c r="D235" s="37" t="s">
        <v>23</v>
      </c>
      <c r="E235" s="37" t="s">
        <v>24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41"/>
      <c r="O235" s="34"/>
    </row>
    <row r="236" spans="1:15" s="28" customFormat="1" ht="62.4" x14ac:dyDescent="0.3">
      <c r="A236" s="36" t="str">
        <f>'[1]Формат ИПР'!A224</f>
        <v>1.2.2</v>
      </c>
      <c r="B236" s="36" t="str">
        <f>'[1]Формат ИПР'!B224</f>
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</c>
      <c r="C236" s="36" t="str">
        <f>'[1]Формат ИПР'!C224</f>
        <v>Г</v>
      </c>
      <c r="D236" s="37" t="s">
        <v>23</v>
      </c>
      <c r="E236" s="37" t="s">
        <v>24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41"/>
      <c r="O236" s="34"/>
    </row>
    <row r="237" spans="1:15" s="28" customFormat="1" ht="31.2" x14ac:dyDescent="0.3">
      <c r="A237" s="36" t="str">
        <f>'[1]Формат ИПР'!A225</f>
        <v>1.2.2.1</v>
      </c>
      <c r="B237" s="36" t="str">
        <f>'[1]Формат ИПР'!B225</f>
        <v>Реконструкция объектов по производству электрической энергии всего, в том числе:</v>
      </c>
      <c r="C237" s="36" t="str">
        <f>'[1]Формат ИПР'!C225</f>
        <v>Г</v>
      </c>
      <c r="D237" s="37" t="s">
        <v>23</v>
      </c>
      <c r="E237" s="37" t="s">
        <v>24</v>
      </c>
      <c r="F237" s="37">
        <v>0</v>
      </c>
      <c r="G237" s="37">
        <v>0</v>
      </c>
      <c r="H237" s="37">
        <v>0</v>
      </c>
      <c r="I237" s="37">
        <v>0</v>
      </c>
      <c r="J237" s="37">
        <v>0</v>
      </c>
      <c r="K237" s="37">
        <v>0</v>
      </c>
      <c r="L237" s="37">
        <v>0</v>
      </c>
      <c r="M237" s="37">
        <v>0</v>
      </c>
      <c r="N237" s="41"/>
      <c r="O237" s="34"/>
    </row>
    <row r="238" spans="1:15" s="28" customFormat="1" ht="16.2" x14ac:dyDescent="0.3">
      <c r="A238" s="36" t="str">
        <f>'[1]Формат ИПР'!A226</f>
        <v>1.2.2.2</v>
      </c>
      <c r="B238" s="36" t="str">
        <f>'[1]Формат ИПР'!B226</f>
        <v>Реконструкция котельных всего, в том числе:</v>
      </c>
      <c r="C238" s="36" t="str">
        <f>'[1]Формат ИПР'!C226</f>
        <v>Г</v>
      </c>
      <c r="D238" s="37" t="s">
        <v>23</v>
      </c>
      <c r="E238" s="37" t="s">
        <v>24</v>
      </c>
      <c r="F238" s="37">
        <v>0</v>
      </c>
      <c r="G238" s="37">
        <v>0</v>
      </c>
      <c r="H238" s="37">
        <v>0</v>
      </c>
      <c r="I238" s="37">
        <v>0</v>
      </c>
      <c r="J238" s="37">
        <v>0</v>
      </c>
      <c r="K238" s="37">
        <v>0</v>
      </c>
      <c r="L238" s="37">
        <v>0</v>
      </c>
      <c r="M238" s="37">
        <v>0</v>
      </c>
      <c r="N238" s="41"/>
      <c r="O238" s="34"/>
    </row>
    <row r="239" spans="1:15" s="28" customFormat="1" ht="31.2" x14ac:dyDescent="0.3">
      <c r="A239" s="36" t="str">
        <f>'[1]Формат ИПР'!A227</f>
        <v>1.2.2.3</v>
      </c>
      <c r="B239" s="36" t="str">
        <f>'[1]Формат ИПР'!B227</f>
        <v>Реконструкция тепловых сетей всего, в том числе:</v>
      </c>
      <c r="C239" s="36" t="str">
        <f>'[1]Формат ИПР'!C227</f>
        <v>Г</v>
      </c>
      <c r="D239" s="37" t="s">
        <v>23</v>
      </c>
      <c r="E239" s="37" t="s">
        <v>24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41"/>
      <c r="O239" s="34"/>
    </row>
    <row r="240" spans="1:15" s="28" customFormat="1" ht="31.2" x14ac:dyDescent="0.3">
      <c r="A240" s="36" t="str">
        <f>'[1]Формат ИПР'!A228</f>
        <v>1.2.2.4</v>
      </c>
      <c r="B240" s="36" t="str">
        <f>'[1]Формат ИПР'!B228</f>
        <v>Реконструкция прочих объектов основных средств всего, в том числе:</v>
      </c>
      <c r="C240" s="36" t="str">
        <f>'[1]Формат ИПР'!C228</f>
        <v>Г</v>
      </c>
      <c r="D240" s="37" t="s">
        <v>23</v>
      </c>
      <c r="E240" s="37" t="s">
        <v>24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41"/>
      <c r="O240" s="34"/>
    </row>
    <row r="241" spans="1:15" s="28" customFormat="1" ht="31.2" x14ac:dyDescent="0.3">
      <c r="A241" s="36" t="str">
        <f>'[1]Формат ИПР'!A229</f>
        <v>1.2.3</v>
      </c>
      <c r="B241" s="36" t="str">
        <f>'[1]Формат ИПР'!B229</f>
        <v>Модернизация, техническое перевооружение, всего, в том числе:</v>
      </c>
      <c r="C241" s="36" t="str">
        <f>'[1]Формат ИПР'!C229</f>
        <v>Г</v>
      </c>
      <c r="D241" s="37" t="s">
        <v>23</v>
      </c>
      <c r="E241" s="37" t="s">
        <v>24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41"/>
      <c r="O241" s="34"/>
    </row>
    <row r="242" spans="1:15" s="28" customFormat="1" ht="46.8" x14ac:dyDescent="0.3">
      <c r="A242" s="36" t="str">
        <f>'[1]Формат ИПР'!A230</f>
        <v>1.2.3.1</v>
      </c>
      <c r="B242" s="36" t="str">
        <f>'[1]Формат ИПР'!B230</f>
        <v>Модернизация, техническое перевооружение объектов по производству электрической энергии всего, в том числе:</v>
      </c>
      <c r="C242" s="36" t="str">
        <f>'[1]Формат ИПР'!C230</f>
        <v>Г</v>
      </c>
      <c r="D242" s="37" t="s">
        <v>23</v>
      </c>
      <c r="E242" s="37" t="s">
        <v>24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41"/>
      <c r="O242" s="34"/>
    </row>
    <row r="243" spans="1:15" s="28" customFormat="1" ht="31.2" x14ac:dyDescent="0.3">
      <c r="A243" s="36" t="str">
        <f>'[1]Формат ИПР'!A231</f>
        <v>1.2.3.2</v>
      </c>
      <c r="B243" s="36" t="str">
        <f>'[1]Формат ИПР'!B231</f>
        <v>Модернизация, техническое перевооружение котельных всего, в том числе:</v>
      </c>
      <c r="C243" s="36" t="str">
        <f>'[1]Формат ИПР'!C231</f>
        <v>Г</v>
      </c>
      <c r="D243" s="37" t="s">
        <v>23</v>
      </c>
      <c r="E243" s="37" t="s">
        <v>24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41"/>
      <c r="O243" s="34"/>
    </row>
    <row r="244" spans="1:15" s="28" customFormat="1" ht="31.2" x14ac:dyDescent="0.3">
      <c r="A244" s="36" t="str">
        <f>'[1]Формат ИПР'!A232</f>
        <v>1.2.3.3</v>
      </c>
      <c r="B244" s="36" t="str">
        <f>'[1]Формат ИПР'!B232</f>
        <v>Модернизация, техническое перевооружение тепловых сетей всего, в том числе:</v>
      </c>
      <c r="C244" s="36" t="str">
        <f>'[1]Формат ИПР'!C232</f>
        <v>Г</v>
      </c>
      <c r="D244" s="37" t="s">
        <v>23</v>
      </c>
      <c r="E244" s="37" t="s">
        <v>24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41"/>
      <c r="O244" s="34"/>
    </row>
    <row r="245" spans="1:15" s="28" customFormat="1" ht="46.8" x14ac:dyDescent="0.3">
      <c r="A245" s="36" t="str">
        <f>'[1]Формат ИПР'!A233</f>
        <v>1.2.3.4</v>
      </c>
      <c r="B245" s="36" t="str">
        <f>'[1]Формат ИПР'!B233</f>
        <v>Модернизация, техническое перевооружение прочих объектов основных средств всего, в том числе:</v>
      </c>
      <c r="C245" s="36" t="str">
        <f>'[1]Формат ИПР'!C233</f>
        <v>Г</v>
      </c>
      <c r="D245" s="37" t="s">
        <v>23</v>
      </c>
      <c r="E245" s="37" t="s">
        <v>24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41"/>
      <c r="O245" s="34"/>
    </row>
    <row r="246" spans="1:15" s="28" customFormat="1" ht="46.8" x14ac:dyDescent="0.3">
      <c r="A246" s="36" t="str">
        <f>'[1]Формат ИПР'!A234</f>
        <v>1.2.4</v>
      </c>
      <c r="B246" s="36" t="str">
        <f>'[1]Формат ИПР'!B234</f>
        <v>Инвестиционные проекты, реализация которых обуславливается схемами теплоснабжения, всего, в том числе:</v>
      </c>
      <c r="C246" s="36" t="str">
        <f>'[1]Формат ИПР'!C234</f>
        <v>Г</v>
      </c>
      <c r="D246" s="37" t="s">
        <v>23</v>
      </c>
      <c r="E246" s="37" t="s">
        <v>24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41"/>
      <c r="O246" s="34"/>
    </row>
    <row r="247" spans="1:15" s="28" customFormat="1" ht="31.2" x14ac:dyDescent="0.3">
      <c r="A247" s="36" t="str">
        <f>'[1]Формат ИПР'!A235</f>
        <v>1.2.4.1</v>
      </c>
      <c r="B247" s="36" t="str">
        <f>'[1]Формат ИПР'!B235</f>
        <v>Наименование поселения (городского округа)</v>
      </c>
      <c r="C247" s="36" t="str">
        <f>'[1]Формат ИПР'!C235</f>
        <v>Г</v>
      </c>
      <c r="D247" s="37" t="s">
        <v>23</v>
      </c>
      <c r="E247" s="37" t="s">
        <v>24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41"/>
      <c r="O247" s="34"/>
    </row>
    <row r="248" spans="1:15" s="28" customFormat="1" ht="62.4" x14ac:dyDescent="0.3">
      <c r="A248" s="36" t="str">
        <f>'[1]Формат ИПР'!A236</f>
        <v>1.2.4.1.1</v>
      </c>
      <c r="B248" s="36" t="str">
        <f>'[1]Формат ИПР'!B236</f>
        <v>Строительство, реконструкция, модернизация и техническое перевооружение источников тепловой энергии, всего, в том числе:</v>
      </c>
      <c r="C248" s="36" t="str">
        <f>'[1]Формат ИПР'!C236</f>
        <v>Г</v>
      </c>
      <c r="D248" s="37" t="s">
        <v>23</v>
      </c>
      <c r="E248" s="37" t="s">
        <v>24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41"/>
      <c r="O248" s="34"/>
    </row>
    <row r="249" spans="1:15" s="28" customFormat="1" ht="62.4" x14ac:dyDescent="0.3">
      <c r="A249" s="36" t="str">
        <f>'[1]Формат ИПР'!A237</f>
        <v>1.2.4.1.2</v>
      </c>
      <c r="B249" s="36" t="str">
        <f>'[1]Формат ИПР'!B237</f>
        <v>Строительство, реконструкция, модернизация и техническое перевооружение тепловых сетей, всего, в том числе:</v>
      </c>
      <c r="C249" s="36" t="str">
        <f>'[1]Формат ИПР'!C237</f>
        <v>Г</v>
      </c>
      <c r="D249" s="37" t="s">
        <v>23</v>
      </c>
      <c r="E249" s="37" t="s">
        <v>24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41"/>
      <c r="O249" s="34"/>
    </row>
    <row r="250" spans="1:15" s="28" customFormat="1" ht="31.2" x14ac:dyDescent="0.3">
      <c r="A250" s="36" t="str">
        <f>'[1]Формат ИПР'!A238</f>
        <v>1.2.4.2</v>
      </c>
      <c r="B250" s="36" t="str">
        <f>'[1]Формат ИПР'!B238</f>
        <v>Наименование поселения (городского округа)</v>
      </c>
      <c r="C250" s="36" t="str">
        <f>'[1]Формат ИПР'!C238</f>
        <v>Г</v>
      </c>
      <c r="D250" s="37" t="s">
        <v>23</v>
      </c>
      <c r="E250" s="37" t="s">
        <v>24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41"/>
      <c r="O250" s="34"/>
    </row>
    <row r="251" spans="1:15" s="28" customFormat="1" ht="62.4" x14ac:dyDescent="0.3">
      <c r="A251" s="36" t="str">
        <f>'[1]Формат ИПР'!A239</f>
        <v>1.2.4.2.1</v>
      </c>
      <c r="B251" s="36" t="str">
        <f>'[1]Формат ИПР'!B239</f>
        <v>Строительство, реконструкция, модернизация и техническое перевооружение источников тепловой энергии, всего, в том числе:</v>
      </c>
      <c r="C251" s="36" t="str">
        <f>'[1]Формат ИПР'!C239</f>
        <v>Г</v>
      </c>
      <c r="D251" s="37" t="s">
        <v>23</v>
      </c>
      <c r="E251" s="37" t="s">
        <v>24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41"/>
      <c r="O251" s="34"/>
    </row>
    <row r="252" spans="1:15" s="28" customFormat="1" ht="62.4" x14ac:dyDescent="0.3">
      <c r="A252" s="36" t="str">
        <f>'[1]Формат ИПР'!A240</f>
        <v>1.2.4.2.2</v>
      </c>
      <c r="B252" s="36" t="str">
        <f>'[1]Формат ИПР'!B240</f>
        <v>Строительство, реконструкция, модернизация и техническое перевооружение тепловых сетей, всего, в том числе:</v>
      </c>
      <c r="C252" s="36" t="str">
        <f>'[1]Формат ИПР'!C240</f>
        <v>Г</v>
      </c>
      <c r="D252" s="37" t="s">
        <v>23</v>
      </c>
      <c r="E252" s="37" t="s">
        <v>24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41"/>
      <c r="O252" s="34"/>
    </row>
    <row r="253" spans="1:15" s="28" customFormat="1" ht="16.2" x14ac:dyDescent="0.3">
      <c r="A253" s="36" t="str">
        <f>'[1]Формат ИПР'!A241</f>
        <v>1.2.5</v>
      </c>
      <c r="B253" s="36" t="str">
        <f>'[1]Формат ИПР'!B241</f>
        <v>Новое строительство, всего, в том числе:</v>
      </c>
      <c r="C253" s="36" t="str">
        <f>'[1]Формат ИПР'!C241</f>
        <v>Г</v>
      </c>
      <c r="D253" s="37" t="s">
        <v>23</v>
      </c>
      <c r="E253" s="37" t="s">
        <v>24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41"/>
      <c r="O253" s="34"/>
    </row>
    <row r="254" spans="1:15" s="28" customFormat="1" ht="46.8" x14ac:dyDescent="0.3">
      <c r="A254" s="36" t="str">
        <f>'[1]Формат ИПР'!A242</f>
        <v>1.2.5.1</v>
      </c>
      <c r="B254" s="36" t="str">
        <f>'[1]Формат ИПР'!B242</f>
        <v>Новое строительство объектов по производству электрической энергии, всего, в том числе:</v>
      </c>
      <c r="C254" s="36" t="str">
        <f>'[1]Формат ИПР'!C242</f>
        <v>Г</v>
      </c>
      <c r="D254" s="37" t="s">
        <v>23</v>
      </c>
      <c r="E254" s="37" t="s">
        <v>24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41"/>
      <c r="O254" s="34"/>
    </row>
    <row r="255" spans="1:15" s="28" customFormat="1" ht="31.2" x14ac:dyDescent="0.3">
      <c r="A255" s="36" t="str">
        <f>'[1]Формат ИПР'!A243</f>
        <v>1.2.5.2</v>
      </c>
      <c r="B255" s="36" t="str">
        <f>'[1]Формат ИПР'!B243</f>
        <v>Новое строительство котельных, всего, в том числе:</v>
      </c>
      <c r="C255" s="36" t="str">
        <f>'[1]Формат ИПР'!C243</f>
        <v>Г</v>
      </c>
      <c r="D255" s="37" t="s">
        <v>23</v>
      </c>
      <c r="E255" s="37" t="s">
        <v>24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41"/>
      <c r="O255" s="34"/>
    </row>
    <row r="256" spans="1:15" s="28" customFormat="1" ht="31.2" x14ac:dyDescent="0.3">
      <c r="A256" s="36" t="str">
        <f>'[1]Формат ИПР'!A244</f>
        <v>1.2.5.3</v>
      </c>
      <c r="B256" s="36" t="str">
        <f>'[1]Формат ИПР'!B244</f>
        <v>Новое строительство тепловых сетей, всего, в том числе:</v>
      </c>
      <c r="C256" s="36" t="str">
        <f>'[1]Формат ИПР'!C244</f>
        <v>Г</v>
      </c>
      <c r="D256" s="37" t="s">
        <v>23</v>
      </c>
      <c r="E256" s="37" t="s">
        <v>24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41"/>
      <c r="O256" s="34"/>
    </row>
    <row r="257" spans="1:15" s="28" customFormat="1" ht="31.2" x14ac:dyDescent="0.3">
      <c r="A257" s="36" t="str">
        <f>'[1]Формат ИПР'!A245</f>
        <v>1.2.5.4</v>
      </c>
      <c r="B257" s="36" t="str">
        <f>'[1]Формат ИПР'!B245</f>
        <v>Прочее новое строительство, всего, в том числе:</v>
      </c>
      <c r="C257" s="36" t="str">
        <f>'[1]Формат ИПР'!C245</f>
        <v>Г</v>
      </c>
      <c r="D257" s="37" t="s">
        <v>23</v>
      </c>
      <c r="E257" s="37" t="s">
        <v>24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41"/>
      <c r="O257" s="34"/>
    </row>
    <row r="258" spans="1:15" s="28" customFormat="1" ht="46.8" x14ac:dyDescent="0.3">
      <c r="A258" s="36" t="str">
        <f>'[1]Формат ИПР'!A246</f>
        <v>1.2.6</v>
      </c>
      <c r="B258" s="36" t="str">
        <f>'[1]Формат ИПР'!B246</f>
        <v>Покупка земельных участков для целей реализации инвестиционных проектов, всего, в том числе:</v>
      </c>
      <c r="C258" s="36" t="str">
        <f>'[1]Формат ИПР'!C246</f>
        <v>Г</v>
      </c>
      <c r="D258" s="37" t="s">
        <v>23</v>
      </c>
      <c r="E258" s="37" t="s">
        <v>24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41"/>
      <c r="O258" s="34"/>
    </row>
    <row r="259" spans="1:15" s="28" customFormat="1" ht="31.2" x14ac:dyDescent="0.3">
      <c r="A259" s="36" t="str">
        <f>'[1]Формат ИПР'!A247</f>
        <v>1.2.7</v>
      </c>
      <c r="B259" s="36" t="str">
        <f>'[1]Формат ИПР'!B247</f>
        <v>Прочие инвестиционные проекты всего, в том числе:</v>
      </c>
      <c r="C259" s="36" t="str">
        <f>'[1]Формат ИПР'!C247</f>
        <v>Г</v>
      </c>
      <c r="D259" s="37" t="s">
        <v>23</v>
      </c>
      <c r="E259" s="37" t="s">
        <v>24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41"/>
      <c r="O259" s="34"/>
    </row>
    <row r="260" spans="1:15" s="28" customFormat="1" ht="62.4" x14ac:dyDescent="0.3">
      <c r="A260" s="36" t="str">
        <f>'[1]Формат ИПР'!A248</f>
        <v>1.3</v>
      </c>
      <c r="B260" s="36" t="str">
        <f>'[1]Формат ИПР'!B248</f>
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</c>
      <c r="C260" s="36" t="str">
        <f>'[1]Формат ИПР'!C248</f>
        <v>Г</v>
      </c>
      <c r="D260" s="37" t="s">
        <v>23</v>
      </c>
      <c r="E260" s="37" t="s">
        <v>24</v>
      </c>
      <c r="F260" s="32">
        <f>F261+F267+F274+F281+F282</f>
        <v>0</v>
      </c>
      <c r="G260" s="32">
        <f t="shared" ref="G260:M260" si="30">G261+G267+G274+G281+G282</f>
        <v>0</v>
      </c>
      <c r="H260" s="32">
        <f t="shared" si="30"/>
        <v>0</v>
      </c>
      <c r="I260" s="32">
        <f t="shared" si="30"/>
        <v>0</v>
      </c>
      <c r="J260" s="32">
        <f t="shared" si="30"/>
        <v>0</v>
      </c>
      <c r="K260" s="32">
        <f t="shared" si="30"/>
        <v>0</v>
      </c>
      <c r="L260" s="32">
        <f t="shared" si="30"/>
        <v>0</v>
      </c>
      <c r="M260" s="32">
        <f t="shared" si="30"/>
        <v>0</v>
      </c>
      <c r="N260" s="41"/>
      <c r="O260" s="34"/>
    </row>
    <row r="261" spans="1:15" s="28" customFormat="1" ht="16.2" x14ac:dyDescent="0.3">
      <c r="A261" s="36" t="str">
        <f>'[1]Формат ИПР'!A249</f>
        <v>1.3.1</v>
      </c>
      <c r="B261" s="36" t="str">
        <f>'[1]Формат ИПР'!B249</f>
        <v>Реконструкция, всего, в том числе:</v>
      </c>
      <c r="C261" s="36" t="str">
        <f>'[1]Формат ИПР'!C249</f>
        <v>Г</v>
      </c>
      <c r="D261" s="37" t="s">
        <v>23</v>
      </c>
      <c r="E261" s="37" t="s">
        <v>24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41"/>
      <c r="O261" s="34"/>
    </row>
    <row r="262" spans="1:15" s="28" customFormat="1" ht="31.2" x14ac:dyDescent="0.3">
      <c r="A262" s="36" t="str">
        <f>'[1]Формат ИПР'!A250</f>
        <v>1.3.1.1</v>
      </c>
      <c r="B262" s="36" t="str">
        <f>'[1]Формат ИПР'!B250</f>
        <v>Реконструкция зданий (сооружений) всего, в том числе:</v>
      </c>
      <c r="C262" s="36" t="str">
        <f>'[1]Формат ИПР'!C250</f>
        <v>Г</v>
      </c>
      <c r="D262" s="37" t="s">
        <v>23</v>
      </c>
      <c r="E262" s="37" t="s">
        <v>24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41"/>
      <c r="O262" s="34"/>
    </row>
    <row r="263" spans="1:15" s="28" customFormat="1" ht="46.8" x14ac:dyDescent="0.3">
      <c r="A263" s="36" t="str">
        <f>'[1]Формат ИПР'!A251</f>
        <v>1.3.1.1.1</v>
      </c>
      <c r="B263" s="36" t="str">
        <f>'[1]Формат ИПР'!B251</f>
        <v>Реконструкция систем инженерно-технического обеспечения зданий (сооружений) всего, в том числе:</v>
      </c>
      <c r="C263" s="36" t="str">
        <f>'[1]Формат ИПР'!C251</f>
        <v>Г</v>
      </c>
      <c r="D263" s="37" t="s">
        <v>23</v>
      </c>
      <c r="E263" s="37" t="s">
        <v>24</v>
      </c>
      <c r="F263" s="32">
        <v>0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41"/>
      <c r="O263" s="34"/>
    </row>
    <row r="264" spans="1:15" s="28" customFormat="1" ht="31.2" x14ac:dyDescent="0.3">
      <c r="A264" s="36" t="str">
        <f>'[1]Формат ИПР'!A252</f>
        <v>1.3.1.1.2</v>
      </c>
      <c r="B264" s="36" t="str">
        <f>'[1]Формат ИПР'!B252</f>
        <v>Реконструкция прочих объектов основных средств всего, в том числе:</v>
      </c>
      <c r="C264" s="36" t="str">
        <f>'[1]Формат ИПР'!C252</f>
        <v>Г</v>
      </c>
      <c r="D264" s="37" t="s">
        <v>23</v>
      </c>
      <c r="E264" s="37" t="s">
        <v>24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41"/>
      <c r="O264" s="34"/>
    </row>
    <row r="265" spans="1:15" s="28" customFormat="1" ht="46.8" x14ac:dyDescent="0.3">
      <c r="A265" s="36" t="str">
        <f>'[1]Формат ИПР'!A253</f>
        <v>1.3.1.2</v>
      </c>
      <c r="B265" s="36" t="str">
        <f>'[1]Формат ИПР'!B253</f>
        <v>Реконструкция линий связи и телекоммуникационных систем всего, в том числе:</v>
      </c>
      <c r="C265" s="36" t="str">
        <f>'[1]Формат ИПР'!C253</f>
        <v>Г</v>
      </c>
      <c r="D265" s="37" t="s">
        <v>23</v>
      </c>
      <c r="E265" s="37" t="s">
        <v>24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41"/>
      <c r="O265" s="34"/>
    </row>
    <row r="266" spans="1:15" s="28" customFormat="1" ht="31.2" x14ac:dyDescent="0.3">
      <c r="A266" s="36" t="str">
        <f>'[1]Формат ИПР'!A254</f>
        <v>1.3.1.3</v>
      </c>
      <c r="B266" s="36" t="str">
        <f>'[1]Формат ИПР'!B254</f>
        <v>Реконструкция информационно-вычислительных систем всего, в том числе:</v>
      </c>
      <c r="C266" s="36" t="str">
        <f>'[1]Формат ИПР'!C254</f>
        <v>Г</v>
      </c>
      <c r="D266" s="37" t="s">
        <v>23</v>
      </c>
      <c r="E266" s="37" t="s">
        <v>24</v>
      </c>
      <c r="F266" s="32">
        <v>0</v>
      </c>
      <c r="G266" s="32">
        <v>0</v>
      </c>
      <c r="H266" s="32">
        <v>0</v>
      </c>
      <c r="I266" s="32">
        <v>0</v>
      </c>
      <c r="J266" s="32">
        <v>0</v>
      </c>
      <c r="K266" s="32">
        <v>0</v>
      </c>
      <c r="L266" s="32">
        <v>0</v>
      </c>
      <c r="M266" s="32">
        <v>0</v>
      </c>
      <c r="N266" s="41"/>
      <c r="O266" s="34"/>
    </row>
    <row r="267" spans="1:15" s="28" customFormat="1" ht="46.8" x14ac:dyDescent="0.3">
      <c r="A267" s="36" t="str">
        <f>'[1]Формат ИПР'!A255</f>
        <v>1.3.2</v>
      </c>
      <c r="B267" s="36" t="str">
        <f>'[1]Формат ИПР'!B255</f>
        <v>Модернизация, техническое перевооружение, модификация, всего, в том числе:</v>
      </c>
      <c r="C267" s="36" t="str">
        <f>'[1]Формат ИПР'!C255</f>
        <v>Г</v>
      </c>
      <c r="D267" s="37" t="s">
        <v>23</v>
      </c>
      <c r="E267" s="37" t="s">
        <v>24</v>
      </c>
      <c r="F267" s="32">
        <v>0</v>
      </c>
      <c r="G267" s="32">
        <v>0</v>
      </c>
      <c r="H267" s="32">
        <v>0</v>
      </c>
      <c r="I267" s="32">
        <v>0</v>
      </c>
      <c r="J267" s="32">
        <v>0</v>
      </c>
      <c r="K267" s="32">
        <v>0</v>
      </c>
      <c r="L267" s="32">
        <v>0</v>
      </c>
      <c r="M267" s="32">
        <v>0</v>
      </c>
      <c r="N267" s="41"/>
      <c r="O267" s="34"/>
    </row>
    <row r="268" spans="1:15" s="28" customFormat="1" ht="31.2" x14ac:dyDescent="0.3">
      <c r="A268" s="36" t="str">
        <f>'[1]Формат ИПР'!A256</f>
        <v>1.3.2.1</v>
      </c>
      <c r="B268" s="36" t="str">
        <f>'[1]Формат ИПР'!B256</f>
        <v>Модернизация, техническое перевооружение зданий (сооружений) всего, в том числе:</v>
      </c>
      <c r="C268" s="36" t="str">
        <f>'[1]Формат ИПР'!C256</f>
        <v>Г</v>
      </c>
      <c r="D268" s="37" t="s">
        <v>23</v>
      </c>
      <c r="E268" s="37" t="s">
        <v>24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2">
        <v>0</v>
      </c>
      <c r="M268" s="32">
        <v>0</v>
      </c>
      <c r="N268" s="41"/>
      <c r="O268" s="34"/>
    </row>
    <row r="269" spans="1:15" s="28" customFormat="1" ht="62.4" x14ac:dyDescent="0.3">
      <c r="A269" s="36" t="str">
        <f>'[1]Формат ИПР'!A257</f>
        <v>1.3.2.1.1</v>
      </c>
      <c r="B269" s="36" t="str">
        <f>'[1]Формат ИПР'!B257</f>
        <v>Создание, модернизация, техническое перевооружение систем инженерно-технического обеспечения зданий (сооружений) всего, в том числе:</v>
      </c>
      <c r="C269" s="36" t="str">
        <f>'[1]Формат ИПР'!C257</f>
        <v>Г</v>
      </c>
      <c r="D269" s="37" t="s">
        <v>23</v>
      </c>
      <c r="E269" s="37" t="s">
        <v>24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41"/>
      <c r="O269" s="34"/>
    </row>
    <row r="270" spans="1:15" s="28" customFormat="1" ht="46.8" x14ac:dyDescent="0.3">
      <c r="A270" s="36" t="str">
        <f>'[1]Формат ИПР'!A258</f>
        <v>1.3.2.1.2</v>
      </c>
      <c r="B270" s="36" t="str">
        <f>'[1]Формат ИПР'!B258</f>
        <v>Модернизация, техническое перевооружение прочих объектов основных средств всего, в том числе:</v>
      </c>
      <c r="C270" s="36" t="str">
        <f>'[1]Формат ИПР'!C258</f>
        <v>Г</v>
      </c>
      <c r="D270" s="37" t="s">
        <v>23</v>
      </c>
      <c r="E270" s="37" t="s">
        <v>24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41"/>
      <c r="O270" s="34"/>
    </row>
    <row r="271" spans="1:15" s="28" customFormat="1" ht="46.8" x14ac:dyDescent="0.3">
      <c r="A271" s="36" t="str">
        <f>'[1]Формат ИПР'!A259</f>
        <v>1.3.2.2</v>
      </c>
      <c r="B271" s="36" t="str">
        <f>'[1]Формат ИПР'!B259</f>
        <v>Модернизация, техническое перевооружение линий связи и телекоммуникационных систем  всего, в том числе:</v>
      </c>
      <c r="C271" s="36" t="str">
        <f>'[1]Формат ИПР'!C259</f>
        <v>Г</v>
      </c>
      <c r="D271" s="37" t="s">
        <v>23</v>
      </c>
      <c r="E271" s="37" t="s">
        <v>24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41"/>
      <c r="O271" s="34"/>
    </row>
    <row r="272" spans="1:15" s="28" customFormat="1" ht="46.8" x14ac:dyDescent="0.3">
      <c r="A272" s="36" t="str">
        <f>'[1]Формат ИПР'!A260</f>
        <v>1.3.2.3</v>
      </c>
      <c r="B272" s="36" t="str">
        <f>'[1]Формат ИПР'!B260</f>
        <v>Модернизация, техническое перевооружение информационно-вычислительных систем всего, в том числе:</v>
      </c>
      <c r="C272" s="36" t="str">
        <f>'[1]Формат ИПР'!C260</f>
        <v>Г</v>
      </c>
      <c r="D272" s="37" t="s">
        <v>23</v>
      </c>
      <c r="E272" s="37" t="s">
        <v>24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41"/>
      <c r="O272" s="34"/>
    </row>
    <row r="273" spans="1:15" s="28" customFormat="1" ht="31.2" x14ac:dyDescent="0.3">
      <c r="A273" s="36" t="str">
        <f>'[1]Формат ИПР'!A261</f>
        <v>1.3.2.5</v>
      </c>
      <c r="B273" s="36" t="str">
        <f>'[1]Формат ИПР'!B261</f>
        <v>Модификация программ для ЭВМ всего, в том числе:</v>
      </c>
      <c r="C273" s="36" t="str">
        <f>'[1]Формат ИПР'!C261</f>
        <v>Г</v>
      </c>
      <c r="D273" s="37" t="s">
        <v>23</v>
      </c>
      <c r="E273" s="37" t="s">
        <v>24</v>
      </c>
      <c r="F273" s="32">
        <v>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2">
        <v>0</v>
      </c>
      <c r="M273" s="32">
        <v>0</v>
      </c>
      <c r="N273" s="41"/>
      <c r="O273" s="34"/>
    </row>
    <row r="274" spans="1:15" s="28" customFormat="1" ht="31.2" x14ac:dyDescent="0.3">
      <c r="A274" s="36" t="str">
        <f>'[1]Формат ИПР'!A262</f>
        <v>1.3.3</v>
      </c>
      <c r="B274" s="36" t="str">
        <f>'[1]Формат ИПР'!B262</f>
        <v>Новое строительство, создание, покупка, всего, в том числе:</v>
      </c>
      <c r="C274" s="36" t="str">
        <f>'[1]Формат ИПР'!C262</f>
        <v>Г</v>
      </c>
      <c r="D274" s="37" t="s">
        <v>23</v>
      </c>
      <c r="E274" s="37" t="s">
        <v>24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41"/>
      <c r="O274" s="34"/>
    </row>
    <row r="275" spans="1:15" s="28" customFormat="1" ht="31.2" x14ac:dyDescent="0.3">
      <c r="A275" s="36" t="str">
        <f>'[1]Формат ИПР'!A263</f>
        <v>1.3.3.1</v>
      </c>
      <c r="B275" s="36" t="str">
        <f>'[1]Формат ИПР'!B263</f>
        <v>Новое строительство, покупка зданий (сооружений) всего, в том числе:</v>
      </c>
      <c r="C275" s="36" t="str">
        <f>'[1]Формат ИПР'!C263</f>
        <v>Г</v>
      </c>
      <c r="D275" s="37" t="s">
        <v>23</v>
      </c>
      <c r="E275" s="37" t="s">
        <v>24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41"/>
      <c r="O275" s="34"/>
    </row>
    <row r="276" spans="1:15" s="28" customFormat="1" ht="46.8" x14ac:dyDescent="0.3">
      <c r="A276" s="36" t="str">
        <f>'[1]Формат ИПР'!A264</f>
        <v>1.3.3.2</v>
      </c>
      <c r="B276" s="36" t="str">
        <f>'[1]Формат ИПР'!B264</f>
        <v>Новое строительство, покупка линий связи и телекоммуникационных систем всего, в том числе:</v>
      </c>
      <c r="C276" s="36" t="str">
        <f>'[1]Формат ИПР'!C264</f>
        <v>Г</v>
      </c>
      <c r="D276" s="37" t="s">
        <v>23</v>
      </c>
      <c r="E276" s="37" t="s">
        <v>24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41"/>
      <c r="O276" s="34"/>
    </row>
    <row r="277" spans="1:15" s="28" customFormat="1" ht="46.8" x14ac:dyDescent="0.3">
      <c r="A277" s="36" t="str">
        <f>'[1]Формат ИПР'!A265</f>
        <v>1.3.3.3</v>
      </c>
      <c r="B277" s="36" t="str">
        <f>'[1]Формат ИПР'!B265</f>
        <v>Прочее новое строительство, покупка объектов основных средств всего, в том числе:</v>
      </c>
      <c r="C277" s="36" t="str">
        <f>'[1]Формат ИПР'!C265</f>
        <v>Г</v>
      </c>
      <c r="D277" s="37" t="s">
        <v>23</v>
      </c>
      <c r="E277" s="37" t="s">
        <v>24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41"/>
      <c r="O277" s="34"/>
    </row>
    <row r="278" spans="1:15" s="28" customFormat="1" ht="31.2" x14ac:dyDescent="0.3">
      <c r="A278" s="36" t="str">
        <f>'[1]Формат ИПР'!A266</f>
        <v>1.3.3.4</v>
      </c>
      <c r="B278" s="36" t="str">
        <f>'[1]Формат ИПР'!B266</f>
        <v>Создание, приобретение объектов нематериальных активов всего, в том числе:</v>
      </c>
      <c r="C278" s="36" t="str">
        <f>'[1]Формат ИПР'!C266</f>
        <v>Г</v>
      </c>
      <c r="D278" s="37" t="s">
        <v>23</v>
      </c>
      <c r="E278" s="37" t="s">
        <v>24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41"/>
      <c r="O278" s="34"/>
    </row>
    <row r="279" spans="1:15" s="28" customFormat="1" ht="46.8" x14ac:dyDescent="0.3">
      <c r="A279" s="36" t="str">
        <f>'[1]Формат ИПР'!A267</f>
        <v>1.3.3.4.1</v>
      </c>
      <c r="B279" s="36" t="str">
        <f>'[1]Формат ИПР'!B267</f>
        <v>Создание программ для ЭВМ, приобретение исключительных прав на программы для ЭВМ всего, в том числе:</v>
      </c>
      <c r="C279" s="36" t="str">
        <f>'[1]Формат ИПР'!C267</f>
        <v>Г</v>
      </c>
      <c r="D279" s="37" t="s">
        <v>23</v>
      </c>
      <c r="E279" s="37" t="s">
        <v>24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41"/>
      <c r="O279" s="34"/>
    </row>
    <row r="280" spans="1:15" s="28" customFormat="1" ht="31.2" x14ac:dyDescent="0.3">
      <c r="A280" s="36" t="str">
        <f>'[1]Формат ИПР'!A268</f>
        <v>1.3.3.4.2</v>
      </c>
      <c r="B280" s="36" t="str">
        <f>'[1]Формат ИПР'!B268</f>
        <v>Создание, приобретение прочих объектов нематериальных активов всего, в том числе:</v>
      </c>
      <c r="C280" s="36" t="str">
        <f>'[1]Формат ИПР'!C268</f>
        <v>Г</v>
      </c>
      <c r="D280" s="37" t="s">
        <v>23</v>
      </c>
      <c r="E280" s="37" t="s">
        <v>24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41"/>
      <c r="O280" s="34"/>
    </row>
    <row r="281" spans="1:15" s="28" customFormat="1" ht="46.8" x14ac:dyDescent="0.3">
      <c r="A281" s="36" t="str">
        <f>'[1]Формат ИПР'!A269</f>
        <v>1.3.4</v>
      </c>
      <c r="B281" s="36" t="str">
        <f>'[1]Формат ИПР'!B269</f>
        <v>Покупка земельных участков для целей реализации инвестиционных проектов, всего, в том числе:</v>
      </c>
      <c r="C281" s="36" t="str">
        <f>'[1]Формат ИПР'!C269</f>
        <v>Г</v>
      </c>
      <c r="D281" s="37" t="s">
        <v>23</v>
      </c>
      <c r="E281" s="37" t="s">
        <v>24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41"/>
      <c r="O281" s="34"/>
    </row>
    <row r="282" spans="1:15" s="28" customFormat="1" ht="31.2" x14ac:dyDescent="0.3">
      <c r="A282" s="36" t="str">
        <f>'[1]Формат ИПР'!A270</f>
        <v>1.3.5</v>
      </c>
      <c r="B282" s="36" t="str">
        <f>'[1]Формат ИПР'!B270</f>
        <v>Прочие инвестиционные проекты, всего, в том числе:</v>
      </c>
      <c r="C282" s="36" t="str">
        <f>'[1]Формат ИПР'!C270</f>
        <v>Г</v>
      </c>
      <c r="D282" s="37" t="s">
        <v>23</v>
      </c>
      <c r="E282" s="37" t="s">
        <v>24</v>
      </c>
      <c r="F282" s="32">
        <f t="shared" ref="F282:M282" si="31">SUM(F283:F285)</f>
        <v>0</v>
      </c>
      <c r="G282" s="32">
        <f t="shared" si="31"/>
        <v>0</v>
      </c>
      <c r="H282" s="32">
        <f t="shared" si="31"/>
        <v>0</v>
      </c>
      <c r="I282" s="32">
        <f t="shared" si="31"/>
        <v>0</v>
      </c>
      <c r="J282" s="32">
        <f t="shared" si="31"/>
        <v>0</v>
      </c>
      <c r="K282" s="32">
        <f t="shared" si="31"/>
        <v>0</v>
      </c>
      <c r="L282" s="32">
        <f t="shared" si="31"/>
        <v>0</v>
      </c>
      <c r="M282" s="32">
        <f t="shared" si="31"/>
        <v>0</v>
      </c>
      <c r="N282" s="41"/>
      <c r="O282" s="34"/>
    </row>
    <row r="283" spans="1:15" s="28" customFormat="1" ht="109.2" x14ac:dyDescent="0.3">
      <c r="A283" s="27" t="str">
        <f>'[1]Формат ИПР'!A271</f>
        <v>1.3.5</v>
      </c>
      <c r="B283" s="27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27" t="str">
        <f>'[1]Формат ИПР'!C271</f>
        <v>K_Che355</v>
      </c>
      <c r="D283" s="37" t="s">
        <v>23</v>
      </c>
      <c r="E283" s="37" t="s">
        <v>24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8"/>
      <c r="O283" s="34"/>
    </row>
    <row r="284" spans="1:15" s="28" customFormat="1" ht="93.6" x14ac:dyDescent="0.3">
      <c r="A284" s="27" t="str">
        <f>'[1]Формат ИПР'!A272</f>
        <v>1.3.5</v>
      </c>
      <c r="B284" s="27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27" t="str">
        <f>'[1]Формат ИПР'!C272</f>
        <v>K_Che356</v>
      </c>
      <c r="D284" s="37" t="s">
        <v>23</v>
      </c>
      <c r="E284" s="37" t="s">
        <v>24</v>
      </c>
      <c r="F284" s="37">
        <v>0</v>
      </c>
      <c r="G284" s="37">
        <v>0</v>
      </c>
      <c r="H284" s="37">
        <v>0</v>
      </c>
      <c r="I284" s="37">
        <v>0</v>
      </c>
      <c r="J284" s="37">
        <v>0</v>
      </c>
      <c r="K284" s="37">
        <v>0</v>
      </c>
      <c r="L284" s="37">
        <v>0</v>
      </c>
      <c r="M284" s="37">
        <v>0</v>
      </c>
      <c r="N284" s="38"/>
      <c r="O284" s="34"/>
    </row>
    <row r="285" spans="1:15" s="28" customFormat="1" ht="93.6" x14ac:dyDescent="0.3">
      <c r="A285" s="27" t="str">
        <f>'[1]Формат ИПР'!A273</f>
        <v>1.3.5</v>
      </c>
      <c r="B285" s="27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27" t="str">
        <f>'[1]Формат ИПР'!C273</f>
        <v>K_Che357</v>
      </c>
      <c r="D285" s="37" t="s">
        <v>23</v>
      </c>
      <c r="E285" s="37" t="s">
        <v>24</v>
      </c>
      <c r="F285" s="37">
        <v>0</v>
      </c>
      <c r="G285" s="37">
        <v>0</v>
      </c>
      <c r="H285" s="37">
        <v>0</v>
      </c>
      <c r="I285" s="37">
        <v>0</v>
      </c>
      <c r="J285" s="37">
        <v>0</v>
      </c>
      <c r="K285" s="37">
        <v>0</v>
      </c>
      <c r="L285" s="37">
        <v>0</v>
      </c>
      <c r="M285" s="37">
        <v>0</v>
      </c>
      <c r="N285" s="38"/>
      <c r="O285" s="34"/>
    </row>
    <row r="286" spans="1:15" s="28" customFormat="1" ht="31.2" x14ac:dyDescent="0.3">
      <c r="A286" s="36" t="str">
        <f>'[1]Формат ИПР'!A274</f>
        <v>1.4</v>
      </c>
      <c r="B286" s="36" t="str">
        <f>'[1]Формат ИПР'!B274</f>
        <v>Иные инвестиционные проекты, всего, в том числе:</v>
      </c>
      <c r="C286" s="36" t="str">
        <f>'[1]Формат ИПР'!C274</f>
        <v>Г</v>
      </c>
      <c r="D286" s="37" t="s">
        <v>23</v>
      </c>
      <c r="E286" s="37" t="s">
        <v>24</v>
      </c>
      <c r="F286" s="37">
        <v>0</v>
      </c>
      <c r="G286" s="37">
        <v>0</v>
      </c>
      <c r="H286" s="37">
        <v>0</v>
      </c>
      <c r="I286" s="37">
        <v>0</v>
      </c>
      <c r="J286" s="37">
        <v>0</v>
      </c>
      <c r="K286" s="37">
        <v>0</v>
      </c>
      <c r="L286" s="37">
        <v>0</v>
      </c>
      <c r="M286" s="37">
        <v>0</v>
      </c>
      <c r="N286" s="41"/>
      <c r="O286" s="34"/>
    </row>
    <row r="287" spans="1:15" s="28" customFormat="1" ht="28.5" customHeight="1" x14ac:dyDescent="0.3">
      <c r="A287" s="42"/>
      <c r="B287" s="43"/>
      <c r="C287" s="44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1"/>
      <c r="O287" s="34"/>
    </row>
    <row r="288" spans="1:15" s="28" customFormat="1" ht="28.5" customHeight="1" x14ac:dyDescent="0.3">
      <c r="A288" s="46"/>
      <c r="B288" s="47"/>
      <c r="C288" s="48"/>
      <c r="D288" s="49"/>
      <c r="E288" s="49"/>
      <c r="F288" s="49"/>
      <c r="G288" s="49"/>
      <c r="H288" s="49"/>
      <c r="I288" s="49"/>
      <c r="J288" s="45"/>
      <c r="K288" s="45"/>
      <c r="L288" s="45"/>
      <c r="M288" s="45"/>
      <c r="N288" s="41"/>
      <c r="O288" s="34"/>
    </row>
    <row r="289" spans="1:16" ht="49.5" customHeight="1" x14ac:dyDescent="0.3">
      <c r="A289" s="50" t="s">
        <v>69</v>
      </c>
      <c r="B289" s="50"/>
      <c r="C289" s="50"/>
      <c r="D289" s="50"/>
      <c r="E289" s="50"/>
      <c r="F289" s="50"/>
      <c r="G289" s="50"/>
      <c r="H289" s="51"/>
      <c r="I289" s="51"/>
      <c r="J289" s="52"/>
      <c r="K289" s="52"/>
      <c r="O289" s="34"/>
      <c r="P289" s="28"/>
    </row>
    <row r="290" spans="1:16" hidden="1" x14ac:dyDescent="0.3"/>
  </sheetData>
  <mergeCells count="18">
    <mergeCell ref="L22:M22"/>
    <mergeCell ref="A289:G289"/>
    <mergeCell ref="A20:M20"/>
    <mergeCell ref="A21:M21"/>
    <mergeCell ref="A22:A23"/>
    <mergeCell ref="B22:B23"/>
    <mergeCell ref="C22:C23"/>
    <mergeCell ref="D22:D23"/>
    <mergeCell ref="E22:E23"/>
    <mergeCell ref="F22:G22"/>
    <mergeCell ref="H22:I22"/>
    <mergeCell ref="J22:K22"/>
    <mergeCell ref="A11:M11"/>
    <mergeCell ref="A12:M12"/>
    <mergeCell ref="A14:M14"/>
    <mergeCell ref="A15:M15"/>
    <mergeCell ref="A17:M17"/>
    <mergeCell ref="A19:M19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2023-11-13T13:44:31Z</dcterms:created>
  <dcterms:modified xsi:type="dcterms:W3CDTF">2023-11-13T13:44:44Z</dcterms:modified>
</cp:coreProperties>
</file>