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чий стол\"/>
    </mc:Choice>
  </mc:AlternateContent>
  <bookViews>
    <workbookView xWindow="2805" yWindow="120" windowWidth="25920" windowHeight="12600"/>
  </bookViews>
  <sheets>
    <sheet name="5(2021)утв." sheetId="7" r:id="rId1"/>
  </sheets>
  <externalReferences>
    <externalReference r:id="rId2"/>
  </externalReferences>
  <definedNames>
    <definedName name="_xlnm._FilterDatabase" localSheetId="0" hidden="1">'5(2021)утв.'!$A$20:$AQ$147</definedName>
    <definedName name="_xlnm.Print_Area" localSheetId="0">'5(2021)утв.'!$A$1:$AQ$49</definedName>
  </definedNames>
  <calcPr calcId="162913"/>
</workbook>
</file>

<file path=xl/calcChain.xml><?xml version="1.0" encoding="utf-8"?>
<calcChain xmlns="http://schemas.openxmlformats.org/spreadsheetml/2006/main">
  <c r="D73" i="7" l="1"/>
  <c r="AQ146" i="7"/>
  <c r="AP146" i="7"/>
  <c r="AH146" i="7" s="1"/>
  <c r="AO146" i="7"/>
  <c r="AG146" i="7" s="1"/>
  <c r="AN146" i="7"/>
  <c r="AF146" i="7" s="1"/>
  <c r="AM146" i="7"/>
  <c r="AE146" i="7" s="1"/>
  <c r="AL146" i="7"/>
  <c r="AD146" i="7" s="1"/>
  <c r="AK146" i="7"/>
  <c r="AC146" i="7" s="1"/>
  <c r="AJ146" i="7"/>
  <c r="AB146" i="7" s="1"/>
  <c r="AQ145" i="7"/>
  <c r="AP145" i="7"/>
  <c r="AH145" i="7" s="1"/>
  <c r="AO145" i="7"/>
  <c r="AG145" i="7" s="1"/>
  <c r="AN145" i="7"/>
  <c r="AF145" i="7" s="1"/>
  <c r="AM145" i="7"/>
  <c r="AE145" i="7" s="1"/>
  <c r="AL145" i="7"/>
  <c r="AD145" i="7" s="1"/>
  <c r="AK145" i="7"/>
  <c r="AC145" i="7" s="1"/>
  <c r="AJ145" i="7"/>
  <c r="AB145" i="7" s="1"/>
  <c r="AQ144" i="7"/>
  <c r="AP144" i="7"/>
  <c r="AH144" i="7" s="1"/>
  <c r="AO144" i="7"/>
  <c r="AG144" i="7" s="1"/>
  <c r="AN144" i="7"/>
  <c r="AF144" i="7" s="1"/>
  <c r="AM144" i="7"/>
  <c r="AE144" i="7" s="1"/>
  <c r="AL144" i="7"/>
  <c r="AD144" i="7" s="1"/>
  <c r="AK144" i="7"/>
  <c r="AC144" i="7" s="1"/>
  <c r="AJ144" i="7"/>
  <c r="AB144" i="7" s="1"/>
  <c r="AQ48" i="7"/>
  <c r="AP48" i="7"/>
  <c r="AH48" i="7" s="1"/>
  <c r="AO48" i="7"/>
  <c r="AG48" i="7" s="1"/>
  <c r="AN48" i="7"/>
  <c r="AF48" i="7" s="1"/>
  <c r="AM48" i="7"/>
  <c r="AE48" i="7" s="1"/>
  <c r="AL48" i="7"/>
  <c r="AD48" i="7" s="1"/>
  <c r="AK48" i="7"/>
  <c r="AC48" i="7" s="1"/>
  <c r="AJ48" i="7"/>
  <c r="AB48" i="7" s="1"/>
  <c r="AQ47" i="7"/>
  <c r="AP47" i="7"/>
  <c r="AH47" i="7" s="1"/>
  <c r="AO47" i="7"/>
  <c r="AG47" i="7" s="1"/>
  <c r="AN47" i="7"/>
  <c r="AF47" i="7" s="1"/>
  <c r="AM47" i="7"/>
  <c r="AE47" i="7" s="1"/>
  <c r="AL47" i="7"/>
  <c r="AD47" i="7" s="1"/>
  <c r="AK47" i="7"/>
  <c r="AC47" i="7" s="1"/>
  <c r="AJ47" i="7"/>
  <c r="AB47" i="7" s="1"/>
  <c r="AQ143" i="7" l="1"/>
  <c r="AQ121" i="7" s="1"/>
  <c r="AP143" i="7"/>
  <c r="AP121" i="7" s="1"/>
  <c r="AO143" i="7"/>
  <c r="AO121" i="7" s="1"/>
  <c r="AN143" i="7"/>
  <c r="AM143" i="7"/>
  <c r="AM121" i="7" s="1"/>
  <c r="AL143" i="7"/>
  <c r="AL121" i="7" s="1"/>
  <c r="AK143" i="7"/>
  <c r="AK41" i="7" s="1"/>
  <c r="AJ143" i="7"/>
  <c r="AI143" i="7"/>
  <c r="AH143" i="7"/>
  <c r="AH121" i="7" s="1"/>
  <c r="AG143" i="7"/>
  <c r="AG121" i="7" s="1"/>
  <c r="AF143" i="7"/>
  <c r="AE143" i="7"/>
  <c r="AD143" i="7"/>
  <c r="AD121" i="7" s="1"/>
  <c r="AC143" i="7"/>
  <c r="AC121" i="7" s="1"/>
  <c r="AB143" i="7"/>
  <c r="AA143" i="7"/>
  <c r="AA121" i="7" s="1"/>
  <c r="Z143" i="7"/>
  <c r="Z121" i="7" s="1"/>
  <c r="Y143" i="7"/>
  <c r="Y41" i="7" s="1"/>
  <c r="X143" i="7"/>
  <c r="W143" i="7"/>
  <c r="W121" i="7" s="1"/>
  <c r="V143" i="7"/>
  <c r="V121" i="7" s="1"/>
  <c r="U143" i="7"/>
  <c r="U121" i="7" s="1"/>
  <c r="T143" i="7"/>
  <c r="S143" i="7"/>
  <c r="S121" i="7" s="1"/>
  <c r="R143" i="7"/>
  <c r="R121" i="7" s="1"/>
  <c r="Q143" i="7"/>
  <c r="Q121" i="7" s="1"/>
  <c r="P143" i="7"/>
  <c r="O143" i="7"/>
  <c r="O121" i="7" s="1"/>
  <c r="N143" i="7"/>
  <c r="N121" i="7" s="1"/>
  <c r="M143" i="7"/>
  <c r="M121" i="7" s="1"/>
  <c r="L143" i="7"/>
  <c r="K143" i="7"/>
  <c r="K121" i="7" s="1"/>
  <c r="J143" i="7"/>
  <c r="J121" i="7" s="1"/>
  <c r="I143" i="7"/>
  <c r="I41" i="7" s="1"/>
  <c r="H143" i="7"/>
  <c r="G143" i="7"/>
  <c r="G121" i="7" s="1"/>
  <c r="F143" i="7"/>
  <c r="F121" i="7" s="1"/>
  <c r="E143" i="7"/>
  <c r="E41" i="7" s="1"/>
  <c r="AK121" i="7"/>
  <c r="AI121" i="7"/>
  <c r="AE121" i="7"/>
  <c r="AO27" i="7"/>
  <c r="AN27" i="7"/>
  <c r="AM27" i="7"/>
  <c r="AL27" i="7"/>
  <c r="AJ27" i="7"/>
  <c r="AH27" i="7"/>
  <c r="AG27" i="7"/>
  <c r="AF27" i="7"/>
  <c r="AE27" i="7"/>
  <c r="AD27" i="7"/>
  <c r="AC27" i="7"/>
  <c r="AB27" i="7"/>
  <c r="Z27" i="7"/>
  <c r="Y27" i="7"/>
  <c r="X27" i="7"/>
  <c r="W27" i="7"/>
  <c r="V27" i="7"/>
  <c r="U27" i="7"/>
  <c r="T27" i="7"/>
  <c r="R27" i="7"/>
  <c r="Q27" i="7"/>
  <c r="P27" i="7"/>
  <c r="O27" i="7"/>
  <c r="N27" i="7"/>
  <c r="M27" i="7"/>
  <c r="L27" i="7"/>
  <c r="J27" i="7"/>
  <c r="I27" i="7"/>
  <c r="H27" i="7"/>
  <c r="G27" i="7"/>
  <c r="F27" i="7"/>
  <c r="E27" i="7"/>
  <c r="AQ25" i="7"/>
  <c r="AN25" i="7"/>
  <c r="AM25" i="7"/>
  <c r="AL25" i="7"/>
  <c r="AK25" i="7"/>
  <c r="AJ25" i="7"/>
  <c r="AI25" i="7"/>
  <c r="AF25" i="7"/>
  <c r="AE25" i="7"/>
  <c r="AD25" i="7"/>
  <c r="AC25" i="7"/>
  <c r="AB25" i="7"/>
  <c r="AA25" i="7"/>
  <c r="X25" i="7"/>
  <c r="W25" i="7"/>
  <c r="V25" i="7"/>
  <c r="U25" i="7"/>
  <c r="T25" i="7"/>
  <c r="S25" i="7"/>
  <c r="P25" i="7"/>
  <c r="O25" i="7"/>
  <c r="N25" i="7"/>
  <c r="M25" i="7"/>
  <c r="L25" i="7"/>
  <c r="K25" i="7"/>
  <c r="H25" i="7"/>
  <c r="G25" i="7"/>
  <c r="F25" i="7"/>
  <c r="E25" i="7"/>
  <c r="AQ76" i="7"/>
  <c r="AQ24" i="7" s="1"/>
  <c r="AP76" i="7"/>
  <c r="AP24" i="7" s="1"/>
  <c r="AO76" i="7"/>
  <c r="AO24" i="7" s="1"/>
  <c r="AN76" i="7"/>
  <c r="AN24" i="7" s="1"/>
  <c r="AM76" i="7"/>
  <c r="AM24" i="7" s="1"/>
  <c r="AL76" i="7"/>
  <c r="AL24" i="7" s="1"/>
  <c r="AJ76" i="7"/>
  <c r="AI76" i="7"/>
  <c r="AI24" i="7" s="1"/>
  <c r="AH76" i="7"/>
  <c r="AH24" i="7" s="1"/>
  <c r="AG76" i="7"/>
  <c r="AG24" i="7" s="1"/>
  <c r="AF76" i="7"/>
  <c r="AF24" i="7" s="1"/>
  <c r="AD76" i="7"/>
  <c r="AD24" i="7" s="1"/>
  <c r="AB76" i="7"/>
  <c r="AB24" i="7" s="1"/>
  <c r="AA76" i="7"/>
  <c r="AA24" i="7" s="1"/>
  <c r="Z76" i="7"/>
  <c r="Z24" i="7" s="1"/>
  <c r="X76" i="7"/>
  <c r="X24" i="7" s="1"/>
  <c r="W76" i="7"/>
  <c r="W24" i="7" s="1"/>
  <c r="V76" i="7"/>
  <c r="V24" i="7" s="1"/>
  <c r="U76" i="7"/>
  <c r="U24" i="7" s="1"/>
  <c r="T76" i="7"/>
  <c r="T24" i="7" s="1"/>
  <c r="S76" i="7"/>
  <c r="S24" i="7" s="1"/>
  <c r="R76" i="7"/>
  <c r="R24" i="7" s="1"/>
  <c r="Q76" i="7"/>
  <c r="Q24" i="7" s="1"/>
  <c r="P76" i="7"/>
  <c r="P24" i="7" s="1"/>
  <c r="O76" i="7"/>
  <c r="O24" i="7" s="1"/>
  <c r="N76" i="7"/>
  <c r="N24" i="7" s="1"/>
  <c r="L76" i="7"/>
  <c r="L24" i="7" s="1"/>
  <c r="K76" i="7"/>
  <c r="K24" i="7" s="1"/>
  <c r="J76" i="7"/>
  <c r="J24" i="7" s="1"/>
  <c r="H76" i="7"/>
  <c r="H24" i="7" s="1"/>
  <c r="G76" i="7"/>
  <c r="G24" i="7" s="1"/>
  <c r="F76" i="7"/>
  <c r="F24" i="7" s="1"/>
  <c r="E76" i="7"/>
  <c r="E24" i="7" s="1"/>
  <c r="AK76" i="7"/>
  <c r="AK24" i="7" s="1"/>
  <c r="AE76" i="7"/>
  <c r="AE24" i="7" s="1"/>
  <c r="AC76" i="7"/>
  <c r="AC24" i="7" s="1"/>
  <c r="Y76" i="7"/>
  <c r="Y24" i="7" s="1"/>
  <c r="M76" i="7"/>
  <c r="M24" i="7" s="1"/>
  <c r="I76" i="7"/>
  <c r="I24" i="7" s="1"/>
  <c r="AQ73" i="7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E73" i="7"/>
  <c r="AO69" i="7"/>
  <c r="AK69" i="7"/>
  <c r="AG69" i="7"/>
  <c r="AC69" i="7"/>
  <c r="Y69" i="7"/>
  <c r="U69" i="7"/>
  <c r="Q69" i="7"/>
  <c r="M69" i="7"/>
  <c r="I69" i="7"/>
  <c r="E69" i="7"/>
  <c r="AQ66" i="7"/>
  <c r="AP66" i="7"/>
  <c r="AO66" i="7"/>
  <c r="AN66" i="7"/>
  <c r="AM66" i="7"/>
  <c r="AL66" i="7"/>
  <c r="AK66" i="7"/>
  <c r="AJ66" i="7"/>
  <c r="AI66" i="7"/>
  <c r="AH66" i="7"/>
  <c r="AG66" i="7"/>
  <c r="AF66" i="7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M66" i="7"/>
  <c r="L66" i="7"/>
  <c r="K66" i="7"/>
  <c r="J66" i="7"/>
  <c r="I66" i="7"/>
  <c r="H66" i="7"/>
  <c r="G66" i="7"/>
  <c r="F66" i="7"/>
  <c r="E66" i="7"/>
  <c r="AE66" i="7"/>
  <c r="O66" i="7"/>
  <c r="N66" i="7"/>
  <c r="AQ62" i="7"/>
  <c r="AO62" i="7"/>
  <c r="AN62" i="7"/>
  <c r="AL62" i="7"/>
  <c r="AK62" i="7"/>
  <c r="AJ62" i="7"/>
  <c r="AI62" i="7"/>
  <c r="AG62" i="7"/>
  <c r="AF62" i="7"/>
  <c r="AE62" i="7"/>
  <c r="AC62" i="7"/>
  <c r="AA62" i="7"/>
  <c r="Z62" i="7"/>
  <c r="Y62" i="7"/>
  <c r="X62" i="7"/>
  <c r="W62" i="7"/>
  <c r="V62" i="7"/>
  <c r="U62" i="7"/>
  <c r="T62" i="7"/>
  <c r="S62" i="7"/>
  <c r="Q62" i="7"/>
  <c r="P62" i="7"/>
  <c r="O62" i="7"/>
  <c r="M62" i="7"/>
  <c r="L62" i="7"/>
  <c r="K62" i="7"/>
  <c r="I62" i="7"/>
  <c r="H62" i="7"/>
  <c r="G62" i="7"/>
  <c r="F62" i="7"/>
  <c r="E62" i="7"/>
  <c r="AP62" i="7"/>
  <c r="AM62" i="7"/>
  <c r="AH62" i="7"/>
  <c r="AD62" i="7"/>
  <c r="AB62" i="7"/>
  <c r="R62" i="7"/>
  <c r="N62" i="7"/>
  <c r="J62" i="7"/>
  <c r="AQ58" i="7"/>
  <c r="AQ57" i="7" s="1"/>
  <c r="AP58" i="7"/>
  <c r="AP57" i="7" s="1"/>
  <c r="AO58" i="7"/>
  <c r="AO57" i="7" s="1"/>
  <c r="AN58" i="7"/>
  <c r="AM58" i="7"/>
  <c r="AM57" i="7" s="1"/>
  <c r="AL58" i="7"/>
  <c r="AL57" i="7" s="1"/>
  <c r="AK58" i="7"/>
  <c r="AK57" i="7" s="1"/>
  <c r="AJ58" i="7"/>
  <c r="AJ57" i="7" s="1"/>
  <c r="AI58" i="7"/>
  <c r="AI57" i="7" s="1"/>
  <c r="AH58" i="7"/>
  <c r="AH57" i="7" s="1"/>
  <c r="AG58" i="7"/>
  <c r="AG57" i="7" s="1"/>
  <c r="AF58" i="7"/>
  <c r="AF57" i="7" s="1"/>
  <c r="AE58" i="7"/>
  <c r="AE57" i="7" s="1"/>
  <c r="AD58" i="7"/>
  <c r="AD57" i="7" s="1"/>
  <c r="AC58" i="7"/>
  <c r="AC57" i="7" s="1"/>
  <c r="AB58" i="7"/>
  <c r="AB57" i="7" s="1"/>
  <c r="AA58" i="7"/>
  <c r="AA57" i="7" s="1"/>
  <c r="Z58" i="7"/>
  <c r="Z57" i="7" s="1"/>
  <c r="Y58" i="7"/>
  <c r="Y57" i="7" s="1"/>
  <c r="X58" i="7"/>
  <c r="X57" i="7" s="1"/>
  <c r="W58" i="7"/>
  <c r="W57" i="7" s="1"/>
  <c r="V58" i="7"/>
  <c r="V57" i="7" s="1"/>
  <c r="U58" i="7"/>
  <c r="U57" i="7" s="1"/>
  <c r="T58" i="7"/>
  <c r="T57" i="7" s="1"/>
  <c r="S58" i="7"/>
  <c r="S57" i="7" s="1"/>
  <c r="R58" i="7"/>
  <c r="R57" i="7" s="1"/>
  <c r="Q58" i="7"/>
  <c r="Q57" i="7" s="1"/>
  <c r="P58" i="7"/>
  <c r="P57" i="7" s="1"/>
  <c r="O58" i="7"/>
  <c r="O57" i="7" s="1"/>
  <c r="N58" i="7"/>
  <c r="N57" i="7" s="1"/>
  <c r="M58" i="7"/>
  <c r="M57" i="7" s="1"/>
  <c r="L58" i="7"/>
  <c r="L57" i="7" s="1"/>
  <c r="K58" i="7"/>
  <c r="K57" i="7" s="1"/>
  <c r="J58" i="7"/>
  <c r="J57" i="7" s="1"/>
  <c r="I58" i="7"/>
  <c r="I57" i="7" s="1"/>
  <c r="H58" i="7"/>
  <c r="H57" i="7" s="1"/>
  <c r="G58" i="7"/>
  <c r="G57" i="7" s="1"/>
  <c r="F58" i="7"/>
  <c r="F57" i="7" s="1"/>
  <c r="E58" i="7"/>
  <c r="E57" i="7" s="1"/>
  <c r="AN57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AQ46" i="7"/>
  <c r="AP46" i="7"/>
  <c r="AO46" i="7"/>
  <c r="AM46" i="7"/>
  <c r="AL46" i="7"/>
  <c r="AK46" i="7"/>
  <c r="AJ46" i="7"/>
  <c r="AI46" i="7"/>
  <c r="AH46" i="7"/>
  <c r="AG46" i="7"/>
  <c r="AF46" i="7"/>
  <c r="AE46" i="7"/>
  <c r="AD46" i="7"/>
  <c r="AC46" i="7"/>
  <c r="AA46" i="7"/>
  <c r="Z46" i="7"/>
  <c r="Y46" i="7"/>
  <c r="W46" i="7"/>
  <c r="V46" i="7"/>
  <c r="U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AN46" i="7"/>
  <c r="AB46" i="7"/>
  <c r="X46" i="7"/>
  <c r="T46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AQ41" i="7"/>
  <c r="AP41" i="7"/>
  <c r="AM41" i="7"/>
  <c r="AL41" i="7"/>
  <c r="AI41" i="7"/>
  <c r="AH41" i="7"/>
  <c r="AE41" i="7"/>
  <c r="AD41" i="7"/>
  <c r="AA41" i="7"/>
  <c r="Z41" i="7"/>
  <c r="W41" i="7"/>
  <c r="V41" i="7"/>
  <c r="S41" i="7"/>
  <c r="R41" i="7"/>
  <c r="O41" i="7"/>
  <c r="N41" i="7"/>
  <c r="K41" i="7"/>
  <c r="J41" i="7"/>
  <c r="G41" i="7"/>
  <c r="F41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E37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H32" i="7"/>
  <c r="G32" i="7"/>
  <c r="F32" i="7"/>
  <c r="E32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9" i="7"/>
  <c r="E29" i="7"/>
  <c r="AQ27" i="7"/>
  <c r="AP27" i="7"/>
  <c r="AK27" i="7"/>
  <c r="AI27" i="7"/>
  <c r="AA27" i="7"/>
  <c r="S27" i="7"/>
  <c r="K27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AP25" i="7"/>
  <c r="AO25" i="7"/>
  <c r="AH25" i="7"/>
  <c r="AG25" i="7"/>
  <c r="Z25" i="7"/>
  <c r="Y25" i="7"/>
  <c r="R25" i="7"/>
  <c r="Q25" i="7"/>
  <c r="J25" i="7"/>
  <c r="I25" i="7"/>
  <c r="AJ24" i="7"/>
  <c r="D143" i="7"/>
  <c r="D121" i="7" s="1"/>
  <c r="D27" i="7"/>
  <c r="D25" i="7"/>
  <c r="D76" i="7"/>
  <c r="D24" i="7" s="1"/>
  <c r="D66" i="7"/>
  <c r="D62" i="7"/>
  <c r="D58" i="7"/>
  <c r="D57" i="7" s="1"/>
  <c r="D50" i="7"/>
  <c r="D46" i="7"/>
  <c r="D42" i="7"/>
  <c r="D40" i="7"/>
  <c r="D39" i="7"/>
  <c r="D38" i="7"/>
  <c r="D37" i="7"/>
  <c r="D35" i="7"/>
  <c r="D34" i="7"/>
  <c r="D33" i="7"/>
  <c r="D32" i="7"/>
  <c r="D31" i="7"/>
  <c r="D30" i="7"/>
  <c r="D29" i="7"/>
  <c r="D26" i="7"/>
  <c r="D41" i="7" l="1"/>
  <c r="AN28" i="7"/>
  <c r="Z36" i="7"/>
  <c r="AG41" i="7"/>
  <c r="AG36" i="7" s="1"/>
  <c r="E121" i="7"/>
  <c r="U41" i="7"/>
  <c r="U36" i="7" s="1"/>
  <c r="AH54" i="7"/>
  <c r="AH53" i="7" s="1"/>
  <c r="AH45" i="7" s="1"/>
  <c r="AH22" i="7" s="1"/>
  <c r="I121" i="7"/>
  <c r="F69" i="7"/>
  <c r="F65" i="7" s="1"/>
  <c r="R69" i="7"/>
  <c r="AD69" i="7"/>
  <c r="AD65" i="7" s="1"/>
  <c r="AD23" i="7" s="1"/>
  <c r="N69" i="7"/>
  <c r="N65" i="7" s="1"/>
  <c r="N23" i="7" s="1"/>
  <c r="Z69" i="7"/>
  <c r="Q41" i="7"/>
  <c r="Q36" i="7" s="1"/>
  <c r="P54" i="7"/>
  <c r="P53" i="7" s="1"/>
  <c r="P45" i="7" s="1"/>
  <c r="X54" i="7"/>
  <c r="X53" i="7" s="1"/>
  <c r="X45" i="7" s="1"/>
  <c r="X22" i="7" s="1"/>
  <c r="F54" i="7"/>
  <c r="F53" i="7" s="1"/>
  <c r="H69" i="7"/>
  <c r="P69" i="7"/>
  <c r="P65" i="7" s="1"/>
  <c r="P23" i="7" s="1"/>
  <c r="X69" i="7"/>
  <c r="X65" i="7" s="1"/>
  <c r="X23" i="7" s="1"/>
  <c r="AF69" i="7"/>
  <c r="AF65" i="7" s="1"/>
  <c r="AF23" i="7" s="1"/>
  <c r="R54" i="7"/>
  <c r="R53" i="7" s="1"/>
  <c r="J69" i="7"/>
  <c r="J65" i="7" s="1"/>
  <c r="J23" i="7" s="1"/>
  <c r="V69" i="7"/>
  <c r="V65" i="7" s="1"/>
  <c r="V23" i="7" s="1"/>
  <c r="AH69" i="7"/>
  <c r="J36" i="7"/>
  <c r="AP36" i="7"/>
  <c r="E54" i="7"/>
  <c r="E53" i="7" s="1"/>
  <c r="E45" i="7" s="1"/>
  <c r="M54" i="7"/>
  <c r="M53" i="7" s="1"/>
  <c r="M45" i="7" s="1"/>
  <c r="M22" i="7" s="1"/>
  <c r="U54" i="7"/>
  <c r="U53" i="7" s="1"/>
  <c r="U45" i="7" s="1"/>
  <c r="U22" i="7" s="1"/>
  <c r="AC54" i="7"/>
  <c r="AC53" i="7" s="1"/>
  <c r="AC45" i="7" s="1"/>
  <c r="Y121" i="7"/>
  <c r="AB54" i="7"/>
  <c r="AB53" i="7" s="1"/>
  <c r="AG54" i="7"/>
  <c r="AG53" i="7" s="1"/>
  <c r="AG45" i="7" s="1"/>
  <c r="AG22" i="7" s="1"/>
  <c r="M41" i="7"/>
  <c r="M36" i="7" s="1"/>
  <c r="AC41" i="7"/>
  <c r="AC36" i="7" s="1"/>
  <c r="AN69" i="7"/>
  <c r="AN65" i="7" s="1"/>
  <c r="AN23" i="7" s="1"/>
  <c r="H54" i="7"/>
  <c r="H53" i="7" s="1"/>
  <c r="H45" i="7" s="1"/>
  <c r="H22" i="7" s="1"/>
  <c r="AF54" i="7"/>
  <c r="AF53" i="7" s="1"/>
  <c r="AF45" i="7" s="1"/>
  <c r="AO41" i="7"/>
  <c r="AO36" i="7" s="1"/>
  <c r="V54" i="7"/>
  <c r="V53" i="7" s="1"/>
  <c r="V45" i="7" s="1"/>
  <c r="V22" i="7" s="1"/>
  <c r="AL54" i="7"/>
  <c r="AL53" i="7" s="1"/>
  <c r="AL45" i="7" s="1"/>
  <c r="AL22" i="7" s="1"/>
  <c r="AL69" i="7"/>
  <c r="AL65" i="7" s="1"/>
  <c r="AP69" i="7"/>
  <c r="AP65" i="7" s="1"/>
  <c r="AP23" i="7" s="1"/>
  <c r="AC65" i="7"/>
  <c r="AC23" i="7" s="1"/>
  <c r="S28" i="7"/>
  <c r="E36" i="7"/>
  <c r="AK36" i="7"/>
  <c r="Q54" i="7"/>
  <c r="Q53" i="7" s="1"/>
  <c r="Q45" i="7" s="1"/>
  <c r="Q22" i="7" s="1"/>
  <c r="L69" i="7"/>
  <c r="L65" i="7" s="1"/>
  <c r="L23" i="7" s="1"/>
  <c r="T69" i="7"/>
  <c r="T65" i="7" s="1"/>
  <c r="T23" i="7" s="1"/>
  <c r="AB69" i="7"/>
  <c r="AB65" i="7" s="1"/>
  <c r="AB23" i="7" s="1"/>
  <c r="AJ69" i="7"/>
  <c r="AJ65" i="7" s="1"/>
  <c r="AJ23" i="7" s="1"/>
  <c r="AC28" i="7"/>
  <c r="L54" i="7"/>
  <c r="L53" i="7" s="1"/>
  <c r="M65" i="7"/>
  <c r="M23" i="7" s="1"/>
  <c r="K28" i="7"/>
  <c r="F36" i="7"/>
  <c r="V36" i="7"/>
  <c r="AL36" i="7"/>
  <c r="R45" i="7"/>
  <c r="R22" i="7" s="1"/>
  <c r="G54" i="7"/>
  <c r="G53" i="7" s="1"/>
  <c r="G45" i="7" s="1"/>
  <c r="K54" i="7"/>
  <c r="K53" i="7" s="1"/>
  <c r="K45" i="7" s="1"/>
  <c r="O54" i="7"/>
  <c r="O53" i="7" s="1"/>
  <c r="O45" i="7" s="1"/>
  <c r="O22" i="7" s="1"/>
  <c r="S54" i="7"/>
  <c r="S53" i="7" s="1"/>
  <c r="S45" i="7" s="1"/>
  <c r="S22" i="7" s="1"/>
  <c r="W54" i="7"/>
  <c r="W53" i="7" s="1"/>
  <c r="W45" i="7" s="1"/>
  <c r="AA54" i="7"/>
  <c r="AA53" i="7" s="1"/>
  <c r="AA45" i="7" s="1"/>
  <c r="AE54" i="7"/>
  <c r="AE53" i="7" s="1"/>
  <c r="AE45" i="7" s="1"/>
  <c r="AE22" i="7" s="1"/>
  <c r="AI54" i="7"/>
  <c r="AI53" i="7" s="1"/>
  <c r="AI45" i="7" s="1"/>
  <c r="AM54" i="7"/>
  <c r="AM53" i="7" s="1"/>
  <c r="AM45" i="7" s="1"/>
  <c r="AQ54" i="7"/>
  <c r="AQ53" i="7" s="1"/>
  <c r="AQ45" i="7" s="1"/>
  <c r="N54" i="7"/>
  <c r="N53" i="7" s="1"/>
  <c r="N45" i="7" s="1"/>
  <c r="T54" i="7"/>
  <c r="T53" i="7" s="1"/>
  <c r="T45" i="7" s="1"/>
  <c r="AD54" i="7"/>
  <c r="AD53" i="7" s="1"/>
  <c r="AJ54" i="7"/>
  <c r="AJ53" i="7" s="1"/>
  <c r="AJ45" i="7" s="1"/>
  <c r="J54" i="7"/>
  <c r="J53" i="7" s="1"/>
  <c r="J45" i="7" s="1"/>
  <c r="Z54" i="7"/>
  <c r="Z53" i="7" s="1"/>
  <c r="Z45" i="7" s="1"/>
  <c r="AP54" i="7"/>
  <c r="AP53" i="7" s="1"/>
  <c r="AP45" i="7" s="1"/>
  <c r="AP22" i="7" s="1"/>
  <c r="AK65" i="7"/>
  <c r="AK23" i="7" s="1"/>
  <c r="R65" i="7"/>
  <c r="AH65" i="7"/>
  <c r="AH23" i="7" s="1"/>
  <c r="G69" i="7"/>
  <c r="G65" i="7" s="1"/>
  <c r="G23" i="7" s="1"/>
  <c r="K69" i="7"/>
  <c r="K65" i="7" s="1"/>
  <c r="K23" i="7" s="1"/>
  <c r="O69" i="7"/>
  <c r="O65" i="7" s="1"/>
  <c r="O23" i="7" s="1"/>
  <c r="S69" i="7"/>
  <c r="S65" i="7" s="1"/>
  <c r="S23" i="7" s="1"/>
  <c r="W69" i="7"/>
  <c r="W65" i="7" s="1"/>
  <c r="W23" i="7" s="1"/>
  <c r="AA69" i="7"/>
  <c r="AA65" i="7" s="1"/>
  <c r="AA23" i="7" s="1"/>
  <c r="AE69" i="7"/>
  <c r="AE65" i="7" s="1"/>
  <c r="AE23" i="7" s="1"/>
  <c r="AI69" i="7"/>
  <c r="AI65" i="7" s="1"/>
  <c r="AI23" i="7" s="1"/>
  <c r="AM69" i="7"/>
  <c r="AM65" i="7" s="1"/>
  <c r="AM23" i="7" s="1"/>
  <c r="AQ69" i="7"/>
  <c r="AQ65" i="7" s="1"/>
  <c r="AQ23" i="7" s="1"/>
  <c r="AB45" i="7"/>
  <c r="AB22" i="7" s="1"/>
  <c r="F45" i="7"/>
  <c r="F22" i="7" s="1"/>
  <c r="H65" i="7"/>
  <c r="H23" i="7" s="1"/>
  <c r="R36" i="7"/>
  <c r="AH36" i="7"/>
  <c r="E65" i="7"/>
  <c r="E23" i="7" s="1"/>
  <c r="F28" i="7"/>
  <c r="N28" i="7"/>
  <c r="V28" i="7"/>
  <c r="AD28" i="7"/>
  <c r="AL28" i="7"/>
  <c r="O28" i="7"/>
  <c r="H28" i="7"/>
  <c r="P28" i="7"/>
  <c r="X28" i="7"/>
  <c r="Y28" i="7"/>
  <c r="I65" i="7"/>
  <c r="I23" i="7" s="1"/>
  <c r="Y65" i="7"/>
  <c r="Y23" i="7" s="1"/>
  <c r="AO65" i="7"/>
  <c r="AO23" i="7" s="1"/>
  <c r="AO54" i="7"/>
  <c r="AO53" i="7" s="1"/>
  <c r="AO45" i="7" s="1"/>
  <c r="U65" i="7"/>
  <c r="U23" i="7" s="1"/>
  <c r="Z65" i="7"/>
  <c r="Z23" i="7" s="1"/>
  <c r="J28" i="7"/>
  <c r="R28" i="7"/>
  <c r="Z28" i="7"/>
  <c r="AH28" i="7"/>
  <c r="AP28" i="7"/>
  <c r="G28" i="7"/>
  <c r="L28" i="7"/>
  <c r="T28" i="7"/>
  <c r="AJ28" i="7"/>
  <c r="AO28" i="7"/>
  <c r="AN54" i="7"/>
  <c r="AN53" i="7" s="1"/>
  <c r="AN45" i="7" s="1"/>
  <c r="H121" i="7"/>
  <c r="H41" i="7"/>
  <c r="H36" i="7" s="1"/>
  <c r="L121" i="7"/>
  <c r="L41" i="7"/>
  <c r="L36" i="7" s="1"/>
  <c r="P121" i="7"/>
  <c r="P41" i="7"/>
  <c r="P36" i="7" s="1"/>
  <c r="T121" i="7"/>
  <c r="T41" i="7"/>
  <c r="T36" i="7" s="1"/>
  <c r="X121" i="7"/>
  <c r="X41" i="7"/>
  <c r="X36" i="7" s="1"/>
  <c r="AB121" i="7"/>
  <c r="AB41" i="7"/>
  <c r="AB36" i="7" s="1"/>
  <c r="AF121" i="7"/>
  <c r="AF41" i="7"/>
  <c r="AF36" i="7" s="1"/>
  <c r="AJ121" i="7"/>
  <c r="AJ41" i="7"/>
  <c r="AJ36" i="7" s="1"/>
  <c r="AN121" i="7"/>
  <c r="AN41" i="7"/>
  <c r="AN36" i="7" s="1"/>
  <c r="M28" i="7"/>
  <c r="Q28" i="7"/>
  <c r="U28" i="7"/>
  <c r="AK28" i="7"/>
  <c r="AD45" i="7"/>
  <c r="AB28" i="7"/>
  <c r="AF28" i="7"/>
  <c r="E28" i="7"/>
  <c r="I28" i="7"/>
  <c r="AG28" i="7"/>
  <c r="I36" i="7"/>
  <c r="Y36" i="7"/>
  <c r="N36" i="7"/>
  <c r="AD36" i="7"/>
  <c r="AE28" i="7"/>
  <c r="AM28" i="7"/>
  <c r="AQ28" i="7"/>
  <c r="W28" i="7"/>
  <c r="AI28" i="7"/>
  <c r="I54" i="7"/>
  <c r="I53" i="7" s="1"/>
  <c r="I45" i="7" s="1"/>
  <c r="Y54" i="7"/>
  <c r="Y53" i="7" s="1"/>
  <c r="Y45" i="7" s="1"/>
  <c r="AA28" i="7"/>
  <c r="G36" i="7"/>
  <c r="K36" i="7"/>
  <c r="O36" i="7"/>
  <c r="S36" i="7"/>
  <c r="W36" i="7"/>
  <c r="AA36" i="7"/>
  <c r="AE36" i="7"/>
  <c r="AI36" i="7"/>
  <c r="AM36" i="7"/>
  <c r="AQ36" i="7"/>
  <c r="L45" i="7"/>
  <c r="AK54" i="7"/>
  <c r="AK53" i="7" s="1"/>
  <c r="AK45" i="7" s="1"/>
  <c r="Q65" i="7"/>
  <c r="AG65" i="7"/>
  <c r="D69" i="7"/>
  <c r="D65" i="7" s="1"/>
  <c r="D23" i="7" s="1"/>
  <c r="D36" i="7"/>
  <c r="D28" i="7"/>
  <c r="D54" i="7"/>
  <c r="D53" i="7" s="1"/>
  <c r="D45" i="7" s="1"/>
  <c r="H21" i="7" l="1"/>
  <c r="H20" i="7" s="1"/>
  <c r="AB21" i="7"/>
  <c r="AB20" i="7" s="1"/>
  <c r="AC22" i="7"/>
  <c r="AC44" i="7"/>
  <c r="AC43" i="7" s="1"/>
  <c r="AH21" i="7"/>
  <c r="AH20" i="7" s="1"/>
  <c r="R44" i="7"/>
  <c r="R43" i="7" s="1"/>
  <c r="V21" i="7"/>
  <c r="V20" i="7" s="1"/>
  <c r="X21" i="7"/>
  <c r="X20" i="7" s="1"/>
  <c r="E22" i="7"/>
  <c r="E21" i="7" s="1"/>
  <c r="E20" i="7" s="1"/>
  <c r="E44" i="7"/>
  <c r="E43" i="7" s="1"/>
  <c r="H44" i="7"/>
  <c r="H43" i="7" s="1"/>
  <c r="M21" i="7"/>
  <c r="M20" i="7" s="1"/>
  <c r="AC21" i="7"/>
  <c r="AC20" i="7" s="1"/>
  <c r="R23" i="7"/>
  <c r="R21" i="7" s="1"/>
  <c r="R20" i="7" s="1"/>
  <c r="U21" i="7"/>
  <c r="U20" i="7" s="1"/>
  <c r="F44" i="7"/>
  <c r="F43" i="7" s="1"/>
  <c r="AP21" i="7"/>
  <c r="AP20" i="7" s="1"/>
  <c r="AP44" i="7"/>
  <c r="AP43" i="7" s="1"/>
  <c r="Z22" i="7"/>
  <c r="Z21" i="7" s="1"/>
  <c r="Z20" i="7" s="1"/>
  <c r="Z44" i="7"/>
  <c r="Z43" i="7" s="1"/>
  <c r="F23" i="7"/>
  <c r="F21" i="7" s="1"/>
  <c r="F20" i="7" s="1"/>
  <c r="X44" i="7"/>
  <c r="X43" i="7" s="1"/>
  <c r="J44" i="7"/>
  <c r="J43" i="7" s="1"/>
  <c r="M44" i="7"/>
  <c r="M43" i="7" s="1"/>
  <c r="AN44" i="7"/>
  <c r="AN43" i="7" s="1"/>
  <c r="AN22" i="7"/>
  <c r="AN21" i="7" s="1"/>
  <c r="AN20" i="7" s="1"/>
  <c r="AB44" i="7"/>
  <c r="AB43" i="7" s="1"/>
  <c r="AH44" i="7"/>
  <c r="AH43" i="7" s="1"/>
  <c r="J22" i="7"/>
  <c r="J21" i="7" s="1"/>
  <c r="J20" i="7" s="1"/>
  <c r="U44" i="7"/>
  <c r="U43" i="7" s="1"/>
  <c r="AL44" i="7"/>
  <c r="AL43" i="7" s="1"/>
  <c r="AL23" i="7"/>
  <c r="AL21" i="7" s="1"/>
  <c r="AL20" i="7" s="1"/>
  <c r="V44" i="7"/>
  <c r="V43" i="7" s="1"/>
  <c r="AO44" i="7"/>
  <c r="AO43" i="7" s="1"/>
  <c r="AO22" i="7"/>
  <c r="AO21" i="7" s="1"/>
  <c r="AO20" i="7" s="1"/>
  <c r="Q23" i="7"/>
  <c r="Q21" i="7" s="1"/>
  <c r="Q20" i="7" s="1"/>
  <c r="Q44" i="7"/>
  <c r="Q43" i="7" s="1"/>
  <c r="I44" i="7"/>
  <c r="I43" i="7" s="1"/>
  <c r="I22" i="7"/>
  <c r="I21" i="7" s="1"/>
  <c r="I20" i="7" s="1"/>
  <c r="N44" i="7"/>
  <c r="N43" i="7" s="1"/>
  <c r="N22" i="7"/>
  <c r="N21" i="7" s="1"/>
  <c r="N20" i="7" s="1"/>
  <c r="AM44" i="7"/>
  <c r="AM43" i="7" s="1"/>
  <c r="AM22" i="7"/>
  <c r="AM21" i="7" s="1"/>
  <c r="AM20" i="7" s="1"/>
  <c r="G44" i="7"/>
  <c r="G43" i="7" s="1"/>
  <c r="G22" i="7"/>
  <c r="G21" i="7" s="1"/>
  <c r="G20" i="7" s="1"/>
  <c r="AE21" i="7"/>
  <c r="AE20" i="7" s="1"/>
  <c r="AG23" i="7"/>
  <c r="AG21" i="7" s="1"/>
  <c r="AG20" i="7" s="1"/>
  <c r="AG44" i="7"/>
  <c r="AG43" i="7" s="1"/>
  <c r="AF44" i="7"/>
  <c r="AF43" i="7" s="1"/>
  <c r="AF22" i="7"/>
  <c r="AF21" i="7" s="1"/>
  <c r="AF20" i="7" s="1"/>
  <c r="AJ22" i="7"/>
  <c r="AJ21" i="7" s="1"/>
  <c r="AJ20" i="7" s="1"/>
  <c r="AJ44" i="7"/>
  <c r="AJ43" i="7" s="1"/>
  <c r="AA44" i="7"/>
  <c r="AA43" i="7" s="1"/>
  <c r="AA22" i="7"/>
  <c r="AA21" i="7" s="1"/>
  <c r="AA20" i="7" s="1"/>
  <c r="S21" i="7"/>
  <c r="S20" i="7" s="1"/>
  <c r="AE44" i="7"/>
  <c r="AE43" i="7" s="1"/>
  <c r="P44" i="7"/>
  <c r="P43" i="7" s="1"/>
  <c r="P22" i="7"/>
  <c r="P21" i="7" s="1"/>
  <c r="P20" i="7" s="1"/>
  <c r="T22" i="7"/>
  <c r="T21" i="7" s="1"/>
  <c r="T20" i="7" s="1"/>
  <c r="T44" i="7"/>
  <c r="T43" i="7" s="1"/>
  <c r="AI44" i="7"/>
  <c r="AI43" i="7" s="1"/>
  <c r="AI22" i="7"/>
  <c r="AI21" i="7" s="1"/>
  <c r="AI20" i="7" s="1"/>
  <c r="AD44" i="7"/>
  <c r="AD43" i="7" s="1"/>
  <c r="AD22" i="7"/>
  <c r="AD21" i="7" s="1"/>
  <c r="AD20" i="7" s="1"/>
  <c r="W44" i="7"/>
  <c r="W43" i="7" s="1"/>
  <c r="W22" i="7"/>
  <c r="W21" i="7" s="1"/>
  <c r="W20" i="7" s="1"/>
  <c r="S44" i="7"/>
  <c r="S43" i="7" s="1"/>
  <c r="O21" i="7"/>
  <c r="O20" i="7" s="1"/>
  <c r="AK44" i="7"/>
  <c r="AK43" i="7" s="1"/>
  <c r="AK22" i="7"/>
  <c r="AK21" i="7" s="1"/>
  <c r="AK20" i="7" s="1"/>
  <c r="L22" i="7"/>
  <c r="L21" i="7" s="1"/>
  <c r="L20" i="7" s="1"/>
  <c r="L44" i="7"/>
  <c r="L43" i="7" s="1"/>
  <c r="Y44" i="7"/>
  <c r="Y43" i="7" s="1"/>
  <c r="Y22" i="7"/>
  <c r="Y21" i="7" s="1"/>
  <c r="Y20" i="7" s="1"/>
  <c r="AQ44" i="7"/>
  <c r="AQ43" i="7" s="1"/>
  <c r="AQ22" i="7"/>
  <c r="AQ21" i="7" s="1"/>
  <c r="AQ20" i="7" s="1"/>
  <c r="K44" i="7"/>
  <c r="K43" i="7" s="1"/>
  <c r="K22" i="7"/>
  <c r="K21" i="7" s="1"/>
  <c r="K20" i="7" s="1"/>
  <c r="O44" i="7"/>
  <c r="O43" i="7" s="1"/>
  <c r="D22" i="7"/>
  <c r="D21" i="7" s="1"/>
  <c r="D20" i="7" s="1"/>
  <c r="D44" i="7"/>
  <c r="D43" i="7" s="1"/>
</calcChain>
</file>

<file path=xl/sharedStrings.xml><?xml version="1.0" encoding="utf-8"?>
<sst xmlns="http://schemas.openxmlformats.org/spreadsheetml/2006/main" count="492" uniqueCount="297">
  <si>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</si>
  <si>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</si>
  <si>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</si>
  <si>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</si>
  <si>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</si>
  <si>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</si>
  <si>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</si>
  <si>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</si>
  <si>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</si>
  <si>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</si>
  <si>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</si>
  <si>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</si>
  <si>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</si>
  <si>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</si>
  <si>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</si>
  <si>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</si>
  <si>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</si>
  <si>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</si>
  <si>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</si>
  <si>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</si>
  <si>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</si>
  <si>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</si>
  <si>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</si>
  <si>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</si>
  <si>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</si>
  <si>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</si>
  <si>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</si>
  <si>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</si>
  <si>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</si>
  <si>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</si>
  <si>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</si>
  <si>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</si>
  <si>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</si>
  <si>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</si>
  <si>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</si>
  <si>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</si>
  <si>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</si>
  <si>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</si>
  <si>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</si>
  <si>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</si>
  <si>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</si>
  <si>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</si>
  <si>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</si>
  <si>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</si>
  <si>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</si>
  <si>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</si>
  <si>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</si>
  <si>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</si>
  <si>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</si>
  <si>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</si>
  <si>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</si>
  <si>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</si>
  <si>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</si>
  <si>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</si>
  <si>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</si>
  <si>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</si>
  <si>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</si>
  <si>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</si>
  <si>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</si>
  <si>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</si>
  <si>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</si>
  <si>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</si>
  <si>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</si>
  <si>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</si>
  <si>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</si>
  <si>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</si>
  <si>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</si>
  <si>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</si>
  <si>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</si>
  <si>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</si>
  <si>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</si>
  <si>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</si>
  <si>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</si>
  <si>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</si>
  <si>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</si>
  <si>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</si>
  <si>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</si>
  <si>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</si>
  <si>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</si>
  <si>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</si>
  <si>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</si>
  <si>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</si>
  <si>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</si>
  <si>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</si>
  <si>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</si>
  <si>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</si>
  <si>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</si>
  <si>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</si>
  <si>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</si>
  <si>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</si>
  <si>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</si>
  <si>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</si>
  <si>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</si>
  <si>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</si>
  <si>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</si>
  <si>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</si>
  <si>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</si>
  <si>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</si>
  <si>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Инвестиционная программа АО "Чеченэнерго"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</si>
  <si>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</si>
  <si>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</si>
  <si>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</si>
  <si>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</si>
  <si>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</si>
  <si>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</si>
  <si>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</si>
  <si>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</si>
  <si>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</si>
  <si>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</si>
  <si>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Итого утвержденный план
за год</t>
  </si>
  <si>
    <t>Чеченская Республика</t>
  </si>
  <si>
    <t>Шт</t>
  </si>
  <si>
    <t>Га</t>
  </si>
  <si>
    <t>12</t>
  </si>
  <si>
    <t>4.1.8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</si>
  <si>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</si>
  <si>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</si>
  <si>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1.1.1.2</t>
  </si>
  <si>
    <t>ВСЕГО по инвестиционной программе, в том числе:</t>
  </si>
  <si>
    <t xml:space="preserve"> на год 2022</t>
  </si>
  <si>
    <t>Год раскрытия информации: 2021 год</t>
  </si>
  <si>
    <t>Утвержденные плановые значения показателей приведены в соответствии с Приказом Минэнерго России от 28.12.2020 г. №30@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</si>
  <si>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</si>
  <si>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</si>
  <si>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0.1.2</t>
  </si>
  <si>
    <t>0.1.3</t>
  </si>
  <si>
    <t>0.1.4</t>
  </si>
  <si>
    <t>0.1.5</t>
  </si>
  <si>
    <t>0.1.6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</si>
  <si>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</si>
  <si>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</si>
  <si>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</si>
  <si>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</si>
  <si>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</si>
  <si>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</si>
  <si>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</si>
  <si>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</si>
  <si>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</si>
  <si>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</si>
  <si>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</si>
  <si>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</si>
  <si>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</si>
  <si>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</si>
  <si>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</si>
  <si>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</si>
  <si>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</si>
  <si>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</si>
  <si>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</si>
  <si>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</si>
  <si>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</si>
  <si>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Иные инвестиционные проекты, всего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</si>
  <si>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</si>
  <si>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Технологическое присоединение всего, в том числе:</t>
  </si>
  <si>
    <t>1.1.1.1.1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</si>
  <si>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</si>
  <si>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</si>
  <si>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</si>
  <si>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объектов электросетевого хозяйства всего, в том числе:</t>
  </si>
  <si>
    <t>1.1.1.2.1</t>
  </si>
  <si>
    <t>1.1.1.2.2</t>
  </si>
  <si>
    <t>Технологическое присоединение к электрическим сетям иных сетевых организаций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</si>
  <si>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</si>
  <si>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</si>
  <si>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</si>
  <si>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</si>
  <si>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</si>
  <si>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</si>
  <si>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</si>
  <si>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</si>
  <si>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</si>
  <si>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</si>
  <si>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</si>
  <si>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</si>
  <si>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</si>
  <si>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</si>
  <si>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</si>
  <si>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</si>
  <si>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</si>
  <si>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</si>
  <si>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</si>
  <si>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</si>
  <si>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</si>
  <si>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</si>
  <si>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</si>
  <si>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</si>
  <si>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</si>
  <si>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</si>
  <si>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</si>
  <si>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</si>
  <si>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</si>
  <si>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</si>
  <si>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</si>
  <si>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</si>
  <si>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1.1.5</t>
  </si>
  <si>
    <t>1.1.6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</si>
  <si>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</si>
  <si>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</si>
  <si>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</si>
  <si>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</si>
  <si>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</si>
  <si>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</si>
  <si>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</si>
  <si>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</si>
  <si>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</si>
  <si>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</si>
  <si>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</si>
  <si>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</si>
  <si>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</si>
  <si>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</si>
  <si>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</si>
  <si>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</si>
  <si>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</si>
  <si>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</si>
  <si>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</si>
  <si>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</si>
  <si>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</si>
  <si>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</si>
  <si>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</si>
  <si>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</si>
  <si>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</si>
  <si>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</si>
  <si>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</si>
  <si>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</si>
  <si>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</si>
  <si>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</si>
  <si>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</si>
  <si>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Модернизация, техническое перевооружение котельных всего, в том числе:</t>
  </si>
  <si>
    <t>Модернизация, техническое перевооружение тепловых сетей всего, в том числе:</t>
  </si>
  <si>
    <t>Инвестиционные проекты, реализация которых обуславливается схемами теплоснабжения, всего, в том числе: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</si>
  <si>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</si>
  <si>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</si>
  <si>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</si>
  <si>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</si>
  <si>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</si>
  <si>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</si>
  <si>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</si>
  <si>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</si>
  <si>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</si>
  <si>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</si>
  <si>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</si>
  <si>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</si>
  <si>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</si>
  <si>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</si>
  <si>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</si>
  <si>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</si>
  <si>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</si>
  <si>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</si>
  <si>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</si>
  <si>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</si>
  <si>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</si>
  <si>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</si>
  <si>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</si>
  <si>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</si>
  <si>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</si>
  <si>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</si>
  <si>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</si>
  <si>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</si>
  <si>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</si>
  <si>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</si>
  <si>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</si>
  <si>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</si>
  <si>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</si>
  <si>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</si>
  <si>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</si>
  <si>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</si>
  <si>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</si>
  <si>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</si>
  <si>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</si>
  <si>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</si>
  <si>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</si>
  <si>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</si>
  <si>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</si>
  <si>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</si>
  <si>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</si>
  <si>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</si>
  <si>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</si>
  <si>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</si>
  <si>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</si>
  <si>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</si>
  <si>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</si>
  <si>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</si>
  <si>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</si>
  <si>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</si>
  <si>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</si>
  <si>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</si>
  <si>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</si>
  <si>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</si>
  <si>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</si>
  <si>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</si>
  <si>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</si>
  <si>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</si>
  <si>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</si>
  <si>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</si>
  <si>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</si>
  <si>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Иные инвестиционные проекты, всего, в том числе:</t>
  </si>
  <si>
    <t>Г1</t>
  </si>
  <si>
    <t>Г2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</si>
</sst>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00000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34">
    <xf numFmtId="0" fontId="0" fillId="0" borderId="0"/>
    <xf numFmtId="0" fontId="3" fillId="0" borderId="0"/>
    <xf numFmtId="0" fontId="5" fillId="0" borderId="0"/>
    <xf numFmtId="0" fontId="7" fillId="0" borderId="0"/>
    <xf numFmtId="0" fontId="3" fillId="0" borderId="0"/>
    <xf numFmtId="0" fontId="5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2" applyNumberFormat="0" applyAlignment="0" applyProtection="0"/>
    <xf numFmtId="0" fontId="18" fillId="20" borderId="3" applyNumberFormat="0" applyAlignment="0" applyProtection="0"/>
    <xf numFmtId="0" fontId="19" fillId="20" borderId="2" applyNumberFormat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21" borderId="8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9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1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4" fillId="4" borderId="0" applyNumberFormat="0" applyBorder="0" applyAlignment="0" applyProtection="0"/>
    <xf numFmtId="0" fontId="3" fillId="0" borderId="0"/>
    <xf numFmtId="0" fontId="3" fillId="0" borderId="0"/>
    <xf numFmtId="0" fontId="1" fillId="0" borderId="0"/>
  </cellStyleXfs>
  <cellXfs count="87">
    <xf numFmtId="0" fontId="0" fillId="0" borderId="0" xfId="0"/>
    <xf numFmtId="0" fontId="3" fillId="0" borderId="0" xfId="0" applyFont="1" applyFill="1"/>
    <xf numFmtId="0" fontId="9" fillId="0" borderId="0" xfId="0" applyFont="1" applyFill="1" applyAlignment="1">
      <alignment horizontal="center"/>
    </xf>
    <xf numFmtId="0" fontId="12" fillId="0" borderId="0" xfId="2" applyFont="1" applyFill="1" applyBorder="1" applyAlignment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 textRotation="90" wrapText="1"/>
    </xf>
    <xf numFmtId="49" fontId="13" fillId="0" borderId="1" xfId="5" applyNumberFormat="1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/>
    </xf>
    <xf numFmtId="2" fontId="9" fillId="0" borderId="1" xfId="231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231" applyNumberFormat="1" applyFont="1" applyFill="1" applyBorder="1" applyAlignment="1">
      <alignment vertical="center" wrapText="1"/>
    </xf>
    <xf numFmtId="2" fontId="9" fillId="0" borderId="1" xfId="232" applyNumberFormat="1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/>
    </xf>
    <xf numFmtId="0" fontId="9" fillId="0" borderId="1" xfId="23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8" fillId="0" borderId="0" xfId="3" applyFont="1" applyFill="1" applyAlignment="1">
      <alignment vertical="center"/>
    </xf>
    <xf numFmtId="0" fontId="11" fillId="0" borderId="0" xfId="3" applyFont="1" applyFill="1" applyAlignment="1">
      <alignment vertical="top"/>
    </xf>
    <xf numFmtId="2" fontId="11" fillId="0" borderId="0" xfId="3" applyNumberFormat="1" applyFont="1" applyFill="1" applyAlignment="1">
      <alignment horizontal="center" vertical="top"/>
    </xf>
    <xf numFmtId="2" fontId="8" fillId="0" borderId="0" xfId="3" applyNumberFormat="1" applyFont="1" applyFill="1" applyAlignment="1">
      <alignment horizontal="center"/>
    </xf>
    <xf numFmtId="0" fontId="8" fillId="0" borderId="0" xfId="3" applyFont="1" applyFill="1" applyAlignment="1"/>
    <xf numFmtId="0" fontId="3" fillId="0" borderId="0" xfId="0" applyFont="1" applyFill="1" applyBorder="1"/>
    <xf numFmtId="0" fontId="9" fillId="0" borderId="1" xfId="232" applyFont="1" applyFill="1" applyBorder="1" applyAlignment="1">
      <alignment horizontal="center" wrapText="1"/>
    </xf>
    <xf numFmtId="0" fontId="35" fillId="0" borderId="1" xfId="3" applyFont="1" applyFill="1" applyBorder="1" applyAlignment="1">
      <alignment horizontal="center" vertical="center" wrapText="1"/>
    </xf>
    <xf numFmtId="0" fontId="35" fillId="0" borderId="1" xfId="3" applyFont="1" applyFill="1" applyBorder="1" applyAlignment="1">
      <alignment horizontal="center" wrapText="1"/>
    </xf>
    <xf numFmtId="0" fontId="8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 vertical="top"/>
    </xf>
    <xf numFmtId="0" fontId="8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top"/>
    </xf>
    <xf numFmtId="0" fontId="8" fillId="0" borderId="0" xfId="3" applyFont="1" applyFill="1" applyBorder="1" applyAlignment="1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3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13" fillId="0" borderId="15" xfId="5" applyFont="1" applyFill="1" applyBorder="1" applyAlignment="1">
      <alignment horizontal="center" vertical="center" textRotation="90" wrapText="1"/>
    </xf>
    <xf numFmtId="0" fontId="13" fillId="0" borderId="14" xfId="5" applyFont="1" applyFill="1" applyBorder="1" applyAlignment="1">
      <alignment horizontal="center" vertical="center"/>
    </xf>
    <xf numFmtId="49" fontId="13" fillId="0" borderId="15" xfId="5" applyNumberFormat="1" applyFont="1" applyFill="1" applyBorder="1" applyAlignment="1">
      <alignment horizontal="center" vertical="center"/>
    </xf>
    <xf numFmtId="0" fontId="9" fillId="0" borderId="14" xfId="232" applyFont="1" applyFill="1" applyBorder="1" applyAlignment="1">
      <alignment horizontal="center" vertical="center" wrapText="1"/>
    </xf>
    <xf numFmtId="49" fontId="35" fillId="0" borderId="14" xfId="3" applyNumberFormat="1" applyFont="1" applyFill="1" applyBorder="1" applyAlignment="1">
      <alignment horizontal="center" vertical="center"/>
    </xf>
    <xf numFmtId="0" fontId="35" fillId="0" borderId="14" xfId="3" applyFont="1" applyFill="1" applyBorder="1" applyAlignment="1">
      <alignment horizontal="center" vertical="center" wrapText="1"/>
    </xf>
    <xf numFmtId="49" fontId="35" fillId="0" borderId="14" xfId="3" applyNumberFormat="1" applyFont="1" applyFill="1" applyBorder="1" applyAlignment="1">
      <alignment horizontal="center"/>
    </xf>
    <xf numFmtId="2" fontId="9" fillId="0" borderId="17" xfId="232" applyNumberFormat="1" applyFont="1" applyFill="1" applyBorder="1" applyAlignment="1">
      <alignment horizontal="center" vertical="center" wrapText="1"/>
    </xf>
    <xf numFmtId="2" fontId="35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2" fontId="35" fillId="0" borderId="1" xfId="233" applyNumberFormat="1" applyFont="1" applyFill="1" applyBorder="1" applyAlignment="1">
      <alignment horizontal="center" vertical="center"/>
    </xf>
    <xf numFmtId="49" fontId="11" fillId="0" borderId="14" xfId="3" applyNumberFormat="1" applyFont="1" applyFill="1" applyBorder="1" applyAlignment="1">
      <alignment horizontal="center" wrapText="1"/>
    </xf>
    <xf numFmtId="49" fontId="11" fillId="0" borderId="1" xfId="3" applyNumberFormat="1" applyFont="1" applyFill="1" applyBorder="1" applyAlignment="1">
      <alignment horizontal="left" wrapText="1"/>
    </xf>
    <xf numFmtId="49" fontId="11" fillId="0" borderId="1" xfId="3" applyNumberFormat="1" applyFont="1" applyFill="1" applyBorder="1" applyAlignment="1">
      <alignment horizontal="center" wrapText="1"/>
    </xf>
    <xf numFmtId="2" fontId="9" fillId="0" borderId="14" xfId="232" applyNumberFormat="1" applyFont="1" applyFill="1" applyBorder="1" applyAlignment="1">
      <alignment horizontal="center" vertical="center" wrapText="1"/>
    </xf>
    <xf numFmtId="2" fontId="9" fillId="0" borderId="16" xfId="232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2" fontId="3" fillId="0" borderId="1" xfId="3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/>
    </xf>
    <xf numFmtId="167" fontId="6" fillId="0" borderId="0" xfId="2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167" fontId="8" fillId="0" borderId="0" xfId="3" applyNumberFormat="1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167" fontId="10" fillId="0" borderId="0" xfId="3" applyNumberFormat="1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167" fontId="11" fillId="0" borderId="0" xfId="3" applyNumberFormat="1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0" fontId="9" fillId="0" borderId="0" xfId="4" applyFont="1" applyFill="1" applyBorder="1" applyAlignment="1">
      <alignment horizontal="center"/>
    </xf>
    <xf numFmtId="167" fontId="9" fillId="0" borderId="0" xfId="4" applyNumberFormat="1" applyFont="1" applyFill="1" applyBorder="1" applyAlignment="1">
      <alignment horizontal="center"/>
    </xf>
    <xf numFmtId="0" fontId="13" fillId="0" borderId="11" xfId="5" applyFont="1" applyFill="1" applyBorder="1" applyAlignment="1">
      <alignment horizontal="center" vertical="center" wrapText="1"/>
    </xf>
    <xf numFmtId="0" fontId="13" fillId="0" borderId="14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/>
    </xf>
    <xf numFmtId="167" fontId="13" fillId="0" borderId="12" xfId="5" applyNumberFormat="1" applyFont="1" applyFill="1" applyBorder="1" applyAlignment="1">
      <alignment horizontal="center" vertical="center"/>
    </xf>
    <xf numFmtId="0" fontId="13" fillId="0" borderId="13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167" fontId="13" fillId="0" borderId="1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center" vertical="center" wrapText="1"/>
    </xf>
    <xf numFmtId="2" fontId="11" fillId="0" borderId="1" xfId="3" applyNumberFormat="1" applyFont="1" applyFill="1" applyBorder="1" applyAlignment="1">
      <alignment horizontal="center" vertical="center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1" xfId="232"/>
    <cellStyle name="Обычный 12" xfId="233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" xfId="231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3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99;%20&#1087;&#1088;&#1080;&#1083;&#1086;&#1078;&#1077;&#1085;&#1080;&#1103;%20&#1082;%20&#1087;&#1088;&#1080;&#1082;&#1072;&#1079;&#1091;%20&#1048;&#1055;&#1056;%20&#1040;&#1054;%20&#1063;&#1077;&#1095;&#1077;&#1085;&#1101;&#1085;&#1077;&#1088;&#107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4"/>
      <sheetName val="5"/>
      <sheetName val="6"/>
      <sheetName val="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J1" t="str">
            <v>Приложение  № 4</v>
          </cell>
        </row>
        <row r="2">
          <cell r="AJ2" t="str">
            <v>к приказу Минэнерго России от 28 декабря 2020 г. № 30@</v>
          </cell>
        </row>
        <row r="12">
          <cell r="C12" t="str">
            <v>Идентифика-тор инвестицион-ного проекта</v>
          </cell>
          <cell r="D12" t="str">
            <v>Первоначальная стоимость принимаемых к учету основных средств и нематериальных активов, млн рублей (без НДС)</v>
          </cell>
          <cell r="E12" t="str">
            <v>Принятие основных средств и нематериальных активов к бухгалтерскому учету</v>
          </cell>
        </row>
        <row r="13">
          <cell r="E13" t="str">
            <v>2020 год</v>
          </cell>
          <cell r="M13" t="str">
            <v>2021 год</v>
          </cell>
          <cell r="U13" t="str">
            <v>2022 год</v>
          </cell>
          <cell r="AC13" t="str">
            <v xml:space="preserve">Итого </v>
          </cell>
        </row>
        <row r="14">
          <cell r="E14" t="str">
            <v>Утвержденный план</v>
          </cell>
          <cell r="M14" t="str">
            <v>Утвержденный план</v>
          </cell>
          <cell r="U14" t="str">
            <v>Утвержденный план</v>
          </cell>
          <cell r="AC14" t="str">
            <v>План</v>
          </cell>
        </row>
        <row r="15">
          <cell r="D15" t="str">
            <v>План</v>
          </cell>
          <cell r="E15" t="str">
            <v>нематериальные активы</v>
          </cell>
          <cell r="F15" t="str">
            <v>основные средства</v>
          </cell>
          <cell r="M15" t="str">
            <v>нематериальные активы</v>
          </cell>
          <cell r="N15" t="str">
            <v>основные средства</v>
          </cell>
          <cell r="U15" t="str">
            <v>нематериальные активы</v>
          </cell>
          <cell r="V15" t="str">
            <v>основные средства</v>
          </cell>
          <cell r="AC15" t="str">
            <v>нематериальные активы</v>
          </cell>
          <cell r="AD15" t="str">
            <v>основные средства</v>
          </cell>
        </row>
        <row r="16">
          <cell r="E16" t="str">
            <v>млн рублей (без НДС)</v>
          </cell>
          <cell r="F16" t="str">
            <v>млн рублей (без НДС)</v>
          </cell>
          <cell r="G16" t="str">
            <v>МВ×А</v>
          </cell>
          <cell r="H16" t="str">
            <v>Мвар</v>
          </cell>
          <cell r="I16" t="str">
            <v>км ЛЭП</v>
          </cell>
          <cell r="J16" t="str">
            <v>МВт</v>
          </cell>
          <cell r="K16" t="str">
            <v>Шт</v>
          </cell>
          <cell r="L16" t="str">
            <v>Га</v>
          </cell>
          <cell r="M16" t="str">
            <v>млн рублей (без НДС)</v>
          </cell>
          <cell r="N16" t="str">
            <v>млн рублей (без НДС)</v>
          </cell>
          <cell r="O16" t="str">
            <v>МВ×А</v>
          </cell>
          <cell r="P16" t="str">
            <v>Мвар</v>
          </cell>
          <cell r="Q16" t="str">
            <v>км ЛЭП</v>
          </cell>
          <cell r="R16" t="str">
            <v>МВт</v>
          </cell>
          <cell r="S16" t="str">
            <v>Шт</v>
          </cell>
          <cell r="T16" t="str">
            <v>Га</v>
          </cell>
          <cell r="U16" t="str">
            <v>млн рублей (без НДС)</v>
          </cell>
          <cell r="V16" t="str">
            <v>млн рублей (без НДС)</v>
          </cell>
          <cell r="W16" t="str">
            <v>МВ×А</v>
          </cell>
          <cell r="X16" t="str">
            <v>Мвар</v>
          </cell>
          <cell r="Y16" t="str">
            <v>км ЛЭП</v>
          </cell>
          <cell r="Z16" t="str">
            <v>МВт</v>
          </cell>
          <cell r="AA16" t="str">
            <v>Шт</v>
          </cell>
          <cell r="AB16" t="str">
            <v>Га</v>
          </cell>
          <cell r="AC16" t="str">
            <v>млн рублей (без НДС)</v>
          </cell>
          <cell r="AD16" t="str">
            <v>млн рублей (без НДС)</v>
          </cell>
          <cell r="AE16" t="str">
            <v>МВ×А</v>
          </cell>
          <cell r="AF16" t="str">
            <v>Мвар</v>
          </cell>
          <cell r="AG16" t="str">
            <v>км ЛЭП</v>
          </cell>
          <cell r="AH16" t="str">
            <v>МВт</v>
          </cell>
          <cell r="AI16" t="str">
            <v>Шт</v>
          </cell>
          <cell r="AJ16" t="str">
            <v>Га</v>
          </cell>
        </row>
        <row r="17">
          <cell r="C17">
            <v>3</v>
          </cell>
          <cell r="D17">
            <v>4</v>
          </cell>
          <cell r="E17" t="str">
            <v>5.1.1</v>
          </cell>
          <cell r="F17" t="str">
            <v>5.1.2</v>
          </cell>
          <cell r="G17" t="str">
            <v>5.1.3</v>
          </cell>
          <cell r="H17" t="str">
            <v>5.1.4</v>
          </cell>
          <cell r="I17" t="str">
            <v>5.1.5</v>
          </cell>
          <cell r="J17" t="str">
            <v>5.1.6</v>
          </cell>
          <cell r="K17" t="str">
            <v>5.1.7</v>
          </cell>
          <cell r="L17" t="str">
            <v>5.1.8</v>
          </cell>
          <cell r="M17" t="str">
            <v>5.2.1</v>
          </cell>
          <cell r="N17" t="str">
            <v>5.2.2</v>
          </cell>
          <cell r="O17" t="str">
            <v>5.2.3</v>
          </cell>
          <cell r="P17" t="str">
            <v>5.2.4</v>
          </cell>
          <cell r="Q17" t="str">
            <v>5.2.5</v>
          </cell>
          <cell r="R17" t="str">
            <v>5.2.6</v>
          </cell>
          <cell r="S17" t="str">
            <v>5.2.7</v>
          </cell>
          <cell r="T17" t="str">
            <v>5.2.8</v>
          </cell>
          <cell r="U17" t="str">
            <v>5.3.1</v>
          </cell>
          <cell r="V17" t="str">
            <v>5.3.2</v>
          </cell>
          <cell r="W17" t="str">
            <v>5.3.3</v>
          </cell>
          <cell r="X17" t="str">
            <v>5.3.4</v>
          </cell>
          <cell r="Y17" t="str">
            <v>5.3.5</v>
          </cell>
          <cell r="Z17" t="str">
            <v>5.3.6</v>
          </cell>
          <cell r="AA17" t="str">
            <v>5.3.7</v>
          </cell>
          <cell r="AB17" t="str">
            <v>5.3.8</v>
          </cell>
          <cell r="AC17" t="str">
            <v>6.1.2</v>
          </cell>
          <cell r="AD17" t="str">
            <v>6.2.2</v>
          </cell>
          <cell r="AE17" t="str">
            <v>6.1.3</v>
          </cell>
          <cell r="AF17" t="str">
            <v>6.2.3</v>
          </cell>
          <cell r="AG17" t="str">
            <v>6.1.4</v>
          </cell>
          <cell r="AH17" t="str">
            <v>6.2.4</v>
          </cell>
          <cell r="AI17" t="str">
            <v>6.1.5</v>
          </cell>
          <cell r="AJ17" t="str">
            <v>6.2.5</v>
          </cell>
        </row>
        <row r="18">
          <cell r="C18" t="str">
            <v>Г</v>
          </cell>
          <cell r="D18">
            <v>7344.472422541714</v>
          </cell>
          <cell r="E18">
            <v>0</v>
          </cell>
          <cell r="F18">
            <v>1323.5263197310285</v>
          </cell>
          <cell r="G18">
            <v>81.5</v>
          </cell>
          <cell r="H18">
            <v>0</v>
          </cell>
          <cell r="I18">
            <v>65.076000000000008</v>
          </cell>
          <cell r="J18">
            <v>0</v>
          </cell>
          <cell r="K18">
            <v>155</v>
          </cell>
          <cell r="L18">
            <v>0</v>
          </cell>
          <cell r="M18">
            <v>0</v>
          </cell>
          <cell r="N18">
            <v>269.75993011094766</v>
          </cell>
          <cell r="O18">
            <v>80</v>
          </cell>
          <cell r="P18">
            <v>0</v>
          </cell>
          <cell r="Q18">
            <v>1.53</v>
          </cell>
          <cell r="R18">
            <v>0</v>
          </cell>
          <cell r="S18">
            <v>2947</v>
          </cell>
          <cell r="T18">
            <v>0</v>
          </cell>
          <cell r="U18">
            <v>0</v>
          </cell>
          <cell r="V18">
            <v>72.079609347108345</v>
          </cell>
          <cell r="W18">
            <v>0</v>
          </cell>
          <cell r="X18">
            <v>0</v>
          </cell>
          <cell r="Y18">
            <v>1</v>
          </cell>
          <cell r="Z18">
            <v>0</v>
          </cell>
          <cell r="AA18">
            <v>4093</v>
          </cell>
          <cell r="AB18">
            <v>0</v>
          </cell>
          <cell r="AC18">
            <v>0</v>
          </cell>
          <cell r="AD18">
            <v>1665.3658591890846</v>
          </cell>
          <cell r="AE18">
            <v>161.5</v>
          </cell>
          <cell r="AF18">
            <v>0</v>
          </cell>
          <cell r="AG18">
            <v>67.606000000000009</v>
          </cell>
          <cell r="AH18">
            <v>0</v>
          </cell>
          <cell r="AI18">
            <v>7195</v>
          </cell>
          <cell r="AJ18">
            <v>0</v>
          </cell>
        </row>
        <row r="19">
          <cell r="C19" t="str">
            <v>Г</v>
          </cell>
          <cell r="D19">
            <v>7282.0731856662151</v>
          </cell>
          <cell r="E19">
            <v>0</v>
          </cell>
          <cell r="F19">
            <v>1323.5263197310285</v>
          </cell>
          <cell r="G19">
            <v>81.5</v>
          </cell>
          <cell r="H19">
            <v>0</v>
          </cell>
          <cell r="I19">
            <v>65.076000000000008</v>
          </cell>
          <cell r="J19">
            <v>0</v>
          </cell>
          <cell r="K19">
            <v>155</v>
          </cell>
          <cell r="L19">
            <v>0</v>
          </cell>
          <cell r="M19">
            <v>0</v>
          </cell>
          <cell r="N19">
            <v>244.92783525847918</v>
          </cell>
          <cell r="O19">
            <v>80</v>
          </cell>
          <cell r="P19">
            <v>0</v>
          </cell>
          <cell r="Q19">
            <v>1.53</v>
          </cell>
          <cell r="R19">
            <v>0</v>
          </cell>
          <cell r="S19">
            <v>949</v>
          </cell>
          <cell r="T19">
            <v>0</v>
          </cell>
          <cell r="U19">
            <v>0</v>
          </cell>
          <cell r="V19">
            <v>34.512467324077782</v>
          </cell>
          <cell r="W19">
            <v>0</v>
          </cell>
          <cell r="X19">
            <v>0</v>
          </cell>
          <cell r="Y19">
            <v>1</v>
          </cell>
          <cell r="Z19">
            <v>0</v>
          </cell>
          <cell r="AA19">
            <v>1048</v>
          </cell>
          <cell r="AB19">
            <v>0</v>
          </cell>
          <cell r="AC19">
            <v>0</v>
          </cell>
          <cell r="AD19">
            <v>1602.9666223135855</v>
          </cell>
          <cell r="AE19">
            <v>161.5</v>
          </cell>
          <cell r="AF19">
            <v>0</v>
          </cell>
          <cell r="AG19">
            <v>67.606000000000009</v>
          </cell>
          <cell r="AH19">
            <v>0</v>
          </cell>
          <cell r="AI19">
            <v>2152</v>
          </cell>
          <cell r="AJ19">
            <v>0</v>
          </cell>
        </row>
        <row r="20">
          <cell r="C20" t="str">
            <v>Г</v>
          </cell>
          <cell r="D20">
            <v>3124.9262068397693</v>
          </cell>
          <cell r="E20">
            <v>0</v>
          </cell>
          <cell r="F20">
            <v>765.99358390249279</v>
          </cell>
          <cell r="G20">
            <v>81.5</v>
          </cell>
          <cell r="H20">
            <v>0</v>
          </cell>
          <cell r="I20">
            <v>65.076000000000008</v>
          </cell>
          <cell r="J20">
            <v>0</v>
          </cell>
          <cell r="K20">
            <v>8</v>
          </cell>
          <cell r="L20">
            <v>0</v>
          </cell>
          <cell r="M20">
            <v>0</v>
          </cell>
          <cell r="N20">
            <v>119.66451455703178</v>
          </cell>
          <cell r="O20">
            <v>80</v>
          </cell>
          <cell r="P20">
            <v>0</v>
          </cell>
          <cell r="Q20">
            <v>1.53</v>
          </cell>
          <cell r="R20">
            <v>0</v>
          </cell>
          <cell r="S20">
            <v>945</v>
          </cell>
          <cell r="T20">
            <v>0</v>
          </cell>
          <cell r="U20">
            <v>0</v>
          </cell>
          <cell r="V20">
            <v>34.512467324077782</v>
          </cell>
          <cell r="W20">
            <v>0</v>
          </cell>
          <cell r="X20">
            <v>0</v>
          </cell>
          <cell r="Y20">
            <v>1</v>
          </cell>
          <cell r="Z20">
            <v>0</v>
          </cell>
          <cell r="AA20">
            <v>1048</v>
          </cell>
          <cell r="AB20">
            <v>0</v>
          </cell>
          <cell r="AC20">
            <v>0</v>
          </cell>
          <cell r="AD20">
            <v>920.17056578360234</v>
          </cell>
          <cell r="AE20">
            <v>161.5</v>
          </cell>
          <cell r="AF20">
            <v>0</v>
          </cell>
          <cell r="AG20">
            <v>67.606000000000009</v>
          </cell>
          <cell r="AH20">
            <v>0</v>
          </cell>
          <cell r="AI20">
            <v>2001</v>
          </cell>
          <cell r="AJ20">
            <v>0</v>
          </cell>
        </row>
        <row r="21">
          <cell r="C21" t="str">
            <v>Г</v>
          </cell>
          <cell r="D21">
            <v>866.92376722664972</v>
          </cell>
          <cell r="E21">
            <v>0</v>
          </cell>
          <cell r="F21">
            <v>29.747572495202185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3</v>
          </cell>
          <cell r="L21">
            <v>0</v>
          </cell>
          <cell r="M21">
            <v>0</v>
          </cell>
          <cell r="N21">
            <v>125.2633207014474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4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155.01089319664959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7</v>
          </cell>
          <cell r="AJ21">
            <v>0</v>
          </cell>
        </row>
        <row r="22">
          <cell r="C22" t="str">
            <v>Г</v>
          </cell>
          <cell r="D22">
            <v>1011.3674521600001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</row>
        <row r="23">
          <cell r="C23" t="str">
            <v>Г</v>
          </cell>
          <cell r="D23">
            <v>24.584729989999992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</row>
        <row r="24">
          <cell r="C24" t="str">
            <v>Г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</row>
        <row r="25">
          <cell r="C25" t="str">
            <v>Г</v>
          </cell>
          <cell r="D25">
            <v>2254.2710294497952</v>
          </cell>
          <cell r="E25">
            <v>0</v>
          </cell>
          <cell r="F25">
            <v>527.78516333333346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144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527.78516333333346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144</v>
          </cell>
          <cell r="AJ25">
            <v>0</v>
          </cell>
        </row>
        <row r="26">
          <cell r="C26" t="str">
            <v>Г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</row>
        <row r="27">
          <cell r="C27" t="str">
            <v>Г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</row>
        <row r="28">
          <cell r="C28" t="str">
            <v>Г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</row>
        <row r="29">
          <cell r="C29" t="str">
            <v>Г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</row>
        <row r="30">
          <cell r="C30" t="str">
            <v>Г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</row>
        <row r="31">
          <cell r="C31" t="str">
            <v>Г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</row>
        <row r="32">
          <cell r="C32" t="str">
            <v>Г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</row>
        <row r="33">
          <cell r="C33" t="str">
            <v>Г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</row>
        <row r="34">
          <cell r="C34" t="str">
            <v>Г</v>
          </cell>
          <cell r="D34">
            <v>62.399236875499042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24.832094852468472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1998</v>
          </cell>
          <cell r="T34">
            <v>0</v>
          </cell>
          <cell r="U34">
            <v>0</v>
          </cell>
          <cell r="V34">
            <v>37.56714202303057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3045</v>
          </cell>
          <cell r="AB34">
            <v>0</v>
          </cell>
          <cell r="AC34">
            <v>0</v>
          </cell>
          <cell r="AD34">
            <v>62.399236875499042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5043</v>
          </cell>
          <cell r="AJ34">
            <v>0</v>
          </cell>
        </row>
        <row r="35">
          <cell r="C35" t="str">
            <v>Г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</row>
        <row r="36">
          <cell r="C36" t="str">
            <v>Г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</row>
        <row r="37">
          <cell r="C37" t="str">
            <v>Г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C38" t="str">
            <v>Г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39">
          <cell r="C39" t="str">
            <v>Г</v>
          </cell>
          <cell r="D39">
            <v>62.399236875499042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24.832094852468472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1998</v>
          </cell>
          <cell r="T39">
            <v>0</v>
          </cell>
          <cell r="U39">
            <v>0</v>
          </cell>
          <cell r="V39">
            <v>37.56714202303057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3045</v>
          </cell>
          <cell r="AB39">
            <v>0</v>
          </cell>
          <cell r="AC39">
            <v>0</v>
          </cell>
          <cell r="AD39">
            <v>62.399236875499042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5043</v>
          </cell>
          <cell r="AJ39">
            <v>0</v>
          </cell>
        </row>
        <row r="40">
          <cell r="C40" t="str">
            <v>Г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</row>
        <row r="41">
          <cell r="C41" t="str">
            <v>Г</v>
          </cell>
          <cell r="D41">
            <v>7344.472422541714</v>
          </cell>
          <cell r="E41">
            <v>0</v>
          </cell>
          <cell r="F41">
            <v>1323.5263197310285</v>
          </cell>
          <cell r="G41">
            <v>81.5</v>
          </cell>
          <cell r="H41">
            <v>0</v>
          </cell>
          <cell r="I41">
            <v>65.076000000000008</v>
          </cell>
          <cell r="J41">
            <v>0</v>
          </cell>
          <cell r="K41">
            <v>155</v>
          </cell>
          <cell r="L41">
            <v>0</v>
          </cell>
          <cell r="M41">
            <v>0</v>
          </cell>
          <cell r="N41">
            <v>269.75993011094766</v>
          </cell>
          <cell r="O41">
            <v>80</v>
          </cell>
          <cell r="P41">
            <v>0</v>
          </cell>
          <cell r="Q41">
            <v>1.53</v>
          </cell>
          <cell r="R41">
            <v>0</v>
          </cell>
          <cell r="S41">
            <v>2947</v>
          </cell>
          <cell r="T41">
            <v>0</v>
          </cell>
          <cell r="U41">
            <v>0</v>
          </cell>
          <cell r="V41">
            <v>72.079609347108345</v>
          </cell>
          <cell r="W41">
            <v>0</v>
          </cell>
          <cell r="X41">
            <v>0</v>
          </cell>
          <cell r="Y41">
            <v>1</v>
          </cell>
          <cell r="Z41">
            <v>0</v>
          </cell>
          <cell r="AA41">
            <v>4093</v>
          </cell>
          <cell r="AB41">
            <v>0</v>
          </cell>
          <cell r="AC41">
            <v>0</v>
          </cell>
          <cell r="AD41">
            <v>1665.3658591890846</v>
          </cell>
          <cell r="AE41">
            <v>161.5</v>
          </cell>
          <cell r="AF41">
            <v>0</v>
          </cell>
          <cell r="AG41">
            <v>67.606000000000009</v>
          </cell>
          <cell r="AH41">
            <v>0</v>
          </cell>
          <cell r="AI41">
            <v>7195</v>
          </cell>
          <cell r="AJ41">
            <v>0</v>
          </cell>
        </row>
        <row r="42">
          <cell r="C42" t="str">
            <v>Г</v>
          </cell>
          <cell r="D42">
            <v>7282.0731856662151</v>
          </cell>
          <cell r="E42">
            <v>0</v>
          </cell>
          <cell r="F42">
            <v>1323.5263197310285</v>
          </cell>
          <cell r="G42">
            <v>81.5</v>
          </cell>
          <cell r="H42">
            <v>0</v>
          </cell>
          <cell r="I42">
            <v>65.076000000000008</v>
          </cell>
          <cell r="J42">
            <v>0</v>
          </cell>
          <cell r="K42">
            <v>155</v>
          </cell>
          <cell r="L42">
            <v>0</v>
          </cell>
          <cell r="M42">
            <v>0</v>
          </cell>
          <cell r="N42">
            <v>244.92783525847918</v>
          </cell>
          <cell r="O42">
            <v>80</v>
          </cell>
          <cell r="P42">
            <v>0</v>
          </cell>
          <cell r="Q42">
            <v>1.53</v>
          </cell>
          <cell r="R42">
            <v>0</v>
          </cell>
          <cell r="S42">
            <v>949</v>
          </cell>
          <cell r="T42">
            <v>0</v>
          </cell>
          <cell r="U42">
            <v>0</v>
          </cell>
          <cell r="V42">
            <v>34.512467324077782</v>
          </cell>
          <cell r="W42">
            <v>0</v>
          </cell>
          <cell r="X42">
            <v>0</v>
          </cell>
          <cell r="Y42">
            <v>1</v>
          </cell>
          <cell r="Z42">
            <v>0</v>
          </cell>
          <cell r="AA42">
            <v>1048</v>
          </cell>
          <cell r="AB42">
            <v>0</v>
          </cell>
          <cell r="AC42">
            <v>0</v>
          </cell>
          <cell r="AD42">
            <v>1602.9666223135855</v>
          </cell>
          <cell r="AE42">
            <v>161.5</v>
          </cell>
          <cell r="AF42">
            <v>0</v>
          </cell>
          <cell r="AG42">
            <v>67.606000000000009</v>
          </cell>
          <cell r="AH42">
            <v>0</v>
          </cell>
          <cell r="AI42">
            <v>2152</v>
          </cell>
          <cell r="AJ42">
            <v>0</v>
          </cell>
        </row>
        <row r="43">
          <cell r="C43" t="str">
            <v>Г</v>
          </cell>
          <cell r="D43">
            <v>3124.9262068397693</v>
          </cell>
          <cell r="E43">
            <v>0</v>
          </cell>
          <cell r="F43">
            <v>765.99358390249279</v>
          </cell>
          <cell r="G43">
            <v>81.5</v>
          </cell>
          <cell r="H43">
            <v>0</v>
          </cell>
          <cell r="I43">
            <v>65.076000000000008</v>
          </cell>
          <cell r="J43">
            <v>0</v>
          </cell>
          <cell r="K43">
            <v>8</v>
          </cell>
          <cell r="L43">
            <v>0</v>
          </cell>
          <cell r="M43">
            <v>0</v>
          </cell>
          <cell r="N43">
            <v>119.66451455703178</v>
          </cell>
          <cell r="O43">
            <v>80</v>
          </cell>
          <cell r="P43">
            <v>0</v>
          </cell>
          <cell r="Q43">
            <v>1.53</v>
          </cell>
          <cell r="R43">
            <v>0</v>
          </cell>
          <cell r="S43">
            <v>945</v>
          </cell>
          <cell r="T43">
            <v>0</v>
          </cell>
          <cell r="U43">
            <v>0</v>
          </cell>
          <cell r="V43">
            <v>34.512467324077782</v>
          </cell>
          <cell r="W43">
            <v>0</v>
          </cell>
          <cell r="X43">
            <v>0</v>
          </cell>
          <cell r="Y43">
            <v>1</v>
          </cell>
          <cell r="Z43">
            <v>0</v>
          </cell>
          <cell r="AA43">
            <v>1048</v>
          </cell>
          <cell r="AB43">
            <v>0</v>
          </cell>
          <cell r="AC43">
            <v>0</v>
          </cell>
          <cell r="AD43">
            <v>920.17056578360234</v>
          </cell>
          <cell r="AE43">
            <v>161.5</v>
          </cell>
          <cell r="AF43">
            <v>0</v>
          </cell>
          <cell r="AG43">
            <v>67.606000000000009</v>
          </cell>
          <cell r="AH43">
            <v>0</v>
          </cell>
          <cell r="AI43">
            <v>2001</v>
          </cell>
          <cell r="AJ43">
            <v>0</v>
          </cell>
        </row>
        <row r="44">
          <cell r="C44" t="str">
            <v>Г</v>
          </cell>
          <cell r="D44">
            <v>1902.3500871204212</v>
          </cell>
          <cell r="E44">
            <v>0</v>
          </cell>
          <cell r="F44">
            <v>701.73131126081171</v>
          </cell>
          <cell r="G44">
            <v>81.5</v>
          </cell>
          <cell r="H44">
            <v>0</v>
          </cell>
          <cell r="I44">
            <v>39.776000000000003</v>
          </cell>
          <cell r="J44">
            <v>0</v>
          </cell>
          <cell r="K44">
            <v>3</v>
          </cell>
          <cell r="L44">
            <v>0</v>
          </cell>
          <cell r="M44">
            <v>0</v>
          </cell>
          <cell r="N44">
            <v>33.326584409364756</v>
          </cell>
          <cell r="O44">
            <v>0</v>
          </cell>
          <cell r="P44">
            <v>0</v>
          </cell>
          <cell r="Q44">
            <v>1.53</v>
          </cell>
          <cell r="R44">
            <v>0</v>
          </cell>
          <cell r="S44">
            <v>944</v>
          </cell>
          <cell r="T44">
            <v>0</v>
          </cell>
          <cell r="U44">
            <v>0</v>
          </cell>
          <cell r="V44">
            <v>34.512467324077782</v>
          </cell>
          <cell r="W44">
            <v>0</v>
          </cell>
          <cell r="X44">
            <v>0</v>
          </cell>
          <cell r="Y44">
            <v>1</v>
          </cell>
          <cell r="Z44">
            <v>0</v>
          </cell>
          <cell r="AA44">
            <v>1048</v>
          </cell>
          <cell r="AB44">
            <v>0</v>
          </cell>
          <cell r="AC44">
            <v>0</v>
          </cell>
          <cell r="AD44">
            <v>769.5703629942542</v>
          </cell>
          <cell r="AE44">
            <v>81.5</v>
          </cell>
          <cell r="AF44">
            <v>0</v>
          </cell>
          <cell r="AG44">
            <v>42.306000000000004</v>
          </cell>
          <cell r="AH44">
            <v>0</v>
          </cell>
          <cell r="AI44">
            <v>1995</v>
          </cell>
          <cell r="AJ44">
            <v>0</v>
          </cell>
        </row>
        <row r="45">
          <cell r="C45" t="str">
            <v>Г1</v>
          </cell>
          <cell r="D45">
            <v>93.105142658453175</v>
          </cell>
          <cell r="E45">
            <v>0</v>
          </cell>
          <cell r="F45">
            <v>3</v>
          </cell>
          <cell r="G45">
            <v>0</v>
          </cell>
          <cell r="H45">
            <v>0</v>
          </cell>
          <cell r="I45">
            <v>1.5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24.454698163333333</v>
          </cell>
          <cell r="O45">
            <v>0</v>
          </cell>
          <cell r="P45">
            <v>0</v>
          </cell>
          <cell r="Q45">
            <v>1</v>
          </cell>
          <cell r="R45">
            <v>0</v>
          </cell>
          <cell r="S45">
            <v>901</v>
          </cell>
          <cell r="T45">
            <v>0</v>
          </cell>
          <cell r="U45">
            <v>0</v>
          </cell>
          <cell r="V45">
            <v>27.714019834427781</v>
          </cell>
          <cell r="W45">
            <v>0</v>
          </cell>
          <cell r="X45">
            <v>0</v>
          </cell>
          <cell r="Y45">
            <v>1</v>
          </cell>
          <cell r="Z45">
            <v>0</v>
          </cell>
          <cell r="AA45">
            <v>1009</v>
          </cell>
          <cell r="AB45">
            <v>0</v>
          </cell>
          <cell r="AC45">
            <v>0</v>
          </cell>
          <cell r="AD45">
            <v>55.168717997761114</v>
          </cell>
          <cell r="AE45">
            <v>0</v>
          </cell>
          <cell r="AF45">
            <v>0</v>
          </cell>
          <cell r="AG45">
            <v>3.5</v>
          </cell>
          <cell r="AH45">
            <v>0</v>
          </cell>
          <cell r="AI45">
            <v>1910</v>
          </cell>
          <cell r="AJ45">
            <v>0</v>
          </cell>
        </row>
        <row r="46">
          <cell r="C46" t="str">
            <v>Г2</v>
          </cell>
          <cell r="D46">
            <v>28.083233565089508</v>
          </cell>
          <cell r="E46">
            <v>0</v>
          </cell>
          <cell r="F46">
            <v>11.192594480666669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3</v>
          </cell>
          <cell r="L46">
            <v>0</v>
          </cell>
          <cell r="M46">
            <v>0</v>
          </cell>
          <cell r="N46">
            <v>6.6382153700000002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43</v>
          </cell>
          <cell r="T46">
            <v>0</v>
          </cell>
          <cell r="U46">
            <v>0</v>
          </cell>
          <cell r="V46">
            <v>6.79844748965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39</v>
          </cell>
          <cell r="AB46">
            <v>0</v>
          </cell>
          <cell r="AC46">
            <v>0</v>
          </cell>
          <cell r="AD46">
            <v>24.62925734031667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85</v>
          </cell>
          <cell r="AJ46">
            <v>0</v>
          </cell>
        </row>
        <row r="47">
          <cell r="C47" t="str">
            <v>Г</v>
          </cell>
          <cell r="D47">
            <v>1781.1617108968785</v>
          </cell>
          <cell r="E47">
            <v>0</v>
          </cell>
          <cell r="F47">
            <v>687.53871678014502</v>
          </cell>
          <cell r="G47">
            <v>81.5</v>
          </cell>
          <cell r="H47">
            <v>0</v>
          </cell>
          <cell r="I47">
            <v>38.276000000000003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2.2336708760314199</v>
          </cell>
          <cell r="O47">
            <v>0</v>
          </cell>
          <cell r="P47">
            <v>0</v>
          </cell>
          <cell r="Q47">
            <v>0.53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689.77238765617642</v>
          </cell>
          <cell r="AE47">
            <v>81.5</v>
          </cell>
          <cell r="AF47">
            <v>0</v>
          </cell>
          <cell r="AG47">
            <v>38.806000000000004</v>
          </cell>
          <cell r="AH47">
            <v>0</v>
          </cell>
          <cell r="AI47">
            <v>0</v>
          </cell>
          <cell r="AJ47">
            <v>0</v>
          </cell>
        </row>
        <row r="48">
          <cell r="C48" t="str">
            <v>F_prj_109108_47168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</row>
        <row r="49">
          <cell r="C49" t="str">
            <v>G_prj_109108_50015</v>
          </cell>
          <cell r="D49">
            <v>0.22709299999999999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C50" t="str">
            <v>F_prj_109108_47931</v>
          </cell>
          <cell r="D50">
            <v>0.55088000000000004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1">
          <cell r="C51" t="str">
            <v>F_prj_109108_47932</v>
          </cell>
          <cell r="D51">
            <v>0.43036400000000002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</row>
        <row r="52">
          <cell r="C52" t="str">
            <v>I_Che124</v>
          </cell>
          <cell r="D52">
            <v>0.71871429000000009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</row>
        <row r="53">
          <cell r="C53" t="str">
            <v>I_Che130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</row>
        <row r="54">
          <cell r="C54" t="str">
            <v>J_Che210</v>
          </cell>
          <cell r="D54">
            <v>0.24664625805315538</v>
          </cell>
          <cell r="E54">
            <v>0</v>
          </cell>
          <cell r="F54">
            <v>0.24664625805315538</v>
          </cell>
          <cell r="G54">
            <v>0</v>
          </cell>
          <cell r="H54">
            <v>0</v>
          </cell>
          <cell r="I54">
            <v>0.05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0.24664625805315538</v>
          </cell>
          <cell r="AE54">
            <v>0</v>
          </cell>
          <cell r="AF54">
            <v>0</v>
          </cell>
          <cell r="AG54">
            <v>0.05</v>
          </cell>
          <cell r="AH54">
            <v>0</v>
          </cell>
          <cell r="AI54">
            <v>0</v>
          </cell>
          <cell r="AJ54">
            <v>0</v>
          </cell>
        </row>
        <row r="55">
          <cell r="C55" t="str">
            <v>J_Che211</v>
          </cell>
          <cell r="D55">
            <v>2.64738403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</row>
        <row r="56">
          <cell r="C56" t="str">
            <v>J_Che212</v>
          </cell>
          <cell r="D56">
            <v>1.65526157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</row>
        <row r="57">
          <cell r="C57" t="str">
            <v>J_Che213</v>
          </cell>
          <cell r="D57">
            <v>0.21504143133284292</v>
          </cell>
          <cell r="E57">
            <v>0</v>
          </cell>
          <cell r="F57">
            <v>0.21504143133284292</v>
          </cell>
          <cell r="G57">
            <v>0</v>
          </cell>
          <cell r="H57">
            <v>0</v>
          </cell>
          <cell r="I57">
            <v>4.4999999999999998E-2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0.21504143133284292</v>
          </cell>
          <cell r="AE57">
            <v>0</v>
          </cell>
          <cell r="AF57">
            <v>0</v>
          </cell>
          <cell r="AG57">
            <v>4.4999999999999998E-2</v>
          </cell>
          <cell r="AH57">
            <v>0</v>
          </cell>
          <cell r="AI57">
            <v>0</v>
          </cell>
          <cell r="AJ57">
            <v>0</v>
          </cell>
        </row>
        <row r="58">
          <cell r="C58" t="str">
            <v>J_Che217</v>
          </cell>
          <cell r="D58">
            <v>21.1460880505091</v>
          </cell>
          <cell r="E58">
            <v>0</v>
          </cell>
          <cell r="F58">
            <v>21.1460880505091</v>
          </cell>
          <cell r="G58">
            <v>0</v>
          </cell>
          <cell r="H58">
            <v>0</v>
          </cell>
          <cell r="I58">
            <v>11.816000000000001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21.1460880505091</v>
          </cell>
          <cell r="AE58">
            <v>0</v>
          </cell>
          <cell r="AF58">
            <v>0</v>
          </cell>
          <cell r="AG58">
            <v>11.816000000000001</v>
          </cell>
          <cell r="AH58">
            <v>0</v>
          </cell>
          <cell r="AI58">
            <v>0</v>
          </cell>
          <cell r="AJ58">
            <v>0</v>
          </cell>
        </row>
        <row r="59">
          <cell r="C59" t="str">
            <v>J_Che235</v>
          </cell>
          <cell r="D59">
            <v>12.3841341663442</v>
          </cell>
          <cell r="E59">
            <v>0</v>
          </cell>
          <cell r="F59">
            <v>12.3841341663442</v>
          </cell>
          <cell r="G59">
            <v>0</v>
          </cell>
          <cell r="H59">
            <v>0</v>
          </cell>
          <cell r="I59">
            <v>6.92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12.3841341663442</v>
          </cell>
          <cell r="AE59">
            <v>0</v>
          </cell>
          <cell r="AF59">
            <v>0</v>
          </cell>
          <cell r="AG59">
            <v>6.92</v>
          </cell>
          <cell r="AH59">
            <v>0</v>
          </cell>
          <cell r="AI59">
            <v>0</v>
          </cell>
          <cell r="AJ59">
            <v>0</v>
          </cell>
        </row>
        <row r="60">
          <cell r="C60" t="str">
            <v>J_Che236</v>
          </cell>
          <cell r="D60">
            <v>5.5030653990619101</v>
          </cell>
          <cell r="E60">
            <v>0</v>
          </cell>
          <cell r="F60">
            <v>5.5030653990619101</v>
          </cell>
          <cell r="G60">
            <v>0</v>
          </cell>
          <cell r="H60">
            <v>0</v>
          </cell>
          <cell r="I60">
            <v>3.0750000000000002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5.5030653990619101</v>
          </cell>
          <cell r="AE60">
            <v>0</v>
          </cell>
          <cell r="AF60">
            <v>0</v>
          </cell>
          <cell r="AG60">
            <v>3.0750000000000002</v>
          </cell>
          <cell r="AH60">
            <v>0</v>
          </cell>
          <cell r="AI60">
            <v>0</v>
          </cell>
          <cell r="AJ60">
            <v>0</v>
          </cell>
        </row>
        <row r="61">
          <cell r="C61" t="str">
            <v>J_Che237</v>
          </cell>
          <cell r="D61">
            <v>6.1186928778512701</v>
          </cell>
          <cell r="E61">
            <v>0</v>
          </cell>
          <cell r="F61">
            <v>6.1186928778512701</v>
          </cell>
          <cell r="G61">
            <v>0</v>
          </cell>
          <cell r="H61">
            <v>0</v>
          </cell>
          <cell r="I61">
            <v>3.419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6.1186928778512701</v>
          </cell>
          <cell r="AE61">
            <v>0</v>
          </cell>
          <cell r="AF61">
            <v>0</v>
          </cell>
          <cell r="AG61">
            <v>3.419</v>
          </cell>
          <cell r="AH61">
            <v>0</v>
          </cell>
          <cell r="AI61">
            <v>0</v>
          </cell>
          <cell r="AJ61">
            <v>0</v>
          </cell>
        </row>
        <row r="62">
          <cell r="C62" t="str">
            <v>J_Che238</v>
          </cell>
          <cell r="D62">
            <v>9.2755733214106897</v>
          </cell>
          <cell r="E62">
            <v>0</v>
          </cell>
          <cell r="F62">
            <v>9.2755733214106897</v>
          </cell>
          <cell r="G62">
            <v>0</v>
          </cell>
          <cell r="H62">
            <v>0</v>
          </cell>
          <cell r="I62">
            <v>5.1829999999999998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9.2755733214106897</v>
          </cell>
          <cell r="AE62">
            <v>0</v>
          </cell>
          <cell r="AF62">
            <v>0</v>
          </cell>
          <cell r="AG62">
            <v>5.1829999999999998</v>
          </cell>
          <cell r="AH62">
            <v>0</v>
          </cell>
          <cell r="AI62">
            <v>0</v>
          </cell>
          <cell r="AJ62">
            <v>0</v>
          </cell>
        </row>
        <row r="63">
          <cell r="C63" t="str">
            <v>J_Che239</v>
          </cell>
          <cell r="D63">
            <v>8.2107525368767593</v>
          </cell>
          <cell r="E63">
            <v>0</v>
          </cell>
          <cell r="F63">
            <v>8.2107525368767593</v>
          </cell>
          <cell r="G63">
            <v>0</v>
          </cell>
          <cell r="H63">
            <v>0</v>
          </cell>
          <cell r="I63">
            <v>4.5880000000000001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8.2107525368767593</v>
          </cell>
          <cell r="AE63">
            <v>0</v>
          </cell>
          <cell r="AF63">
            <v>0</v>
          </cell>
          <cell r="AG63">
            <v>4.5880000000000001</v>
          </cell>
          <cell r="AH63">
            <v>0</v>
          </cell>
          <cell r="AI63">
            <v>0</v>
          </cell>
          <cell r="AJ63">
            <v>0</v>
          </cell>
        </row>
        <row r="64">
          <cell r="C64" t="str">
            <v>J_Che240</v>
          </cell>
          <cell r="D64">
            <v>0.89995566755401302</v>
          </cell>
          <cell r="E64">
            <v>0</v>
          </cell>
          <cell r="F64">
            <v>0.89995566755401302</v>
          </cell>
          <cell r="G64">
            <v>0.25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0.89995566755401302</v>
          </cell>
          <cell r="AE64">
            <v>0.25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</row>
        <row r="65">
          <cell r="C65" t="str">
            <v>J_Che241</v>
          </cell>
          <cell r="D65">
            <v>0.89995566755401302</v>
          </cell>
          <cell r="E65">
            <v>0</v>
          </cell>
          <cell r="F65">
            <v>0.89995566755401302</v>
          </cell>
          <cell r="G65">
            <v>0.25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0.89995566755401302</v>
          </cell>
          <cell r="AE65">
            <v>0.25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</row>
        <row r="66">
          <cell r="C66" t="str">
            <v>J_Che242</v>
          </cell>
          <cell r="D66">
            <v>0.89995566755401302</v>
          </cell>
          <cell r="E66">
            <v>0</v>
          </cell>
          <cell r="F66">
            <v>0.89995566755401302</v>
          </cell>
          <cell r="G66">
            <v>0.25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0.89995566755401302</v>
          </cell>
          <cell r="AE66">
            <v>0.25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</row>
        <row r="67">
          <cell r="C67" t="str">
            <v>J_Che243</v>
          </cell>
          <cell r="D67">
            <v>0.89995566755401302</v>
          </cell>
          <cell r="E67">
            <v>0</v>
          </cell>
          <cell r="F67">
            <v>0.89995566755401302</v>
          </cell>
          <cell r="G67">
            <v>0.25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0.89995566755401302</v>
          </cell>
          <cell r="AE67">
            <v>0.25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</row>
        <row r="68">
          <cell r="C68" t="str">
            <v>J_Che244</v>
          </cell>
          <cell r="D68">
            <v>0.89995566755401302</v>
          </cell>
          <cell r="E68">
            <v>0</v>
          </cell>
          <cell r="F68">
            <v>0.89995566755401302</v>
          </cell>
          <cell r="G68">
            <v>0.25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0.89995566755401302</v>
          </cell>
          <cell r="AE68">
            <v>0.25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</row>
        <row r="69">
          <cell r="C69" t="str">
            <v>J_Che245</v>
          </cell>
          <cell r="D69">
            <v>0.89995566755401302</v>
          </cell>
          <cell r="E69">
            <v>0</v>
          </cell>
          <cell r="F69">
            <v>0.89995566755401302</v>
          </cell>
          <cell r="G69">
            <v>0.25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0.89995566755401302</v>
          </cell>
          <cell r="AE69">
            <v>0.25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</row>
        <row r="70">
          <cell r="C70" t="str">
            <v>I_Che146</v>
          </cell>
          <cell r="D70">
            <v>995.03847684070195</v>
          </cell>
          <cell r="E70">
            <v>0</v>
          </cell>
          <cell r="F70">
            <v>617.43748886000003</v>
          </cell>
          <cell r="G70">
            <v>80</v>
          </cell>
          <cell r="H70">
            <v>0</v>
          </cell>
          <cell r="I70">
            <v>2.8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617.43748886000003</v>
          </cell>
          <cell r="AE70">
            <v>80</v>
          </cell>
          <cell r="AF70">
            <v>0</v>
          </cell>
          <cell r="AG70">
            <v>2.8</v>
          </cell>
          <cell r="AH70">
            <v>0</v>
          </cell>
          <cell r="AI70">
            <v>0</v>
          </cell>
          <cell r="AJ70">
            <v>0</v>
          </cell>
        </row>
        <row r="71">
          <cell r="C71" t="str">
            <v>K_Che257</v>
          </cell>
          <cell r="D71">
            <v>1.60149987338102</v>
          </cell>
          <cell r="E71">
            <v>0</v>
          </cell>
          <cell r="F71">
            <v>1.60149987338102</v>
          </cell>
          <cell r="G71">
            <v>0</v>
          </cell>
          <cell r="H71">
            <v>0</v>
          </cell>
          <cell r="I71">
            <v>0.38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1.60149987338102</v>
          </cell>
          <cell r="AE71">
            <v>0</v>
          </cell>
          <cell r="AF71">
            <v>0</v>
          </cell>
          <cell r="AG71">
            <v>0.38</v>
          </cell>
          <cell r="AH71">
            <v>0</v>
          </cell>
          <cell r="AI71">
            <v>0</v>
          </cell>
          <cell r="AJ71">
            <v>0</v>
          </cell>
        </row>
        <row r="72">
          <cell r="C72" t="str">
            <v>K_Che258</v>
          </cell>
          <cell r="D72">
            <v>2.2336708760314199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2.2336708760314199</v>
          </cell>
          <cell r="O72">
            <v>0</v>
          </cell>
          <cell r="P72">
            <v>0</v>
          </cell>
          <cell r="Q72">
            <v>0.53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2.2336708760314199</v>
          </cell>
          <cell r="AE72">
            <v>0</v>
          </cell>
          <cell r="AF72">
            <v>0</v>
          </cell>
          <cell r="AG72">
            <v>0.53</v>
          </cell>
          <cell r="AH72">
            <v>0</v>
          </cell>
          <cell r="AI72">
            <v>0</v>
          </cell>
          <cell r="AJ72">
            <v>0</v>
          </cell>
        </row>
        <row r="73">
          <cell r="C73" t="str">
            <v>G_Che21</v>
          </cell>
          <cell r="D73">
            <v>423.86630405999995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</row>
        <row r="74">
          <cell r="C74" t="str">
            <v>G_Che22</v>
          </cell>
          <cell r="D74">
            <v>283.69233430999998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</row>
        <row r="75">
          <cell r="C75" t="str">
            <v>Г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</row>
        <row r="76">
          <cell r="C76" t="str">
            <v>Г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</row>
        <row r="77">
          <cell r="C77" t="str">
            <v>Г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</row>
        <row r="78">
          <cell r="C78" t="str">
            <v>Г</v>
          </cell>
          <cell r="D78">
            <v>1070.05664948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79">
          <cell r="C79" t="str">
            <v>Г</v>
          </cell>
          <cell r="D79">
            <v>1070.05664948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</row>
        <row r="80">
          <cell r="C80" t="str">
            <v>Г</v>
          </cell>
          <cell r="D80">
            <v>819.55929526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</row>
        <row r="81">
          <cell r="C81" t="str">
            <v>I_Che147</v>
          </cell>
          <cell r="D81">
            <v>2.1052434100000004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</row>
        <row r="82">
          <cell r="C82" t="str">
            <v>I_Che148</v>
          </cell>
          <cell r="D82">
            <v>4.5799477400000006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</row>
        <row r="83">
          <cell r="C83" t="str">
            <v>I_Che149</v>
          </cell>
          <cell r="D83">
            <v>70.163026860000002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</row>
        <row r="84">
          <cell r="C84" t="str">
            <v>I_Che150</v>
          </cell>
          <cell r="D84">
            <v>64.90114217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</row>
        <row r="85">
          <cell r="C85" t="str">
            <v>I_Che151</v>
          </cell>
          <cell r="D85">
            <v>58.031423759999996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</row>
        <row r="86">
          <cell r="C86" t="str">
            <v>I_Che152</v>
          </cell>
          <cell r="D86">
            <v>102.79228253999999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</row>
        <row r="87">
          <cell r="C87" t="str">
            <v>I_Che153</v>
          </cell>
          <cell r="D87">
            <v>516.98622878000003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</row>
        <row r="88">
          <cell r="C88" t="str">
            <v>Г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</row>
        <row r="89">
          <cell r="C89" t="str">
            <v>Г</v>
          </cell>
          <cell r="D89">
            <v>250.49735421999995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</row>
        <row r="90">
          <cell r="C90" t="str">
            <v>I_Che154</v>
          </cell>
          <cell r="D90">
            <v>88.737137840000003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</row>
        <row r="91">
          <cell r="C91" t="str">
            <v>I_Che155</v>
          </cell>
          <cell r="D91">
            <v>63.98266606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</row>
        <row r="92">
          <cell r="C92" t="str">
            <v>I_Che156</v>
          </cell>
          <cell r="D92">
            <v>3.4351589499999999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</row>
        <row r="93">
          <cell r="C93" t="str">
            <v>I_Che157</v>
          </cell>
          <cell r="D93">
            <v>4.9372881399999997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</row>
        <row r="94">
          <cell r="C94" t="str">
            <v>I_Che158</v>
          </cell>
          <cell r="D94">
            <v>4.0393457100000001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</row>
        <row r="95">
          <cell r="C95" t="str">
            <v>I_Che159</v>
          </cell>
          <cell r="D95">
            <v>5.9584648800000002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</row>
        <row r="96">
          <cell r="C96" t="str">
            <v>I_Che160</v>
          </cell>
          <cell r="D96">
            <v>50.501205030000001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</row>
        <row r="97">
          <cell r="C97" t="str">
            <v>I_Che161</v>
          </cell>
          <cell r="D97">
            <v>11.074995919999999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</row>
        <row r="98">
          <cell r="C98" t="str">
            <v>I_Che163</v>
          </cell>
          <cell r="D98">
            <v>0.65535911000000002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</row>
        <row r="99">
          <cell r="C99" t="str">
            <v>J_Che247</v>
          </cell>
          <cell r="D99">
            <v>2.74658925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</row>
        <row r="100">
          <cell r="C100" t="str">
            <v>J_Che248</v>
          </cell>
          <cell r="D100">
            <v>11.67844588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</row>
        <row r="101">
          <cell r="C101" t="str">
            <v>I_Che162</v>
          </cell>
          <cell r="D101">
            <v>2.7506974500000001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</row>
        <row r="102">
          <cell r="C102" t="str">
            <v>Г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</row>
        <row r="103">
          <cell r="C103" t="str">
            <v>Г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</row>
        <row r="104">
          <cell r="C104" t="str">
            <v>Г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</row>
        <row r="105">
          <cell r="C105" t="str">
            <v>Г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</row>
        <row r="106">
          <cell r="C106" t="str">
            <v>Г</v>
          </cell>
          <cell r="D106">
            <v>152.51947023934812</v>
          </cell>
          <cell r="E106">
            <v>0</v>
          </cell>
          <cell r="F106">
            <v>64.262272641681079</v>
          </cell>
          <cell r="G106">
            <v>0</v>
          </cell>
          <cell r="H106">
            <v>0</v>
          </cell>
          <cell r="I106">
            <v>25.3</v>
          </cell>
          <cell r="J106">
            <v>0</v>
          </cell>
          <cell r="K106">
            <v>5</v>
          </cell>
          <cell r="L106">
            <v>0</v>
          </cell>
          <cell r="M106">
            <v>0</v>
          </cell>
          <cell r="N106">
            <v>86.337930147667024</v>
          </cell>
          <cell r="O106">
            <v>80</v>
          </cell>
          <cell r="P106">
            <v>0</v>
          </cell>
          <cell r="Q106">
            <v>0</v>
          </cell>
          <cell r="R106">
            <v>0</v>
          </cell>
          <cell r="S106">
            <v>1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150.60020278934809</v>
          </cell>
          <cell r="AE106">
            <v>80</v>
          </cell>
          <cell r="AF106">
            <v>0</v>
          </cell>
          <cell r="AG106">
            <v>25.3</v>
          </cell>
          <cell r="AH106">
            <v>0</v>
          </cell>
          <cell r="AI106">
            <v>6</v>
          </cell>
          <cell r="AJ106">
            <v>0</v>
          </cell>
        </row>
        <row r="107">
          <cell r="C107" t="str">
            <v>Г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</row>
        <row r="108">
          <cell r="C108" t="str">
            <v>Г</v>
          </cell>
          <cell r="D108">
            <v>152.51947023934812</v>
          </cell>
          <cell r="E108">
            <v>0</v>
          </cell>
          <cell r="F108">
            <v>64.262272641681079</v>
          </cell>
          <cell r="G108">
            <v>0</v>
          </cell>
          <cell r="H108">
            <v>0</v>
          </cell>
          <cell r="I108">
            <v>25.3</v>
          </cell>
          <cell r="J108">
            <v>0</v>
          </cell>
          <cell r="K108">
            <v>5</v>
          </cell>
          <cell r="L108">
            <v>0</v>
          </cell>
          <cell r="M108">
            <v>0</v>
          </cell>
          <cell r="N108">
            <v>86.337930147667024</v>
          </cell>
          <cell r="O108">
            <v>80</v>
          </cell>
          <cell r="P108">
            <v>0</v>
          </cell>
          <cell r="Q108">
            <v>0</v>
          </cell>
          <cell r="R108">
            <v>0</v>
          </cell>
          <cell r="S108">
            <v>1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150.60020278934809</v>
          </cell>
          <cell r="AE108">
            <v>80</v>
          </cell>
          <cell r="AF108">
            <v>0</v>
          </cell>
          <cell r="AG108">
            <v>25.3</v>
          </cell>
          <cell r="AH108">
            <v>0</v>
          </cell>
          <cell r="AI108">
            <v>6</v>
          </cell>
          <cell r="AJ108">
            <v>0</v>
          </cell>
        </row>
        <row r="109">
          <cell r="C109" t="str">
            <v>F_prj_109108_47928</v>
          </cell>
          <cell r="D109">
            <v>2.5430110000000002E-2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</row>
        <row r="110">
          <cell r="C110" t="str">
            <v>F_prj_109108_47929</v>
          </cell>
          <cell r="D110">
            <v>0.66530473000000001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</row>
        <row r="111">
          <cell r="C111" t="str">
            <v>F_prj_109108_47930</v>
          </cell>
          <cell r="D111">
            <v>1.5887290000000002E-2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</row>
        <row r="112">
          <cell r="C112" t="str">
            <v>G_Che18</v>
          </cell>
          <cell r="D112">
            <v>0.60216499999999995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</row>
        <row r="113">
          <cell r="C113" t="str">
            <v>I_Che134</v>
          </cell>
          <cell r="D113">
            <v>3.0181889999999999E-2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</row>
        <row r="114">
          <cell r="C114" t="str">
            <v>I_Che135</v>
          </cell>
          <cell r="D114">
            <v>3.0181889999999999E-2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</row>
        <row r="115">
          <cell r="C115" t="str">
            <v>J_Che214</v>
          </cell>
          <cell r="D115">
            <v>0.55011653999999999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</row>
        <row r="116">
          <cell r="C116" t="str">
            <v>J_Che215</v>
          </cell>
          <cell r="D116">
            <v>86.244127124220839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86.24412712422081</v>
          </cell>
          <cell r="O116">
            <v>80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86.24412712422081</v>
          </cell>
          <cell r="AE116">
            <v>80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</row>
        <row r="117">
          <cell r="C117" t="str">
            <v>K_Che259</v>
          </cell>
          <cell r="D117">
            <v>9.3803023446219103E-2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9.3803023446219103E-2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1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9.3803023446219103E-2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1</v>
          </cell>
          <cell r="AJ117">
            <v>0</v>
          </cell>
        </row>
        <row r="118">
          <cell r="C118" t="str">
            <v>K_Che260</v>
          </cell>
          <cell r="D118">
            <v>0.19160749839378666</v>
          </cell>
          <cell r="E118">
            <v>0</v>
          </cell>
          <cell r="F118">
            <v>0.19160749839378666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2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0.19160749839378666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2</v>
          </cell>
          <cell r="AJ118">
            <v>0</v>
          </cell>
        </row>
        <row r="119">
          <cell r="C119" t="str">
            <v>H_Che82</v>
          </cell>
          <cell r="D119">
            <v>19.616295344132599</v>
          </cell>
          <cell r="E119">
            <v>0</v>
          </cell>
          <cell r="F119">
            <v>19.616295344132599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1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19.616295344132599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1</v>
          </cell>
          <cell r="AJ119">
            <v>0</v>
          </cell>
        </row>
        <row r="120">
          <cell r="C120" t="str">
            <v>H_Che83</v>
          </cell>
          <cell r="D120">
            <v>19.616295344132599</v>
          </cell>
          <cell r="E120">
            <v>0</v>
          </cell>
          <cell r="F120">
            <v>19.616295344132599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1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19.616295344132599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1</v>
          </cell>
          <cell r="AJ120">
            <v>0</v>
          </cell>
        </row>
        <row r="121">
          <cell r="C121" t="str">
            <v>H_Che84</v>
          </cell>
          <cell r="D121">
            <v>12.146594059110933</v>
          </cell>
          <cell r="E121">
            <v>0</v>
          </cell>
          <cell r="F121">
            <v>12.146594059110933</v>
          </cell>
          <cell r="G121">
            <v>0</v>
          </cell>
          <cell r="H121">
            <v>0</v>
          </cell>
          <cell r="I121">
            <v>12.8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12.146594059110933</v>
          </cell>
          <cell r="AE121">
            <v>0</v>
          </cell>
          <cell r="AF121">
            <v>0</v>
          </cell>
          <cell r="AG121">
            <v>12.8</v>
          </cell>
          <cell r="AH121">
            <v>0</v>
          </cell>
          <cell r="AI121">
            <v>0</v>
          </cell>
          <cell r="AJ121">
            <v>0</v>
          </cell>
        </row>
        <row r="122">
          <cell r="C122" t="str">
            <v>H_Che85</v>
          </cell>
          <cell r="D122">
            <v>11.861982473998475</v>
          </cell>
          <cell r="E122">
            <v>0</v>
          </cell>
          <cell r="F122">
            <v>11.861982473998475</v>
          </cell>
          <cell r="G122">
            <v>0</v>
          </cell>
          <cell r="H122">
            <v>0</v>
          </cell>
          <cell r="I122">
            <v>12.5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11.861982473998475</v>
          </cell>
          <cell r="AE122">
            <v>0</v>
          </cell>
          <cell r="AF122">
            <v>0</v>
          </cell>
          <cell r="AG122">
            <v>12.5</v>
          </cell>
          <cell r="AH122">
            <v>0</v>
          </cell>
          <cell r="AI122">
            <v>0</v>
          </cell>
          <cell r="AJ122">
            <v>0</v>
          </cell>
        </row>
        <row r="123">
          <cell r="C123" t="str">
            <v>H_Che86</v>
          </cell>
          <cell r="D123">
            <v>0.82949792191268812</v>
          </cell>
          <cell r="E123">
            <v>0</v>
          </cell>
          <cell r="F123">
            <v>0.82949792191268812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1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0.82949792191268812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1</v>
          </cell>
          <cell r="AJ123">
            <v>0</v>
          </cell>
        </row>
        <row r="124">
          <cell r="C124" t="str">
            <v>Г</v>
          </cell>
          <cell r="D124">
            <v>866.92376722664972</v>
          </cell>
          <cell r="E124">
            <v>0</v>
          </cell>
          <cell r="F124">
            <v>29.747572495202185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3</v>
          </cell>
          <cell r="L124">
            <v>0</v>
          </cell>
          <cell r="M124">
            <v>0</v>
          </cell>
          <cell r="N124">
            <v>125.2633207014474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4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155.01089319664959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7</v>
          </cell>
          <cell r="AJ124">
            <v>0</v>
          </cell>
        </row>
        <row r="125">
          <cell r="C125" t="str">
            <v>Г</v>
          </cell>
          <cell r="D125">
            <v>51.635832255202182</v>
          </cell>
          <cell r="E125">
            <v>0</v>
          </cell>
          <cell r="F125">
            <v>1.9268724952021832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1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1.9268724952021832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1</v>
          </cell>
          <cell r="AJ125">
            <v>0</v>
          </cell>
        </row>
        <row r="126">
          <cell r="C126" t="str">
            <v>Г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</row>
        <row r="127">
          <cell r="C127" t="str">
            <v>Г</v>
          </cell>
          <cell r="D127">
            <v>51.635832255202182</v>
          </cell>
          <cell r="E127">
            <v>0</v>
          </cell>
          <cell r="F127">
            <v>1.9268724952021832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1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1.9268724952021832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1</v>
          </cell>
          <cell r="AJ127">
            <v>0</v>
          </cell>
        </row>
        <row r="128">
          <cell r="C128" t="str">
            <v>F_prj_109108_46985</v>
          </cell>
          <cell r="D128">
            <v>47.38758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</row>
        <row r="129">
          <cell r="C129" t="str">
            <v>F_prj_109108_48383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</row>
        <row r="130">
          <cell r="C130" t="str">
            <v>F_prj_109108_48384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</row>
        <row r="131">
          <cell r="C131" t="str">
            <v>F_prj_109108_49164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</row>
        <row r="132">
          <cell r="C132" t="str">
            <v>F_prj_109108_48385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</row>
        <row r="133">
          <cell r="C133" t="str">
            <v>F_prj_109108_48386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</row>
        <row r="134">
          <cell r="C134" t="str">
            <v>F_prj_109108_48387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</row>
        <row r="135">
          <cell r="C135" t="str">
            <v>G_prj_109108_49557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</row>
        <row r="136">
          <cell r="C136" t="str">
            <v>G_prj_109108_49561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</row>
        <row r="137">
          <cell r="C137" t="str">
            <v>G_prj_109108_49567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</row>
        <row r="138">
          <cell r="C138" t="str">
            <v>G_prj_109108_49590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</row>
        <row r="139">
          <cell r="C139" t="str">
            <v>G_prj_109108_49593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</row>
        <row r="140">
          <cell r="C140" t="str">
            <v>G_prj_109108_49597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</row>
        <row r="141">
          <cell r="C141" t="str">
            <v>G_prj_109108_49600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</row>
        <row r="142">
          <cell r="C142" t="str">
            <v>G_prj_109108_49607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</row>
        <row r="143">
          <cell r="C143" t="str">
            <v>G_prj_109108_49614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</row>
        <row r="144">
          <cell r="C144" t="str">
            <v>G_prj_109108_49619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</row>
        <row r="145">
          <cell r="C145" t="str">
            <v>G_prj_109108_49622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</row>
        <row r="146">
          <cell r="C146" t="str">
            <v>J_Che216</v>
          </cell>
          <cell r="D146">
            <v>1.9268724952021832</v>
          </cell>
          <cell r="E146">
            <v>0</v>
          </cell>
          <cell r="F146">
            <v>1.9268724952021832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1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1.9268724952021832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1</v>
          </cell>
          <cell r="AJ146">
            <v>0</v>
          </cell>
        </row>
        <row r="147">
          <cell r="C147" t="str">
            <v>F_prj_109108_48224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</row>
        <row r="148">
          <cell r="C148" t="str">
            <v>F_prj_109108_48226</v>
          </cell>
          <cell r="D148">
            <v>1.1606898800000001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</row>
        <row r="149">
          <cell r="C149" t="str">
            <v>F_prj_109108_48227</v>
          </cell>
          <cell r="D149">
            <v>1.1606898800000001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</row>
        <row r="150">
          <cell r="C150" t="str">
            <v>Г</v>
          </cell>
          <cell r="D150">
            <v>608.77417467000009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</row>
        <row r="151">
          <cell r="C151" t="str">
            <v>Г</v>
          </cell>
          <cell r="D151">
            <v>591.62394500000005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</row>
        <row r="152">
          <cell r="C152" t="str">
            <v>G_prj_109108_50009</v>
          </cell>
          <cell r="D152">
            <v>0.235045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</row>
        <row r="153">
          <cell r="C153" t="str">
            <v>G_prj_109108_49656</v>
          </cell>
          <cell r="D153">
            <v>0.392239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</row>
        <row r="154">
          <cell r="C154" t="str">
            <v>G_prj_109108_47195</v>
          </cell>
          <cell r="D154">
            <v>6.4535999999999996E-2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</row>
        <row r="155">
          <cell r="C155" t="str">
            <v>G_prj_109108_49661</v>
          </cell>
          <cell r="D155">
            <v>0.32369100000000001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</row>
        <row r="156">
          <cell r="C156" t="str">
            <v>G_prj_109108_47194</v>
          </cell>
          <cell r="D156">
            <v>0.41056799999999999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</row>
        <row r="157">
          <cell r="C157" t="str">
            <v>G_prj_109108_50011</v>
          </cell>
          <cell r="D157">
            <v>0.23106299999999999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</row>
        <row r="158">
          <cell r="C158" t="str">
            <v>G_prj_109108_49662</v>
          </cell>
          <cell r="D158">
            <v>0.58248800000000001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</row>
        <row r="159">
          <cell r="C159" t="str">
            <v>I_Che164</v>
          </cell>
          <cell r="D159">
            <v>164.08069166666667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</row>
        <row r="160">
          <cell r="C160" t="str">
            <v>I_Che165</v>
          </cell>
          <cell r="D160">
            <v>425.03175833333336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</row>
        <row r="161">
          <cell r="C161" t="str">
            <v>G_prj_109108_50010</v>
          </cell>
          <cell r="D161">
            <v>0.27186500000000002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</row>
        <row r="162">
          <cell r="C162" t="str">
            <v>Г</v>
          </cell>
          <cell r="D162">
            <v>17.150229670000002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</row>
        <row r="163">
          <cell r="C163" t="str">
            <v>F_prj_109108_48373</v>
          </cell>
          <cell r="D163">
            <v>4.2634152400000005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</row>
        <row r="164">
          <cell r="C164" t="str">
            <v>F_prj_109108_48124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</row>
        <row r="165">
          <cell r="C165" t="str">
            <v>F_prj_109108_49158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</row>
        <row r="166">
          <cell r="C166" t="str">
            <v>F_prj_109108_48367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</row>
        <row r="167">
          <cell r="C167" t="str">
            <v>F_prj_109108_48368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</row>
        <row r="168">
          <cell r="C168" t="str">
            <v>F_prj_109108_48369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</row>
        <row r="169">
          <cell r="C169" t="str">
            <v>F_prj_109108_48370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</row>
        <row r="170">
          <cell r="C170" t="str">
            <v>F_prj_109108_48371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</row>
        <row r="171">
          <cell r="C171" t="str">
            <v>F_prj_109108_48372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</row>
        <row r="172">
          <cell r="C172" t="str">
            <v>G_prj_109108_49550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</row>
        <row r="173">
          <cell r="C173" t="str">
            <v>G_prj_109108_49558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</row>
        <row r="174">
          <cell r="C174" t="str">
            <v>G_prj_109108_49563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</row>
        <row r="175">
          <cell r="C175" t="str">
            <v>G_prj_109108_49569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</row>
        <row r="176">
          <cell r="C176" t="str">
            <v>G_prj_109108_49591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</row>
        <row r="177">
          <cell r="C177" t="str">
            <v>G_prj_109108_49594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</row>
        <row r="178">
          <cell r="C178" t="str">
            <v>G_prj_109108_49595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</row>
        <row r="179">
          <cell r="C179" t="str">
            <v>G_prj_109108_49598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</row>
        <row r="180">
          <cell r="C180" t="str">
            <v>G_prj_109108_49602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</row>
        <row r="181">
          <cell r="C181" t="str">
            <v>G_prj_109108_49612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</row>
        <row r="182">
          <cell r="C182" t="str">
            <v>G_prj_109108_49616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</row>
        <row r="183">
          <cell r="C183" t="str">
            <v>G_prj_109108_49620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</row>
        <row r="184">
          <cell r="C184" t="str">
            <v>F_prj_109108_49159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</row>
        <row r="185">
          <cell r="C185" t="str">
            <v>F_prj_109108_49160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</row>
        <row r="186">
          <cell r="C186" t="str">
            <v>F_prj_109108_49161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</row>
        <row r="187">
          <cell r="C187" t="str">
            <v>F_prj_109108_48377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</row>
        <row r="188">
          <cell r="C188" t="str">
            <v>F_prj_109108_48378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</row>
        <row r="189">
          <cell r="C189" t="str">
            <v>F_prj_109108_48379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</row>
        <row r="190">
          <cell r="C190" t="str">
            <v>F_prj_109108_48380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</row>
        <row r="191">
          <cell r="C191" t="str">
            <v>F_prj_109108_48381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</row>
        <row r="192">
          <cell r="C192" t="str">
            <v>G_prj_109108_49555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</row>
        <row r="193">
          <cell r="C193" t="str">
            <v>G_prj_109108_49559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</row>
        <row r="194">
          <cell r="C194" t="str">
            <v>G_prj_109108_49565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</row>
        <row r="195">
          <cell r="C195" t="str">
            <v>G_prj_109108_49589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</row>
        <row r="196">
          <cell r="C196" t="str">
            <v>G_prj_109108_49592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</row>
        <row r="197">
          <cell r="C197" t="str">
            <v>G_prj_109108_49596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</row>
        <row r="198">
          <cell r="C198" t="str">
            <v>G_prj_109108_49599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</row>
        <row r="199">
          <cell r="C199" t="str">
            <v>G_prj_109108_49604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</row>
        <row r="200">
          <cell r="C200" t="str">
            <v>G_prj_109108_49613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</row>
        <row r="201">
          <cell r="C201" t="str">
            <v>G_prj_109108_49618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</row>
        <row r="202">
          <cell r="C202" t="str">
            <v>G_prj_109108_49621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</row>
        <row r="203">
          <cell r="C203" t="str">
            <v>F_prj_109108_48382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</row>
        <row r="204">
          <cell r="C204" t="str">
            <v>F_prj_109108_49162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</row>
        <row r="205">
          <cell r="C205" t="str">
            <v>F_prj_109108_48374</v>
          </cell>
          <cell r="D205">
            <v>3.9716913600000003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</row>
        <row r="206">
          <cell r="C206" t="str">
            <v>F_prj_109108_48375</v>
          </cell>
          <cell r="D206">
            <v>4.3654827600000008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</row>
        <row r="207">
          <cell r="C207" t="str">
            <v>F_prj_109108_48376</v>
          </cell>
          <cell r="D207">
            <v>4.54964031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</row>
        <row r="208">
          <cell r="C208" t="str">
            <v>Г</v>
          </cell>
          <cell r="D208">
            <v>6.3270010000000001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</row>
        <row r="209">
          <cell r="C209" t="str">
            <v>F_prj_109108_48000</v>
          </cell>
          <cell r="D209">
            <v>6.3270010000000001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</row>
        <row r="210">
          <cell r="C210" t="str">
            <v>Г</v>
          </cell>
          <cell r="D210">
            <v>200.18675930144738</v>
          </cell>
          <cell r="E210">
            <v>0</v>
          </cell>
          <cell r="F210">
            <v>27.820700000000002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2</v>
          </cell>
          <cell r="L210">
            <v>0</v>
          </cell>
          <cell r="M210">
            <v>0</v>
          </cell>
          <cell r="N210">
            <v>125.2633207014474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4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153.0840207014474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6</v>
          </cell>
          <cell r="AJ210">
            <v>0</v>
          </cell>
        </row>
        <row r="211">
          <cell r="C211" t="str">
            <v>Г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</row>
        <row r="212">
          <cell r="C212" t="str">
            <v>Г</v>
          </cell>
          <cell r="D212">
            <v>200.18675930144738</v>
          </cell>
          <cell r="E212">
            <v>0</v>
          </cell>
          <cell r="F212">
            <v>27.820700000000002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2</v>
          </cell>
          <cell r="L212">
            <v>0</v>
          </cell>
          <cell r="M212">
            <v>0</v>
          </cell>
          <cell r="N212">
            <v>125.2633207014474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4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153.0840207014474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6</v>
          </cell>
          <cell r="AJ212">
            <v>0</v>
          </cell>
        </row>
        <row r="213">
          <cell r="C213" t="str">
            <v>F_prj_109108_49011</v>
          </cell>
          <cell r="D213">
            <v>10.539796000000001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</row>
        <row r="214">
          <cell r="C214" t="str">
            <v>F_prj_109108_49013</v>
          </cell>
          <cell r="D214">
            <v>12.27946657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</row>
        <row r="215">
          <cell r="C215" t="str">
            <v>F_prj_109108_49014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</row>
        <row r="216">
          <cell r="C216" t="str">
            <v>J_Che249</v>
          </cell>
          <cell r="D216">
            <v>17.81962</v>
          </cell>
          <cell r="E216">
            <v>0</v>
          </cell>
          <cell r="F216">
            <v>17.81962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17.81962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1</v>
          </cell>
          <cell r="AJ216">
            <v>0</v>
          </cell>
        </row>
        <row r="217">
          <cell r="C217" t="str">
            <v>J_Che250</v>
          </cell>
          <cell r="D217">
            <v>10.00108</v>
          </cell>
          <cell r="E217">
            <v>0</v>
          </cell>
          <cell r="F217">
            <v>10.00108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1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10.00108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1</v>
          </cell>
          <cell r="AJ217">
            <v>0</v>
          </cell>
        </row>
        <row r="218">
          <cell r="C218" t="str">
            <v>G_Che4</v>
          </cell>
          <cell r="D218">
            <v>15.264845430000001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</row>
        <row r="219">
          <cell r="C219" t="str">
            <v>G_Che5</v>
          </cell>
          <cell r="D219">
            <v>9.0186305999999998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</row>
        <row r="220">
          <cell r="C220" t="str">
            <v>J_Che253</v>
          </cell>
          <cell r="D220">
            <v>66.966714915258905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66.966714915258905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1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66.966714915258905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1</v>
          </cell>
          <cell r="AJ220">
            <v>0</v>
          </cell>
        </row>
        <row r="221">
          <cell r="C221" t="str">
            <v>J_Che254</v>
          </cell>
          <cell r="D221">
            <v>43.022029786188497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43.022029786188497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1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43.022029786188497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1</v>
          </cell>
          <cell r="AJ221">
            <v>0</v>
          </cell>
        </row>
        <row r="222">
          <cell r="C222" t="str">
            <v>G_Che6</v>
          </cell>
          <cell r="D222">
            <v>10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10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1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10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1</v>
          </cell>
          <cell r="AJ222">
            <v>0</v>
          </cell>
        </row>
        <row r="223">
          <cell r="C223" t="str">
            <v>G_Che7</v>
          </cell>
          <cell r="D223">
            <v>5.2745759999999997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5.2745759999999997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1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5.2745759999999997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1</v>
          </cell>
          <cell r="AJ223">
            <v>0</v>
          </cell>
        </row>
        <row r="224">
          <cell r="C224" t="str">
            <v>Г</v>
          </cell>
          <cell r="D224">
            <v>1011.3674521600001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</row>
        <row r="225">
          <cell r="C225" t="str">
            <v>Г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</row>
        <row r="226">
          <cell r="C226" t="str">
            <v>Г</v>
          </cell>
          <cell r="D226">
            <v>1011.3674521600001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</row>
        <row r="227">
          <cell r="C227" t="str">
            <v>G_Che2</v>
          </cell>
          <cell r="D227">
            <v>1011.3674521600001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</row>
        <row r="228">
          <cell r="C228" t="str">
            <v>Г</v>
          </cell>
          <cell r="D228">
            <v>24.584729989999992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</row>
        <row r="229">
          <cell r="C229" t="str">
            <v>G_prj_109108_47885</v>
          </cell>
          <cell r="D229">
            <v>0.35538199999999998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</row>
        <row r="230">
          <cell r="C230" t="str">
            <v>G_prj_109108_49681</v>
          </cell>
          <cell r="D230">
            <v>0.27834799999999998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</row>
        <row r="231">
          <cell r="C231" t="str">
            <v>G_prj_109108_49682</v>
          </cell>
          <cell r="D231">
            <v>0.77122800000000002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</row>
        <row r="232">
          <cell r="C232" t="str">
            <v>F_prj_109108_49456</v>
          </cell>
          <cell r="D232">
            <v>2.1497280000000001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</row>
        <row r="233">
          <cell r="C233" t="str">
            <v>F_prj_109108_49457</v>
          </cell>
          <cell r="D233">
            <v>0.85154600000000003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</row>
        <row r="234">
          <cell r="C234" t="str">
            <v>G_prj_109108_50031</v>
          </cell>
          <cell r="D234">
            <v>4.8547399999999996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</row>
        <row r="235">
          <cell r="C235" t="str">
            <v>F_prj_109108_48127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</row>
        <row r="236">
          <cell r="C236" t="str">
            <v>F_prj_109108_48388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</row>
        <row r="237">
          <cell r="C237" t="str">
            <v>F_prj_109108_49180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</row>
        <row r="238">
          <cell r="C238" t="str">
            <v>F_prj_109108_48389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</row>
        <row r="239">
          <cell r="C239" t="str">
            <v>F_prj_109108_48390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</row>
        <row r="240">
          <cell r="C240" t="str">
            <v>F_prj_109108_49165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</row>
        <row r="241">
          <cell r="C241" t="str">
            <v>F_prj_109108_49166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</row>
        <row r="242">
          <cell r="C242" t="str">
            <v>F_prj_109108_48391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</row>
        <row r="243">
          <cell r="C243" t="str">
            <v>F_prj_109108_48392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</row>
        <row r="244">
          <cell r="C244" t="str">
            <v>F_prj_109108_48393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</row>
        <row r="245">
          <cell r="C245" t="str">
            <v>F_prj_109108_48394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</row>
        <row r="246">
          <cell r="C246" t="str">
            <v>F_prj_109108_48395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</row>
        <row r="247">
          <cell r="C247" t="str">
            <v>G_prj_109108_47901</v>
          </cell>
          <cell r="D247">
            <v>0.57261581000000017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</row>
        <row r="248">
          <cell r="C248" t="str">
            <v>G_prj_109108_47904</v>
          </cell>
          <cell r="D248">
            <v>0.10201049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</row>
        <row r="249">
          <cell r="C249" t="str">
            <v>G_prj_109108_47906</v>
          </cell>
          <cell r="D249">
            <v>1.1560999999999999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</row>
        <row r="250">
          <cell r="C250" t="str">
            <v>F_prj_109108_47914</v>
          </cell>
          <cell r="D250">
            <v>0.24506781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</row>
        <row r="251">
          <cell r="C251" t="str">
            <v>G_prj_109108_49684</v>
          </cell>
          <cell r="D251">
            <v>0.34660200000000002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</row>
        <row r="252">
          <cell r="C252" t="str">
            <v>G_prj_109108_49685</v>
          </cell>
          <cell r="D252">
            <v>0.16939599999999999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</row>
        <row r="253">
          <cell r="C253" t="str">
            <v>G_prj_109108_49686</v>
          </cell>
          <cell r="D253">
            <v>0.12223100000000001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</row>
        <row r="254">
          <cell r="C254" t="str">
            <v>F_prj_109108_49458</v>
          </cell>
          <cell r="D254">
            <v>1.899413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</row>
        <row r="255">
          <cell r="C255" t="str">
            <v>F_prj_109108_49459</v>
          </cell>
          <cell r="D255">
            <v>0.145181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</row>
        <row r="256">
          <cell r="C256" t="str">
            <v>F_prj_109108_49460</v>
          </cell>
          <cell r="D256">
            <v>1.05467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</row>
        <row r="257">
          <cell r="C257" t="str">
            <v>G_prj_109108_47262</v>
          </cell>
          <cell r="D257">
            <v>8.0588000000000007E-2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</row>
        <row r="258">
          <cell r="C258" t="str">
            <v>G_prj_109108_49687</v>
          </cell>
          <cell r="D258">
            <v>0.24537500000000001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</row>
        <row r="259">
          <cell r="C259" t="str">
            <v>G_prj_109108_49688</v>
          </cell>
          <cell r="D259">
            <v>0.56808499999999995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</row>
        <row r="260">
          <cell r="C260" t="str">
            <v>G_prj_109108_49689</v>
          </cell>
          <cell r="D260">
            <v>0.332646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</row>
        <row r="261">
          <cell r="C261" t="str">
            <v>G_prj_109108_49690</v>
          </cell>
          <cell r="D261">
            <v>0.16228000000000001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</row>
        <row r="262">
          <cell r="C262" t="str">
            <v>G_prj_109108_49691</v>
          </cell>
          <cell r="D262">
            <v>7.6649999999999996E-2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</row>
        <row r="263">
          <cell r="C263" t="str">
            <v>G_prj_109108_49692</v>
          </cell>
          <cell r="D263">
            <v>0.13576199999999999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</row>
        <row r="264">
          <cell r="C264" t="str">
            <v>G_prj_109108_49693</v>
          </cell>
          <cell r="D264">
            <v>9.6652000000000002E-2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</row>
        <row r="265">
          <cell r="C265" t="str">
            <v>G_prj_109108_49694</v>
          </cell>
          <cell r="D265">
            <v>0.25464700000000001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</row>
        <row r="266">
          <cell r="C266" t="str">
            <v>G_prj_109108_49695</v>
          </cell>
          <cell r="D266">
            <v>0.41986800000000002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</row>
        <row r="267">
          <cell r="C267" t="str">
            <v>G_prj_109108_49696</v>
          </cell>
          <cell r="D267">
            <v>0.171013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</row>
        <row r="268">
          <cell r="C268" t="str">
            <v>F_prj_109108_49461</v>
          </cell>
          <cell r="D268">
            <v>0.15576899999999999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</row>
        <row r="269">
          <cell r="C269" t="str">
            <v>F_prj_109108_49462</v>
          </cell>
          <cell r="D269">
            <v>0.10999399999999999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</row>
        <row r="270">
          <cell r="C270" t="str">
            <v>F_prj_109108_49463</v>
          </cell>
          <cell r="D270">
            <v>1.162156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</row>
        <row r="271">
          <cell r="C271" t="str">
            <v>F_prj_109108_49464</v>
          </cell>
          <cell r="D271">
            <v>6.7572999999999994E-2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</row>
        <row r="272">
          <cell r="C272" t="str">
            <v>F_prj_109108_49465</v>
          </cell>
          <cell r="D272">
            <v>0.81713599999999997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</row>
        <row r="273">
          <cell r="C273" t="str">
            <v>F_prj_109108_49167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</row>
        <row r="274">
          <cell r="C274" t="str">
            <v>F_prj_109108_48398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</row>
        <row r="275">
          <cell r="C275" t="str">
            <v>F_prj_109108_49168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</row>
        <row r="276">
          <cell r="C276" t="str">
            <v>F_prj_109108_48399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</row>
        <row r="277">
          <cell r="C277" t="str">
            <v>F_prj_109108_49169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</row>
        <row r="278">
          <cell r="C278" t="str">
            <v>F_prj_109108_49170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</row>
        <row r="279">
          <cell r="C279" t="str">
            <v>F_prj_109108_48400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</row>
        <row r="280">
          <cell r="C280" t="str">
            <v>F_prj_109108_49171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</row>
        <row r="281">
          <cell r="C281" t="str">
            <v>F_prj_109108_48401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</row>
        <row r="282">
          <cell r="C282" t="str">
            <v>F_prj_109108_48402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</row>
        <row r="283">
          <cell r="C283" t="str">
            <v>F_prj_109108_49172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</row>
        <row r="284">
          <cell r="C284" t="str">
            <v>F_prj_109108_48403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</row>
        <row r="285">
          <cell r="C285" t="str">
            <v>F_prj_109108_48404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</row>
        <row r="286">
          <cell r="C286" t="str">
            <v>F_prj_109108_49173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</row>
        <row r="287">
          <cell r="C287" t="str">
            <v>F_prj_109108_48405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</row>
        <row r="288">
          <cell r="C288" t="str">
            <v>F_prj_109108_48406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</row>
        <row r="289">
          <cell r="C289" t="str">
            <v>F_prj_109108_48407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</row>
        <row r="290">
          <cell r="C290" t="str">
            <v>F_prj_109108_48408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</row>
        <row r="291">
          <cell r="C291" t="str">
            <v>F_prj_109108_47922</v>
          </cell>
          <cell r="D291">
            <v>0.24869488000000001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</row>
        <row r="292">
          <cell r="C292" t="str">
            <v>F_prj_109108_47925</v>
          </cell>
          <cell r="D292">
            <v>0.44270799999999999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</row>
        <row r="293">
          <cell r="C293" t="str">
            <v>G_prj_109108_49697</v>
          </cell>
          <cell r="D293">
            <v>0.34228700000000001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</row>
        <row r="294">
          <cell r="C294" t="str">
            <v>G_prj_109108_49698</v>
          </cell>
          <cell r="D294">
            <v>0.530752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</row>
        <row r="295">
          <cell r="C295" t="str">
            <v>G_prj_109108_49699</v>
          </cell>
          <cell r="D295">
            <v>0.530752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</row>
        <row r="296">
          <cell r="C296" t="str">
            <v>G_prj_109108_49700</v>
          </cell>
          <cell r="D296">
            <v>0.278696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</row>
        <row r="297">
          <cell r="C297" t="str">
            <v>G_prj_109108_49701</v>
          </cell>
          <cell r="D297">
            <v>0.35838199999999998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</row>
        <row r="298">
          <cell r="C298" t="str">
            <v>G_prj_109108_49702</v>
          </cell>
          <cell r="D298">
            <v>0.39369700000000002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</row>
        <row r="299">
          <cell r="C299" t="str">
            <v>G_prj_109108_49703</v>
          </cell>
          <cell r="D299">
            <v>0.381826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</row>
        <row r="300">
          <cell r="C300" t="str">
            <v>G_prj_109108_49704</v>
          </cell>
          <cell r="D300">
            <v>0.39317999999999997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</row>
        <row r="301">
          <cell r="C301" t="str">
            <v>G_prj_109108_49705</v>
          </cell>
          <cell r="D301">
            <v>0.39628200000000002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</row>
        <row r="302">
          <cell r="C302" t="str">
            <v>G_prj_109108_49706</v>
          </cell>
          <cell r="D302">
            <v>0.35702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</row>
        <row r="303">
          <cell r="C303" t="str">
            <v>F_prj_109108_48129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</row>
        <row r="304">
          <cell r="C304" t="str">
            <v>F_prj_109108_49174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</row>
        <row r="305">
          <cell r="C305" t="str">
            <v>F_prj_109108_48357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</row>
        <row r="306">
          <cell r="C306" t="str">
            <v>F_prj_109108_49175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</row>
        <row r="307">
          <cell r="C307" t="str">
            <v>F_prj_109108_49176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</row>
        <row r="308">
          <cell r="C308" t="str">
            <v>F_prj_109108_48358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</row>
        <row r="309">
          <cell r="C309" t="str">
            <v>F_prj_109108_49177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C310" t="str">
            <v>F_prj_109108_48359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C311" t="str">
            <v>F_prj_109108_49178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</row>
        <row r="312">
          <cell r="C312" t="str">
            <v>F_prj_109108_48360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</row>
        <row r="313">
          <cell r="C313" t="str">
            <v>F_prj_109108_48361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</row>
        <row r="314">
          <cell r="C314" t="str">
            <v>F_prj_109108_49179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</row>
        <row r="315">
          <cell r="C315" t="str">
            <v>F_prj_109108_48362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</row>
        <row r="316">
          <cell r="C316" t="str">
            <v>F_prj_109108_48363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C317" t="str">
            <v>F_prj_109108_48364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C318" t="str">
            <v>F_prj_109108_48365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C319" t="str">
            <v>F_prj_109108_48366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</row>
        <row r="320">
          <cell r="C320" t="str">
            <v>Г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C321" t="str">
            <v>Г</v>
          </cell>
          <cell r="D321">
            <v>2254.2710294497952</v>
          </cell>
          <cell r="E321">
            <v>0</v>
          </cell>
          <cell r="F321">
            <v>527.78516333333346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144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527.78516333333346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144</v>
          </cell>
          <cell r="AJ321">
            <v>0</v>
          </cell>
        </row>
        <row r="322">
          <cell r="C322" t="str">
            <v>G_Che8</v>
          </cell>
          <cell r="D322">
            <v>5.560169983050848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</row>
        <row r="323">
          <cell r="C323" t="str">
            <v>G_Che9</v>
          </cell>
          <cell r="D323">
            <v>1.1355932203389831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</row>
        <row r="324">
          <cell r="C324" t="str">
            <v>G_Che10</v>
          </cell>
          <cell r="D324">
            <v>0.58644067796610166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</row>
        <row r="325">
          <cell r="C325" t="str">
            <v>G_Che11</v>
          </cell>
          <cell r="D325">
            <v>0.46020145762711862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</row>
        <row r="326">
          <cell r="C326" t="str">
            <v>G_Che12</v>
          </cell>
          <cell r="D326">
            <v>0.145477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</row>
        <row r="327">
          <cell r="C327" t="str">
            <v>G_Che13</v>
          </cell>
          <cell r="D327">
            <v>1.0169491530000001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</row>
        <row r="328">
          <cell r="C328" t="str">
            <v>G_Che19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</row>
        <row r="329">
          <cell r="C329" t="str">
            <v>F_prj_109108_5385</v>
          </cell>
          <cell r="D329">
            <v>314.09983878970502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</row>
        <row r="330">
          <cell r="C330" t="str">
            <v>J_Che233</v>
          </cell>
          <cell r="D330">
            <v>4.9269416666666697</v>
          </cell>
          <cell r="E330">
            <v>0</v>
          </cell>
          <cell r="F330">
            <v>4.926941666666667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10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4.926941666666667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10</v>
          </cell>
          <cell r="AJ330">
            <v>0</v>
          </cell>
        </row>
        <row r="331">
          <cell r="C331" t="str">
            <v>J_Che234</v>
          </cell>
          <cell r="D331">
            <v>6.0311583333333303</v>
          </cell>
          <cell r="E331">
            <v>0</v>
          </cell>
          <cell r="F331">
            <v>6.0311583333333303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1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6.0311583333333303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1</v>
          </cell>
          <cell r="AJ331">
            <v>0</v>
          </cell>
        </row>
        <row r="332">
          <cell r="C332" t="str">
            <v>J_Che255</v>
          </cell>
          <cell r="D332">
            <v>4.4472421578864916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C333" t="str">
            <v>K_Che261</v>
          </cell>
          <cell r="D333">
            <v>10.75</v>
          </cell>
          <cell r="E333">
            <v>0</v>
          </cell>
          <cell r="F333">
            <v>10.75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19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10.75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19</v>
          </cell>
          <cell r="AJ333">
            <v>0</v>
          </cell>
        </row>
        <row r="334">
          <cell r="C334" t="str">
            <v>K_Che263</v>
          </cell>
          <cell r="D334">
            <v>11.128813559322035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C335" t="str">
            <v>K_Che290</v>
          </cell>
          <cell r="D335">
            <v>11.843925796397627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C336" t="str">
            <v>K_Che291</v>
          </cell>
          <cell r="D336">
            <v>2.8696374806523166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7">
          <cell r="C337" t="str">
            <v>K_Che292</v>
          </cell>
          <cell r="D337">
            <v>6.8687517356735412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</row>
        <row r="338">
          <cell r="C338" t="str">
            <v>K_Che293</v>
          </cell>
          <cell r="D338">
            <v>7.6402362103471422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</row>
        <row r="339">
          <cell r="C339" t="str">
            <v>K_Che294</v>
          </cell>
          <cell r="D339">
            <v>9.6330001134533347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</row>
        <row r="340">
          <cell r="C340" t="str">
            <v>K_Che295</v>
          </cell>
          <cell r="D340">
            <v>2.9228813559322004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</row>
        <row r="341">
          <cell r="C341" t="str">
            <v>K_Che296</v>
          </cell>
          <cell r="D341">
            <v>5.0963304974285748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</row>
        <row r="342">
          <cell r="C342" t="str">
            <v>K_Che297</v>
          </cell>
          <cell r="D342">
            <v>5.1440627026788501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</row>
        <row r="343">
          <cell r="C343" t="str">
            <v>K_Che298</v>
          </cell>
          <cell r="D343">
            <v>6.0456342199253168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</row>
        <row r="344">
          <cell r="C344" t="str">
            <v>K_Che299</v>
          </cell>
          <cell r="D344">
            <v>10.416230706961001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</row>
        <row r="345">
          <cell r="C345" t="str">
            <v>K_Che300</v>
          </cell>
          <cell r="D345">
            <v>6.0381355932203423E-2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</row>
        <row r="346">
          <cell r="C346" t="str">
            <v>K_Che301</v>
          </cell>
          <cell r="D346">
            <v>2.9254237288135587E-2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</row>
        <row r="347">
          <cell r="C347" t="str">
            <v>K_Che302</v>
          </cell>
          <cell r="D347">
            <v>2.8962221237007584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</row>
        <row r="348">
          <cell r="C348" t="str">
            <v>K_Che303</v>
          </cell>
          <cell r="D348">
            <v>1.61988199622245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C349" t="str">
            <v>K_Che304</v>
          </cell>
          <cell r="D349">
            <v>1.382329859775425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</row>
        <row r="350">
          <cell r="C350" t="str">
            <v>K_Che305</v>
          </cell>
          <cell r="D350">
            <v>2.7565771803427337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1">
          <cell r="C351" t="str">
            <v>K_Che306</v>
          </cell>
          <cell r="D351">
            <v>3.8281595209067585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</row>
        <row r="352">
          <cell r="C352" t="str">
            <v>K_Che307</v>
          </cell>
          <cell r="D352">
            <v>0.71052107199282422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</row>
        <row r="353">
          <cell r="C353" t="str">
            <v>K_Che308</v>
          </cell>
          <cell r="D353">
            <v>2.6240962458866917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</row>
        <row r="354">
          <cell r="C354" t="str">
            <v>K_Che309</v>
          </cell>
          <cell r="D354">
            <v>1.3752123531652836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5">
          <cell r="C355" t="str">
            <v>K_Che310</v>
          </cell>
          <cell r="D355">
            <v>2.5727040336396416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</row>
        <row r="356">
          <cell r="C356" t="str">
            <v>K_Che311</v>
          </cell>
          <cell r="D356">
            <v>4.3732031926968835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</row>
        <row r="357">
          <cell r="C357" t="str">
            <v>K_Che312</v>
          </cell>
          <cell r="D357">
            <v>4.3732031926968817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</row>
        <row r="358">
          <cell r="C358" t="str">
            <v>K_Che313</v>
          </cell>
          <cell r="D358">
            <v>3.775363262104142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</row>
        <row r="359">
          <cell r="C359" t="str">
            <v>K_Che314</v>
          </cell>
          <cell r="D359">
            <v>3.1711102886345501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</row>
        <row r="360">
          <cell r="C360" t="str">
            <v>K_Che315</v>
          </cell>
          <cell r="D360">
            <v>3.6306653328290248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C361" t="str">
            <v>K_Che316</v>
          </cell>
          <cell r="D361">
            <v>1.6546286001322834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C362" t="str">
            <v>K_Che317</v>
          </cell>
          <cell r="D362">
            <v>1.6179237891190499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3">
          <cell r="C363" t="str">
            <v>K_Che318</v>
          </cell>
          <cell r="D363">
            <v>3.7426662563857667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</row>
        <row r="364">
          <cell r="C364" t="str">
            <v>K_Che319</v>
          </cell>
          <cell r="D364">
            <v>1.944902923652525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</row>
        <row r="365">
          <cell r="C365" t="str">
            <v>K_Che320</v>
          </cell>
          <cell r="D365">
            <v>2.1208191939773333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</row>
        <row r="366">
          <cell r="C366" t="str">
            <v>K_Che321</v>
          </cell>
          <cell r="D366">
            <v>1.5148036560232583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</row>
        <row r="367">
          <cell r="C367" t="str">
            <v>K_Che322</v>
          </cell>
          <cell r="D367">
            <v>1.2588696027769668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C368" t="str">
            <v>K_Che323</v>
          </cell>
          <cell r="D368">
            <v>1.0196246124891002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C369" t="str">
            <v>K_Che324</v>
          </cell>
          <cell r="D369">
            <v>3.0465903758370416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0">
          <cell r="C370" t="str">
            <v>K_Che325</v>
          </cell>
          <cell r="D370">
            <v>7.892184605715058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</row>
        <row r="371">
          <cell r="C371" t="str">
            <v>K_Che326</v>
          </cell>
          <cell r="D371">
            <v>3.587356638961392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</row>
        <row r="372">
          <cell r="C372" t="str">
            <v>K_Che327</v>
          </cell>
          <cell r="D372">
            <v>5.8081012249851085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</row>
        <row r="373">
          <cell r="C373" t="str">
            <v>K_Che328</v>
          </cell>
          <cell r="D373">
            <v>10.252870265959585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</row>
        <row r="374">
          <cell r="C374" t="str">
            <v>K_Che329</v>
          </cell>
          <cell r="D374">
            <v>11.397708717860425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</row>
        <row r="375">
          <cell r="C375" t="str">
            <v>K_Che330</v>
          </cell>
          <cell r="D375">
            <v>5.2971610169491505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</row>
        <row r="376">
          <cell r="C376" t="str">
            <v>K_Che332</v>
          </cell>
          <cell r="D376">
            <v>4.2414620553567088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7">
          <cell r="C377" t="str">
            <v>K_Che333</v>
          </cell>
          <cell r="D377">
            <v>3.5635466847716666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</row>
        <row r="378">
          <cell r="C378" t="str">
            <v>K_Che334</v>
          </cell>
          <cell r="D378">
            <v>1.7576953242454834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</row>
        <row r="379">
          <cell r="C379" t="str">
            <v>K_Che335</v>
          </cell>
          <cell r="D379">
            <v>7.692316858880166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</row>
        <row r="380">
          <cell r="C380" t="str">
            <v>K_Che336</v>
          </cell>
          <cell r="D380">
            <v>0.32532586199482166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</row>
        <row r="381">
          <cell r="C381" t="str">
            <v>K_Che337</v>
          </cell>
          <cell r="D381">
            <v>1.3013034479792915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C382" t="str">
            <v>K_Che338</v>
          </cell>
          <cell r="D382">
            <v>1.4016122554276917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C383" t="str">
            <v>K_Che339</v>
          </cell>
          <cell r="D383">
            <v>0.28050847457627087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4">
          <cell r="C384" t="str">
            <v>K_Che340</v>
          </cell>
          <cell r="D384">
            <v>6.0493584944259249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</row>
        <row r="385">
          <cell r="C385" t="str">
            <v>K_Che341</v>
          </cell>
          <cell r="D385">
            <v>3.4199339032435669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</row>
        <row r="386">
          <cell r="C386" t="str">
            <v>K_Che342</v>
          </cell>
          <cell r="D386">
            <v>1.4857089907533583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</row>
        <row r="387">
          <cell r="C387" t="str">
            <v>K_Che343</v>
          </cell>
          <cell r="D387">
            <v>3.1564307992231586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</row>
        <row r="388">
          <cell r="C388" t="str">
            <v>K_Che344</v>
          </cell>
          <cell r="D388">
            <v>1.0848478857010333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</row>
        <row r="389">
          <cell r="C389" t="str">
            <v>K_Che345</v>
          </cell>
          <cell r="D389">
            <v>3.0119752723020667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0">
          <cell r="C390" t="str">
            <v>K_Che346</v>
          </cell>
          <cell r="D390">
            <v>2.9089554160037001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</row>
        <row r="391">
          <cell r="C391" t="str">
            <v>K_Che347</v>
          </cell>
          <cell r="D391">
            <v>3.2803691084477915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</row>
        <row r="392">
          <cell r="C392" t="str">
            <v>K_Che348</v>
          </cell>
          <cell r="D392">
            <v>3.6918466807965418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</row>
        <row r="393">
          <cell r="C393" t="str">
            <v>K_Che349</v>
          </cell>
          <cell r="D393">
            <v>14.730944804545086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</row>
        <row r="394">
          <cell r="C394" t="str">
            <v>K_Che350</v>
          </cell>
          <cell r="D394">
            <v>3.3358371679179086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</row>
        <row r="395">
          <cell r="C395" t="str">
            <v>K_Che351</v>
          </cell>
          <cell r="D395">
            <v>7.8490286303950754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</row>
        <row r="396">
          <cell r="C396" t="str">
            <v>K_Che352</v>
          </cell>
          <cell r="D396">
            <v>7.1083822576739415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C397" t="str">
            <v>K_Che353</v>
          </cell>
          <cell r="D397">
            <v>540.80891120769581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</row>
        <row r="398">
          <cell r="C398" t="str">
            <v>I_Che136</v>
          </cell>
          <cell r="D398">
            <v>225.6534661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</row>
        <row r="399">
          <cell r="C399" t="str">
            <v>I_Che143</v>
          </cell>
          <cell r="D399">
            <v>119.94958475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0">
          <cell r="C400" t="str">
            <v>K_Che265</v>
          </cell>
          <cell r="D400">
            <v>4.7791666666666668</v>
          </cell>
          <cell r="E400">
            <v>0</v>
          </cell>
          <cell r="F400">
            <v>4.7791666666666668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5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4.7791666666666668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5</v>
          </cell>
          <cell r="AJ400">
            <v>0</v>
          </cell>
        </row>
        <row r="401">
          <cell r="C401" t="str">
            <v>K_Che266</v>
          </cell>
          <cell r="D401">
            <v>5.1633333333333331</v>
          </cell>
          <cell r="E401">
            <v>0</v>
          </cell>
          <cell r="F401">
            <v>5.1633333333333331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4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5.1633333333333331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4</v>
          </cell>
          <cell r="AJ401">
            <v>0</v>
          </cell>
        </row>
        <row r="402">
          <cell r="C402" t="str">
            <v>K_Che267</v>
          </cell>
          <cell r="D402">
            <v>1.6500000000000001</v>
          </cell>
          <cell r="E402">
            <v>0</v>
          </cell>
          <cell r="F402">
            <v>1.6500000000000001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3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1.6500000000000001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3</v>
          </cell>
          <cell r="AJ402">
            <v>0</v>
          </cell>
        </row>
        <row r="403">
          <cell r="C403" t="str">
            <v>K_Che268</v>
          </cell>
          <cell r="D403">
            <v>24.916666666666668</v>
          </cell>
          <cell r="E403">
            <v>0</v>
          </cell>
          <cell r="F403">
            <v>24.916666666666668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26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24.916666666666668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26</v>
          </cell>
          <cell r="AJ403">
            <v>0</v>
          </cell>
        </row>
        <row r="404">
          <cell r="C404" t="str">
            <v>K_Che269</v>
          </cell>
          <cell r="D404">
            <v>2.5</v>
          </cell>
          <cell r="E404">
            <v>0</v>
          </cell>
          <cell r="F404">
            <v>2.5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1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2.5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1</v>
          </cell>
          <cell r="AJ404">
            <v>0</v>
          </cell>
        </row>
        <row r="405">
          <cell r="C405" t="str">
            <v>K_Che270</v>
          </cell>
          <cell r="D405">
            <v>1.3833333333333333</v>
          </cell>
          <cell r="E405">
            <v>0</v>
          </cell>
          <cell r="F405">
            <v>1.3833333333333333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1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1.3833333333333333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1</v>
          </cell>
          <cell r="AJ405">
            <v>0</v>
          </cell>
        </row>
        <row r="406">
          <cell r="C406" t="str">
            <v>K_Che271</v>
          </cell>
          <cell r="D406">
            <v>8.6666666666666679</v>
          </cell>
          <cell r="E406">
            <v>0</v>
          </cell>
          <cell r="F406">
            <v>8.6666666666666679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2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8.6666666666666679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2</v>
          </cell>
          <cell r="AJ406">
            <v>0</v>
          </cell>
        </row>
        <row r="407">
          <cell r="C407" t="str">
            <v>K_Che272</v>
          </cell>
          <cell r="D407">
            <v>12.5</v>
          </cell>
          <cell r="E407">
            <v>0</v>
          </cell>
          <cell r="F407">
            <v>12.5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2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12.5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2</v>
          </cell>
          <cell r="AJ407">
            <v>0</v>
          </cell>
        </row>
        <row r="408">
          <cell r="C408" t="str">
            <v>K_Che273</v>
          </cell>
          <cell r="D408">
            <v>4.666666666666667</v>
          </cell>
          <cell r="E408">
            <v>0</v>
          </cell>
          <cell r="F408">
            <v>4.666666666666667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1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4.666666666666667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1</v>
          </cell>
          <cell r="AJ408">
            <v>0</v>
          </cell>
        </row>
        <row r="409">
          <cell r="C409" t="str">
            <v>K_Che274</v>
          </cell>
          <cell r="D409">
            <v>8.6666666666666679</v>
          </cell>
          <cell r="E409">
            <v>0</v>
          </cell>
          <cell r="F409">
            <v>8.6666666666666679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2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8.6666666666666679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2</v>
          </cell>
          <cell r="AJ409">
            <v>0</v>
          </cell>
        </row>
        <row r="410">
          <cell r="C410" t="str">
            <v>K_Che275</v>
          </cell>
          <cell r="D410">
            <v>16.166666666666668</v>
          </cell>
          <cell r="E410">
            <v>0</v>
          </cell>
          <cell r="F410">
            <v>16.166666666666668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2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16.166666666666668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2</v>
          </cell>
          <cell r="AJ410">
            <v>0</v>
          </cell>
        </row>
        <row r="411">
          <cell r="C411" t="str">
            <v>K_Che276</v>
          </cell>
          <cell r="D411">
            <v>12.425000000000001</v>
          </cell>
          <cell r="E411">
            <v>0</v>
          </cell>
          <cell r="F411">
            <v>12.425000000000001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3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12.425000000000001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3</v>
          </cell>
          <cell r="AJ411">
            <v>0</v>
          </cell>
        </row>
        <row r="412">
          <cell r="C412" t="str">
            <v>K_Che277</v>
          </cell>
          <cell r="D412">
            <v>36.75</v>
          </cell>
          <cell r="E412">
            <v>0</v>
          </cell>
          <cell r="F412">
            <v>36.75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10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36.75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10</v>
          </cell>
          <cell r="AJ412">
            <v>0</v>
          </cell>
        </row>
        <row r="413">
          <cell r="C413" t="str">
            <v>K_Che278</v>
          </cell>
          <cell r="D413">
            <v>7.8333333333333339</v>
          </cell>
          <cell r="E413">
            <v>0</v>
          </cell>
          <cell r="F413">
            <v>7.8333333333333339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2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7.8333333333333339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2</v>
          </cell>
          <cell r="AJ413">
            <v>0</v>
          </cell>
        </row>
        <row r="414">
          <cell r="C414" t="str">
            <v>K_Che279</v>
          </cell>
          <cell r="D414">
            <v>32.733333333333334</v>
          </cell>
          <cell r="E414">
            <v>0</v>
          </cell>
          <cell r="F414">
            <v>32.733333333333334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8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32.733333333333334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8</v>
          </cell>
          <cell r="AJ414">
            <v>0</v>
          </cell>
        </row>
        <row r="415">
          <cell r="C415" t="str">
            <v>K_Che280</v>
          </cell>
          <cell r="D415">
            <v>12.362500000000001</v>
          </cell>
          <cell r="E415">
            <v>0</v>
          </cell>
          <cell r="F415">
            <v>12.362500000000001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3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12.362500000000001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3</v>
          </cell>
          <cell r="AJ415">
            <v>0</v>
          </cell>
        </row>
        <row r="416">
          <cell r="C416" t="str">
            <v>K_Che281</v>
          </cell>
          <cell r="D416">
            <v>18.751666666666665</v>
          </cell>
          <cell r="E416">
            <v>0</v>
          </cell>
          <cell r="F416">
            <v>18.751666666666665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2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18.751666666666665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2</v>
          </cell>
          <cell r="AJ416">
            <v>0</v>
          </cell>
        </row>
        <row r="417">
          <cell r="C417" t="str">
            <v>K_Che282</v>
          </cell>
          <cell r="D417">
            <v>21.031666666666666</v>
          </cell>
          <cell r="E417">
            <v>0</v>
          </cell>
          <cell r="F417">
            <v>21.031666666666666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2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21.031666666666666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2</v>
          </cell>
          <cell r="AJ417">
            <v>0</v>
          </cell>
        </row>
        <row r="418">
          <cell r="C418" t="str">
            <v>K_Che283</v>
          </cell>
          <cell r="D418">
            <v>17.333333333333336</v>
          </cell>
          <cell r="E418">
            <v>0</v>
          </cell>
          <cell r="F418">
            <v>17.333333333333336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4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17.333333333333336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4</v>
          </cell>
          <cell r="AJ418">
            <v>0</v>
          </cell>
        </row>
        <row r="419">
          <cell r="C419" t="str">
            <v>K_Che284</v>
          </cell>
          <cell r="D419">
            <v>5.166666666666667</v>
          </cell>
          <cell r="E419">
            <v>0</v>
          </cell>
          <cell r="F419">
            <v>5.166666666666667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1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5.166666666666667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1</v>
          </cell>
          <cell r="AJ419">
            <v>0</v>
          </cell>
        </row>
        <row r="420">
          <cell r="C420" t="str">
            <v>K_Che285</v>
          </cell>
          <cell r="D420">
            <v>4.2825000000000006</v>
          </cell>
          <cell r="E420">
            <v>0</v>
          </cell>
          <cell r="F420">
            <v>4.2825000000000006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1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4.2825000000000006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1</v>
          </cell>
          <cell r="AJ420">
            <v>0</v>
          </cell>
        </row>
        <row r="421">
          <cell r="C421" t="str">
            <v>K_Che286</v>
          </cell>
          <cell r="D421">
            <v>6</v>
          </cell>
          <cell r="E421">
            <v>0</v>
          </cell>
          <cell r="F421">
            <v>6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1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6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1</v>
          </cell>
          <cell r="AJ421">
            <v>0</v>
          </cell>
        </row>
        <row r="422">
          <cell r="C422" t="str">
            <v>K_Che287</v>
          </cell>
          <cell r="D422">
            <v>2.2500000000000004</v>
          </cell>
          <cell r="E422">
            <v>0</v>
          </cell>
          <cell r="F422">
            <v>2.2500000000000004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3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2.2500000000000004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3</v>
          </cell>
          <cell r="AJ422">
            <v>0</v>
          </cell>
        </row>
        <row r="423">
          <cell r="C423" t="str">
            <v>K_Che288</v>
          </cell>
          <cell r="D423">
            <v>4.0625</v>
          </cell>
          <cell r="E423">
            <v>0</v>
          </cell>
          <cell r="F423">
            <v>4.0625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1</v>
          </cell>
          <cell r="L423">
            <v>0</v>
          </cell>
          <cell r="M423">
            <v>0</v>
          </cell>
          <cell r="N423">
            <v>0</v>
          </cell>
          <cell r="O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4.0625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1</v>
          </cell>
          <cell r="AJ423">
            <v>0</v>
          </cell>
        </row>
        <row r="424">
          <cell r="C424" t="str">
            <v>K_Che289</v>
          </cell>
          <cell r="D424">
            <v>3.25</v>
          </cell>
          <cell r="E424">
            <v>0</v>
          </cell>
          <cell r="F424">
            <v>3.25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2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3.25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2</v>
          </cell>
          <cell r="AJ424">
            <v>0</v>
          </cell>
        </row>
        <row r="425">
          <cell r="C425" t="str">
            <v>K_Che262</v>
          </cell>
          <cell r="D425">
            <v>220</v>
          </cell>
          <cell r="E425">
            <v>0</v>
          </cell>
          <cell r="F425">
            <v>220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2</v>
          </cell>
          <cell r="L425">
            <v>0</v>
          </cell>
          <cell r="M425">
            <v>0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220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2</v>
          </cell>
          <cell r="AJ425">
            <v>0</v>
          </cell>
        </row>
        <row r="426">
          <cell r="C426" t="str">
            <v>K_Che264</v>
          </cell>
          <cell r="D426">
            <v>10.785396666666667</v>
          </cell>
          <cell r="E426">
            <v>0</v>
          </cell>
          <cell r="F426">
            <v>10.785396666666667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20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10.785396666666667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20</v>
          </cell>
          <cell r="AJ426">
            <v>0</v>
          </cell>
        </row>
        <row r="427">
          <cell r="C427" t="str">
            <v>H_Che90</v>
          </cell>
          <cell r="D427">
            <v>10.828220399999999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</row>
        <row r="428">
          <cell r="C428" t="str">
            <v>H_Che92</v>
          </cell>
          <cell r="D428">
            <v>11.3112712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</row>
        <row r="429">
          <cell r="C429" t="str">
            <v>H_Che93</v>
          </cell>
          <cell r="D429">
            <v>3.0780508499999999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</row>
        <row r="430">
          <cell r="C430" t="str">
            <v>H_Che94</v>
          </cell>
          <cell r="D430">
            <v>6.1168643999999999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</row>
        <row r="431">
          <cell r="C431" t="str">
            <v>H_Che95</v>
          </cell>
          <cell r="D431">
            <v>18.962576271186443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</row>
        <row r="432">
          <cell r="C432" t="str">
            <v>H_Che96</v>
          </cell>
          <cell r="D432">
            <v>14.829423729999998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C433" t="str">
            <v>H_Che97</v>
          </cell>
          <cell r="D433">
            <v>15.737559322033899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</row>
        <row r="434">
          <cell r="C434" t="str">
            <v>H_Che98</v>
          </cell>
          <cell r="D434">
            <v>7.9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</row>
        <row r="435">
          <cell r="C435" t="str">
            <v>H_Che99</v>
          </cell>
          <cell r="D435">
            <v>14.4151186440678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6">
          <cell r="C436" t="str">
            <v>H_Che100</v>
          </cell>
          <cell r="D436">
            <v>5.6198305084745765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</row>
        <row r="437">
          <cell r="C437" t="str">
            <v>H_Che101</v>
          </cell>
          <cell r="D437">
            <v>6.7561017000000003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</row>
        <row r="438">
          <cell r="C438" t="str">
            <v>H_Che102</v>
          </cell>
          <cell r="D438">
            <v>12.104406779661018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</row>
        <row r="439">
          <cell r="C439" t="str">
            <v>H_Che103</v>
          </cell>
          <cell r="D439">
            <v>7.8369491599999996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</row>
        <row r="440">
          <cell r="C440" t="str">
            <v>H_Che104</v>
          </cell>
          <cell r="D440">
            <v>3.9286016949152547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</row>
        <row r="441">
          <cell r="C441" t="str">
            <v>H_Che105</v>
          </cell>
          <cell r="D441">
            <v>3.938940677966102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</row>
        <row r="442">
          <cell r="C442" t="str">
            <v>H_Che106</v>
          </cell>
          <cell r="D442">
            <v>3.9439406799999999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</row>
        <row r="443">
          <cell r="C443" t="str">
            <v>H_Che107</v>
          </cell>
          <cell r="D443">
            <v>3.8590678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</row>
        <row r="444">
          <cell r="C444" t="str">
            <v>H_Che108</v>
          </cell>
          <cell r="D444">
            <v>4.1387711864406782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</row>
        <row r="445">
          <cell r="C445" t="str">
            <v>H_Che109</v>
          </cell>
          <cell r="D445">
            <v>13.091186440677967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</row>
        <row r="446">
          <cell r="C446" t="str">
            <v>H_Che110</v>
          </cell>
          <cell r="D446">
            <v>7.0839999999999996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</row>
        <row r="447">
          <cell r="C447" t="str">
            <v>H_Che111</v>
          </cell>
          <cell r="D447">
            <v>5.05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</row>
        <row r="448">
          <cell r="C448" t="str">
            <v>H_Che112</v>
          </cell>
          <cell r="D448">
            <v>7.54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</row>
        <row r="449">
          <cell r="C449" t="str">
            <v>H_Che113</v>
          </cell>
          <cell r="D449">
            <v>0.45458982999999997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</row>
        <row r="450">
          <cell r="C450" t="str">
            <v>H_Che114</v>
          </cell>
          <cell r="D450">
            <v>0.73855932000000002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</row>
        <row r="451">
          <cell r="C451" t="str">
            <v>H_Che115</v>
          </cell>
          <cell r="D451">
            <v>4.3118644067796605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</row>
        <row r="452">
          <cell r="C452" t="str">
            <v>H_Che116</v>
          </cell>
          <cell r="D452">
            <v>7.4725423728813567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</row>
        <row r="453">
          <cell r="C453" t="str">
            <v>H_Che117</v>
          </cell>
          <cell r="D453">
            <v>6.4235593220338991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</row>
        <row r="454">
          <cell r="C454" t="str">
            <v>H_Che118</v>
          </cell>
          <cell r="D454">
            <v>6.23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</row>
        <row r="455">
          <cell r="C455" t="str">
            <v>H_Che119</v>
          </cell>
          <cell r="D455">
            <v>4.7893220338983049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</row>
        <row r="456">
          <cell r="C456" t="str">
            <v>H_Che120</v>
          </cell>
          <cell r="D456">
            <v>1.4881355999999999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</row>
        <row r="457">
          <cell r="C457" t="str">
            <v>H_Che121</v>
          </cell>
          <cell r="D457">
            <v>1.2629999999999999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</row>
        <row r="458">
          <cell r="C458" t="str">
            <v>H_Che122</v>
          </cell>
          <cell r="D458">
            <v>1.35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</row>
        <row r="459">
          <cell r="C459" t="str">
            <v>I_Che138</v>
          </cell>
          <cell r="D459">
            <v>0.41008813999999999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</row>
        <row r="460">
          <cell r="C460" t="str">
            <v>I_Che139</v>
          </cell>
          <cell r="D460">
            <v>3.6556779661016954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</row>
        <row r="461">
          <cell r="C461" t="str">
            <v>I_Che140</v>
          </cell>
          <cell r="D461">
            <v>5.4516525500000004</v>
          </cell>
          <cell r="E461">
            <v>0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</row>
        <row r="462">
          <cell r="C462" t="str">
            <v>I_Che141</v>
          </cell>
          <cell r="D462">
            <v>6.8355084799999997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</row>
        <row r="463">
          <cell r="C463" t="str">
            <v>I_Che142</v>
          </cell>
          <cell r="D463">
            <v>11.05461867</v>
          </cell>
          <cell r="E463">
            <v>0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</row>
        <row r="464">
          <cell r="C464" t="str">
            <v>Г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</row>
        <row r="465">
          <cell r="C465" t="str">
            <v>Г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</row>
        <row r="466">
          <cell r="C466" t="str">
            <v>Г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</row>
        <row r="467">
          <cell r="C467" t="str">
            <v>Г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</row>
        <row r="468">
          <cell r="C468" t="str">
            <v>Г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</row>
        <row r="469">
          <cell r="C469" t="str">
            <v>Г</v>
          </cell>
          <cell r="D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</row>
        <row r="470">
          <cell r="C470" t="str">
            <v>Г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</row>
        <row r="471">
          <cell r="C471" t="str">
            <v>Г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</row>
        <row r="472">
          <cell r="C472" t="str">
            <v>Г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</row>
        <row r="473">
          <cell r="C473" t="str">
            <v>Г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</row>
        <row r="474">
          <cell r="C474" t="str">
            <v>Г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</row>
        <row r="475">
          <cell r="C475" t="str">
            <v>Г</v>
          </cell>
          <cell r="D475">
            <v>0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</row>
        <row r="476">
          <cell r="C476" t="str">
            <v>Г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</row>
        <row r="477">
          <cell r="C477" t="str">
            <v>Г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0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</row>
        <row r="478">
          <cell r="C478" t="str">
            <v>Г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</row>
        <row r="479">
          <cell r="C479" t="str">
            <v>Г</v>
          </cell>
          <cell r="D479">
            <v>0</v>
          </cell>
          <cell r="E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</row>
        <row r="480">
          <cell r="C480" t="str">
            <v>Г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</row>
        <row r="481">
          <cell r="C481" t="str">
            <v>Г</v>
          </cell>
          <cell r="D481">
            <v>0</v>
          </cell>
          <cell r="E481">
            <v>0</v>
          </cell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</row>
        <row r="482">
          <cell r="C482" t="str">
            <v>Г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</row>
        <row r="483">
          <cell r="C483" t="str">
            <v>Г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</row>
        <row r="484">
          <cell r="C484" t="str">
            <v>Г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</row>
        <row r="485">
          <cell r="C485" t="str">
            <v>Г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</row>
        <row r="486">
          <cell r="C486" t="str">
            <v>Г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</row>
        <row r="487">
          <cell r="C487" t="str">
            <v>Г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</row>
        <row r="488">
          <cell r="C488" t="str">
            <v>Г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</row>
        <row r="489">
          <cell r="C489" t="str">
            <v>Г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</row>
        <row r="490">
          <cell r="C490" t="str">
            <v>Г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</row>
        <row r="491">
          <cell r="C491" t="str">
            <v>Г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</row>
        <row r="492">
          <cell r="C492" t="str">
            <v>Г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</row>
        <row r="493">
          <cell r="C493" t="str">
            <v>Г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</row>
        <row r="494">
          <cell r="C494" t="str">
            <v>Г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</row>
        <row r="495">
          <cell r="C495" t="str">
            <v>Г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</row>
        <row r="496">
          <cell r="C496" t="str">
            <v>Г</v>
          </cell>
          <cell r="D496">
            <v>0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</row>
        <row r="497">
          <cell r="C497" t="str">
            <v>Г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</row>
        <row r="498">
          <cell r="C498" t="str">
            <v>Г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</row>
        <row r="499">
          <cell r="C499" t="str">
            <v>Г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</row>
        <row r="500">
          <cell r="C500" t="str">
            <v>Г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C501" t="str">
            <v>Г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C502" t="str">
            <v>Г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</row>
        <row r="503">
          <cell r="C503" t="str">
            <v>Г</v>
          </cell>
          <cell r="D503">
            <v>62.399236875499042</v>
          </cell>
          <cell r="E503">
            <v>0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24.832094852468472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1998</v>
          </cell>
          <cell r="T503">
            <v>0</v>
          </cell>
          <cell r="U503">
            <v>0</v>
          </cell>
          <cell r="V503">
            <v>37.56714202303057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3045</v>
          </cell>
          <cell r="AB503">
            <v>0</v>
          </cell>
          <cell r="AC503">
            <v>0</v>
          </cell>
          <cell r="AD503">
            <v>62.399236875499042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5043</v>
          </cell>
          <cell r="AJ503">
            <v>0</v>
          </cell>
        </row>
        <row r="504">
          <cell r="C504" t="str">
            <v>Г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</row>
        <row r="505">
          <cell r="C505" t="str">
            <v>Г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</row>
        <row r="506">
          <cell r="C506" t="str">
            <v>Г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</row>
        <row r="507">
          <cell r="C507" t="str">
            <v>Г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</row>
        <row r="508">
          <cell r="C508" t="str">
            <v>Г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</row>
        <row r="509">
          <cell r="C509" t="str">
            <v>Г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</row>
        <row r="510">
          <cell r="C510" t="str">
            <v>Г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</row>
        <row r="511">
          <cell r="C511" t="str">
            <v>Г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</row>
        <row r="512">
          <cell r="C512" t="str">
            <v>Г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</row>
        <row r="513">
          <cell r="C513" t="str">
            <v>Г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</row>
        <row r="514">
          <cell r="C514" t="str">
            <v>Г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</row>
        <row r="515">
          <cell r="C515" t="str">
            <v>Г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</row>
        <row r="516">
          <cell r="C516" t="str">
            <v>Г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</row>
        <row r="517">
          <cell r="C517" t="str">
            <v>Г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</row>
        <row r="518">
          <cell r="C518" t="str">
            <v>Г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</row>
        <row r="519">
          <cell r="C519" t="str">
            <v>Г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C520" t="str">
            <v>Г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C521" t="str">
            <v>Г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</row>
        <row r="522">
          <cell r="C522" t="str">
            <v>Г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</row>
        <row r="523">
          <cell r="C523" t="str">
            <v>Г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</row>
        <row r="524">
          <cell r="C524" t="str">
            <v>Г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</row>
        <row r="525">
          <cell r="C525" t="str">
            <v>Г</v>
          </cell>
          <cell r="D525">
            <v>62.399236875499042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24.832094852468472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1998</v>
          </cell>
          <cell r="T525">
            <v>0</v>
          </cell>
          <cell r="U525">
            <v>0</v>
          </cell>
          <cell r="V525">
            <v>37.56714202303057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3045</v>
          </cell>
          <cell r="AB525">
            <v>0</v>
          </cell>
          <cell r="AC525">
            <v>0</v>
          </cell>
          <cell r="AD525">
            <v>62.399236875499042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5043</v>
          </cell>
          <cell r="AJ525">
            <v>0</v>
          </cell>
        </row>
        <row r="526">
          <cell r="C526" t="str">
            <v>K_Che355</v>
          </cell>
          <cell r="D526">
            <v>55.854640038134683</v>
          </cell>
          <cell r="E526">
            <v>0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21.733193792183727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1938</v>
          </cell>
          <cell r="T526">
            <v>0</v>
          </cell>
          <cell r="U526">
            <v>0</v>
          </cell>
          <cell r="V526">
            <v>34.121446245950956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2965</v>
          </cell>
          <cell r="AB526">
            <v>0</v>
          </cell>
          <cell r="AC526">
            <v>0</v>
          </cell>
          <cell r="AD526">
            <v>55.854640038134683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4903</v>
          </cell>
          <cell r="AJ526">
            <v>0</v>
          </cell>
        </row>
        <row r="527">
          <cell r="C527" t="str">
            <v>K_Che356</v>
          </cell>
          <cell r="D527">
            <v>1.1424504418985939</v>
          </cell>
          <cell r="E527">
            <v>0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0.45079008211525429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40</v>
          </cell>
          <cell r="T527">
            <v>0</v>
          </cell>
          <cell r="U527">
            <v>0</v>
          </cell>
          <cell r="V527">
            <v>0.69166035978333951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60</v>
          </cell>
          <cell r="AB527">
            <v>0</v>
          </cell>
          <cell r="AC527">
            <v>0</v>
          </cell>
          <cell r="AD527">
            <v>1.1424504418985939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100</v>
          </cell>
          <cell r="AJ527">
            <v>0</v>
          </cell>
        </row>
        <row r="528">
          <cell r="C528" t="str">
            <v>K_Che357</v>
          </cell>
          <cell r="D528">
            <v>5.4021463954657634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2.648110978169492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20</v>
          </cell>
          <cell r="T528">
            <v>0</v>
          </cell>
          <cell r="U528">
            <v>0</v>
          </cell>
          <cell r="V528">
            <v>2.7540354172962718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20</v>
          </cell>
          <cell r="AB528">
            <v>0</v>
          </cell>
          <cell r="AC528">
            <v>0</v>
          </cell>
          <cell r="AD528">
            <v>5.4021463954657634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40</v>
          </cell>
          <cell r="AJ528">
            <v>0</v>
          </cell>
        </row>
        <row r="529">
          <cell r="C529" t="str">
            <v>Г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T147"/>
  <sheetViews>
    <sheetView tabSelected="1" topLeftCell="A7" zoomScale="62" zoomScaleNormal="62" workbookViewId="0">
      <pane xSplit="3" ySplit="14" topLeftCell="Q21" activePane="bottomRight" state="frozen"/>
      <selection activeCell="A7" sqref="A7"/>
      <selection pane="topRight" activeCell="D7" sqref="D7"/>
      <selection pane="bottomLeft" activeCell="A21" sqref="A21"/>
      <selection pane="bottomRight" activeCell="AA156" sqref="AA156"/>
    </sheetView>
  </sheetViews>
  <sheetFormatPr defaultRowHeight="15.75" x14ac:dyDescent="0.25"/>
  <cols>
    <col min="1" max="1" width="11.5" style="1" customWidth="1"/>
    <col min="2" max="2" width="59" style="1" customWidth="1"/>
    <col min="3" max="3" width="20.375" style="1" customWidth="1"/>
    <col min="4" max="36" width="10.125" style="1" customWidth="1"/>
    <col min="37" max="37" width="16.625" style="58" customWidth="1"/>
    <col min="38" max="43" width="10.125" style="1" customWidth="1"/>
    <col min="44" max="44" width="3.5" style="1" customWidth="1"/>
    <col min="45" max="45" width="5.75" style="1" customWidth="1"/>
    <col min="46" max="46" width="16.125" style="1" customWidth="1"/>
    <col min="47" max="47" width="21.25" style="1" customWidth="1"/>
    <col min="48" max="48" width="12.625" style="24" customWidth="1"/>
    <col min="49" max="49" width="22.375" style="24" customWidth="1"/>
    <col min="50" max="50" width="10.875" style="24" customWidth="1"/>
    <col min="51" max="51" width="17.375" style="24" customWidth="1"/>
    <col min="52" max="53" width="4.125" style="24" customWidth="1"/>
    <col min="54" max="54" width="3.75" style="24" customWidth="1"/>
    <col min="55" max="55" width="3.875" style="24" customWidth="1"/>
    <col min="56" max="56" width="4.5" style="24" customWidth="1"/>
    <col min="57" max="57" width="5" style="24" customWidth="1"/>
    <col min="58" max="58" width="5.5" style="24" customWidth="1"/>
    <col min="59" max="59" width="5.75" style="24" customWidth="1"/>
    <col min="60" max="60" width="5.5" style="24" customWidth="1"/>
    <col min="61" max="62" width="5" style="24" customWidth="1"/>
    <col min="63" max="63" width="12.875" style="24" customWidth="1"/>
    <col min="64" max="64" width="5" style="24" customWidth="1"/>
    <col min="65" max="73" width="5" style="1" customWidth="1"/>
    <col min="74" max="16384" width="9" style="1"/>
  </cols>
  <sheetData>
    <row r="1" spans="1:72" ht="18.75" x14ac:dyDescent="0.25">
      <c r="AQ1" s="17" t="s">
        <v>0</v>
      </c>
    </row>
    <row r="2" spans="1:72" ht="18.75" x14ac:dyDescent="0.3">
      <c r="AQ2" s="18" t="s">
        <v>1</v>
      </c>
    </row>
    <row r="3" spans="1:72" ht="18.75" x14ac:dyDescent="0.3">
      <c r="AQ3" s="18" t="s">
        <v>2</v>
      </c>
    </row>
    <row r="4" spans="1:72" ht="18.75" x14ac:dyDescent="0.3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3"/>
      <c r="AL4" s="62"/>
      <c r="AM4" s="62"/>
      <c r="AN4" s="62"/>
      <c r="AO4" s="62"/>
      <c r="AP4" s="62"/>
      <c r="AQ4" s="62"/>
    </row>
    <row r="5" spans="1:72" ht="18.75" x14ac:dyDescent="0.3">
      <c r="A5" s="64" t="s">
        <v>119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5"/>
      <c r="AL5" s="64"/>
      <c r="AM5" s="64"/>
      <c r="AN5" s="64"/>
      <c r="AO5" s="64"/>
      <c r="AP5" s="64"/>
      <c r="AQ5" s="64"/>
    </row>
    <row r="6" spans="1:72" x14ac:dyDescent="0.25">
      <c r="A6" s="2"/>
      <c r="B6" s="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72" ht="18.75" x14ac:dyDescent="0.25">
      <c r="A7" s="66" t="s">
        <v>98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7"/>
      <c r="AL7" s="66"/>
      <c r="AM7" s="66"/>
      <c r="AN7" s="66"/>
      <c r="AO7" s="66"/>
      <c r="AP7" s="66"/>
      <c r="AQ7" s="66"/>
      <c r="AR7" s="19"/>
      <c r="AS7" s="19"/>
      <c r="AT7" s="19"/>
      <c r="AU7" s="19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19"/>
      <c r="BN7" s="19"/>
      <c r="BO7" s="19"/>
      <c r="BP7" s="19"/>
      <c r="BQ7" s="19"/>
      <c r="BR7" s="19"/>
      <c r="BS7" s="19"/>
      <c r="BT7" s="19"/>
    </row>
    <row r="8" spans="1:72" x14ac:dyDescent="0.25">
      <c r="A8" s="68" t="s">
        <v>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9"/>
      <c r="AL8" s="68"/>
      <c r="AM8" s="68"/>
      <c r="AN8" s="68"/>
      <c r="AO8" s="68"/>
      <c r="AP8" s="68"/>
      <c r="AQ8" s="68"/>
      <c r="AR8" s="20"/>
      <c r="AS8" s="20"/>
      <c r="AT8" s="20"/>
      <c r="AU8" s="20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20"/>
      <c r="BN8" s="20"/>
      <c r="BO8" s="20"/>
      <c r="BP8" s="20"/>
      <c r="BQ8" s="20"/>
      <c r="BR8" s="20"/>
      <c r="BS8" s="20"/>
      <c r="BT8" s="20"/>
    </row>
    <row r="9" spans="1:72" x14ac:dyDescent="0.25">
      <c r="A9" s="29"/>
      <c r="B9" s="29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0"/>
      <c r="AS9" s="20"/>
      <c r="AT9" s="20"/>
      <c r="AU9" s="20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20"/>
      <c r="BN9" s="20"/>
      <c r="BO9" s="20"/>
      <c r="BP9" s="20"/>
      <c r="BQ9" s="20"/>
      <c r="BR9" s="20"/>
      <c r="BS9" s="20"/>
      <c r="BT9" s="20"/>
    </row>
    <row r="10" spans="1:72" x14ac:dyDescent="0.25">
      <c r="A10" s="70" t="s">
        <v>120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1"/>
      <c r="AL10" s="70"/>
      <c r="AM10" s="70"/>
      <c r="AN10" s="70"/>
      <c r="AO10" s="70"/>
      <c r="AP10" s="70"/>
      <c r="AQ10" s="70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72" ht="18.75" x14ac:dyDescent="0.3">
      <c r="A11" s="28"/>
      <c r="B11" s="28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3"/>
      <c r="AS11" s="23"/>
      <c r="AT11" s="23"/>
      <c r="AU11" s="23"/>
      <c r="AV11" s="32"/>
      <c r="AW11" s="32"/>
      <c r="AX11" s="32"/>
      <c r="AY11" s="32"/>
      <c r="AZ11" s="32"/>
      <c r="BA11" s="32"/>
      <c r="BB11" s="32"/>
      <c r="BC11" s="32"/>
    </row>
    <row r="12" spans="1:72" ht="18.75" x14ac:dyDescent="0.25">
      <c r="A12" s="60" t="s">
        <v>121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1"/>
      <c r="AL12" s="60"/>
      <c r="AM12" s="60"/>
      <c r="AN12" s="60"/>
      <c r="AO12" s="60"/>
      <c r="AP12" s="60"/>
      <c r="AQ12" s="60"/>
      <c r="AR12" s="4"/>
      <c r="AS12" s="4"/>
      <c r="AT12" s="4"/>
      <c r="AU12" s="4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4"/>
      <c r="BN12" s="4"/>
      <c r="BO12" s="4"/>
      <c r="BP12" s="4"/>
      <c r="BQ12" s="4"/>
      <c r="BR12" s="4"/>
      <c r="BS12" s="4"/>
      <c r="BT12" s="4"/>
    </row>
    <row r="13" spans="1:72" ht="15.75" customHeight="1" x14ac:dyDescent="0.25">
      <c r="A13" s="72" t="s">
        <v>5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3"/>
      <c r="AL13" s="72"/>
      <c r="AM13" s="72"/>
      <c r="AN13" s="72"/>
      <c r="AO13" s="72"/>
      <c r="AP13" s="72"/>
      <c r="AQ13" s="72"/>
      <c r="AR13" s="5"/>
      <c r="AS13" s="5"/>
      <c r="AT13" s="5"/>
      <c r="AU13" s="5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5"/>
      <c r="BN13" s="5"/>
      <c r="BO13" s="5"/>
      <c r="BP13" s="5"/>
      <c r="BQ13" s="5"/>
      <c r="BR13" s="5"/>
      <c r="BS13" s="5"/>
      <c r="BT13" s="5"/>
    </row>
    <row r="14" spans="1:72" ht="16.5" thickBot="1" x14ac:dyDescent="0.3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5"/>
      <c r="AL14" s="74"/>
      <c r="AM14" s="74"/>
      <c r="AN14" s="74"/>
      <c r="AO14" s="74"/>
      <c r="AP14" s="74"/>
      <c r="AQ14" s="74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</row>
    <row r="15" spans="1:72" ht="19.5" customHeight="1" x14ac:dyDescent="0.25">
      <c r="A15" s="76" t="s">
        <v>6</v>
      </c>
      <c r="B15" s="78" t="s">
        <v>7</v>
      </c>
      <c r="C15" s="78" t="s">
        <v>8</v>
      </c>
      <c r="D15" s="80" t="s">
        <v>9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1"/>
      <c r="AL15" s="80"/>
      <c r="AM15" s="80"/>
      <c r="AN15" s="80"/>
      <c r="AO15" s="80"/>
      <c r="AP15" s="80"/>
      <c r="AQ15" s="82"/>
      <c r="AR15" s="24"/>
      <c r="AS15" s="24"/>
      <c r="AT15" s="24"/>
      <c r="AU15" s="24"/>
    </row>
    <row r="16" spans="1:72" ht="43.5" customHeight="1" x14ac:dyDescent="0.25">
      <c r="A16" s="77"/>
      <c r="B16" s="79"/>
      <c r="C16" s="79"/>
      <c r="D16" s="83" t="s">
        <v>10</v>
      </c>
      <c r="E16" s="83"/>
      <c r="F16" s="83"/>
      <c r="G16" s="83"/>
      <c r="H16" s="83"/>
      <c r="I16" s="83"/>
      <c r="J16" s="83"/>
      <c r="K16" s="83"/>
      <c r="L16" s="83" t="s">
        <v>11</v>
      </c>
      <c r="M16" s="83"/>
      <c r="N16" s="83"/>
      <c r="O16" s="83"/>
      <c r="P16" s="83"/>
      <c r="Q16" s="83"/>
      <c r="R16" s="83"/>
      <c r="S16" s="83"/>
      <c r="T16" s="83" t="s">
        <v>12</v>
      </c>
      <c r="U16" s="83"/>
      <c r="V16" s="83"/>
      <c r="W16" s="83"/>
      <c r="X16" s="83"/>
      <c r="Y16" s="83"/>
      <c r="Z16" s="83"/>
      <c r="AA16" s="83"/>
      <c r="AB16" s="83" t="s">
        <v>13</v>
      </c>
      <c r="AC16" s="83"/>
      <c r="AD16" s="83"/>
      <c r="AE16" s="83"/>
      <c r="AF16" s="83"/>
      <c r="AG16" s="83"/>
      <c r="AH16" s="83"/>
      <c r="AI16" s="83"/>
      <c r="AJ16" s="79" t="s">
        <v>109</v>
      </c>
      <c r="AK16" s="84"/>
      <c r="AL16" s="79"/>
      <c r="AM16" s="79"/>
      <c r="AN16" s="79"/>
      <c r="AO16" s="79"/>
      <c r="AP16" s="79"/>
      <c r="AQ16" s="85"/>
      <c r="AR16" s="24"/>
      <c r="AS16" s="24"/>
      <c r="AT16" s="24"/>
      <c r="AU16" s="24"/>
    </row>
    <row r="17" spans="1:64" ht="43.5" customHeight="1" x14ac:dyDescent="0.25">
      <c r="A17" s="77"/>
      <c r="B17" s="79"/>
      <c r="C17" s="79"/>
      <c r="D17" s="35" t="s">
        <v>14</v>
      </c>
      <c r="E17" s="83" t="s">
        <v>15</v>
      </c>
      <c r="F17" s="83"/>
      <c r="G17" s="83"/>
      <c r="H17" s="83"/>
      <c r="I17" s="83"/>
      <c r="J17" s="83"/>
      <c r="K17" s="83"/>
      <c r="L17" s="35" t="s">
        <v>14</v>
      </c>
      <c r="M17" s="79" t="s">
        <v>15</v>
      </c>
      <c r="N17" s="79"/>
      <c r="O17" s="79"/>
      <c r="P17" s="79"/>
      <c r="Q17" s="79"/>
      <c r="R17" s="79"/>
      <c r="S17" s="79"/>
      <c r="T17" s="35" t="s">
        <v>14</v>
      </c>
      <c r="U17" s="79" t="s">
        <v>15</v>
      </c>
      <c r="V17" s="79"/>
      <c r="W17" s="79"/>
      <c r="X17" s="79"/>
      <c r="Y17" s="79"/>
      <c r="Z17" s="79"/>
      <c r="AA17" s="79"/>
      <c r="AB17" s="35" t="s">
        <v>14</v>
      </c>
      <c r="AC17" s="79" t="s">
        <v>15</v>
      </c>
      <c r="AD17" s="79"/>
      <c r="AE17" s="79"/>
      <c r="AF17" s="79"/>
      <c r="AG17" s="79"/>
      <c r="AH17" s="79"/>
      <c r="AI17" s="79"/>
      <c r="AJ17" s="35" t="s">
        <v>14</v>
      </c>
      <c r="AK17" s="84" t="s">
        <v>15</v>
      </c>
      <c r="AL17" s="79"/>
      <c r="AM17" s="79"/>
      <c r="AN17" s="79"/>
      <c r="AO17" s="79"/>
      <c r="AP17" s="79"/>
      <c r="AQ17" s="85"/>
    </row>
    <row r="18" spans="1:64" ht="87.75" customHeight="1" x14ac:dyDescent="0.25">
      <c r="A18" s="77"/>
      <c r="B18" s="79"/>
      <c r="C18" s="79"/>
      <c r="D18" s="7" t="s">
        <v>16</v>
      </c>
      <c r="E18" s="7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111</v>
      </c>
      <c r="K18" s="8" t="s">
        <v>112</v>
      </c>
      <c r="L18" s="7" t="s">
        <v>16</v>
      </c>
      <c r="M18" s="7" t="s">
        <v>16</v>
      </c>
      <c r="N18" s="8" t="s">
        <v>17</v>
      </c>
      <c r="O18" s="8" t="s">
        <v>18</v>
      </c>
      <c r="P18" s="8" t="s">
        <v>19</v>
      </c>
      <c r="Q18" s="8" t="s">
        <v>20</v>
      </c>
      <c r="R18" s="8" t="s">
        <v>111</v>
      </c>
      <c r="S18" s="8" t="s">
        <v>112</v>
      </c>
      <c r="T18" s="7" t="s">
        <v>16</v>
      </c>
      <c r="U18" s="7" t="s">
        <v>16</v>
      </c>
      <c r="V18" s="8" t="s">
        <v>17</v>
      </c>
      <c r="W18" s="8" t="s">
        <v>18</v>
      </c>
      <c r="X18" s="8" t="s">
        <v>19</v>
      </c>
      <c r="Y18" s="8" t="s">
        <v>20</v>
      </c>
      <c r="Z18" s="8" t="s">
        <v>111</v>
      </c>
      <c r="AA18" s="8" t="s">
        <v>112</v>
      </c>
      <c r="AB18" s="7" t="s">
        <v>16</v>
      </c>
      <c r="AC18" s="7" t="s">
        <v>16</v>
      </c>
      <c r="AD18" s="8" t="s">
        <v>17</v>
      </c>
      <c r="AE18" s="8" t="s">
        <v>18</v>
      </c>
      <c r="AF18" s="8" t="s">
        <v>19</v>
      </c>
      <c r="AG18" s="8" t="s">
        <v>20</v>
      </c>
      <c r="AH18" s="8" t="s">
        <v>111</v>
      </c>
      <c r="AI18" s="8" t="s">
        <v>112</v>
      </c>
      <c r="AJ18" s="7" t="s">
        <v>16</v>
      </c>
      <c r="AK18" s="59" t="s">
        <v>16</v>
      </c>
      <c r="AL18" s="8" t="s">
        <v>17</v>
      </c>
      <c r="AM18" s="8" t="s">
        <v>18</v>
      </c>
      <c r="AN18" s="8" t="s">
        <v>19</v>
      </c>
      <c r="AO18" s="8" t="s">
        <v>20</v>
      </c>
      <c r="AP18" s="8" t="s">
        <v>111</v>
      </c>
      <c r="AQ18" s="37" t="s">
        <v>112</v>
      </c>
    </row>
    <row r="19" spans="1:64" x14ac:dyDescent="0.25">
      <c r="A19" s="38">
        <v>1</v>
      </c>
      <c r="B19" s="36">
        <v>2</v>
      </c>
      <c r="C19" s="36">
        <v>3</v>
      </c>
      <c r="D19" s="9" t="s">
        <v>21</v>
      </c>
      <c r="E19" s="9" t="s">
        <v>22</v>
      </c>
      <c r="F19" s="9" t="s">
        <v>23</v>
      </c>
      <c r="G19" s="9" t="s">
        <v>24</v>
      </c>
      <c r="H19" s="9" t="s">
        <v>25</v>
      </c>
      <c r="I19" s="9" t="s">
        <v>26</v>
      </c>
      <c r="J19" s="9" t="s">
        <v>27</v>
      </c>
      <c r="K19" s="9" t="s">
        <v>114</v>
      </c>
      <c r="L19" s="9" t="s">
        <v>28</v>
      </c>
      <c r="M19" s="9" t="s">
        <v>29</v>
      </c>
      <c r="N19" s="9" t="s">
        <v>30</v>
      </c>
      <c r="O19" s="9" t="s">
        <v>31</v>
      </c>
      <c r="P19" s="9" t="s">
        <v>32</v>
      </c>
      <c r="Q19" s="9" t="s">
        <v>33</v>
      </c>
      <c r="R19" s="9" t="s">
        <v>34</v>
      </c>
      <c r="S19" s="9" t="s">
        <v>34</v>
      </c>
      <c r="T19" s="9" t="s">
        <v>35</v>
      </c>
      <c r="U19" s="9" t="s">
        <v>36</v>
      </c>
      <c r="V19" s="9" t="s">
        <v>37</v>
      </c>
      <c r="W19" s="9" t="s">
        <v>38</v>
      </c>
      <c r="X19" s="9" t="s">
        <v>39</v>
      </c>
      <c r="Y19" s="9" t="s">
        <v>40</v>
      </c>
      <c r="Z19" s="9" t="s">
        <v>41</v>
      </c>
      <c r="AA19" s="9" t="s">
        <v>41</v>
      </c>
      <c r="AB19" s="9" t="s">
        <v>42</v>
      </c>
      <c r="AC19" s="9" t="s">
        <v>43</v>
      </c>
      <c r="AD19" s="9" t="s">
        <v>44</v>
      </c>
      <c r="AE19" s="9" t="s">
        <v>45</v>
      </c>
      <c r="AF19" s="9" t="s">
        <v>46</v>
      </c>
      <c r="AG19" s="9" t="s">
        <v>47</v>
      </c>
      <c r="AH19" s="9" t="s">
        <v>48</v>
      </c>
      <c r="AI19" s="9" t="s">
        <v>48</v>
      </c>
      <c r="AJ19" s="9" t="s">
        <v>49</v>
      </c>
      <c r="AK19" s="15" t="s">
        <v>50</v>
      </c>
      <c r="AL19" s="9" t="s">
        <v>51</v>
      </c>
      <c r="AM19" s="9" t="s">
        <v>52</v>
      </c>
      <c r="AN19" s="9" t="s">
        <v>53</v>
      </c>
      <c r="AO19" s="9" t="s">
        <v>54</v>
      </c>
      <c r="AP19" s="9" t="s">
        <v>55</v>
      </c>
      <c r="AQ19" s="39" t="s">
        <v>113</v>
      </c>
    </row>
    <row r="20" spans="1:64" x14ac:dyDescent="0.25">
      <c r="A20" s="40">
        <v>0</v>
      </c>
      <c r="B20" s="48" t="s">
        <v>118</v>
      </c>
      <c r="C20" s="14" t="s">
        <v>97</v>
      </c>
      <c r="D20" s="12">
        <f t="shared" ref="D20:AQ20" si="0">IF(AND(D21="нд",D21=D28,D28=D36,D36=D42),"нд",SUMIF(D21,"&lt;&gt;0",D21)+SUMIF(D28,"&lt;&gt;0",D28)+SUMIF(D36,"&lt;&gt;0",D36)+SUMIF(D42,"&lt;&gt;0",D42))</f>
        <v>0</v>
      </c>
      <c r="E20" s="12">
        <f t="shared" si="0"/>
        <v>0</v>
      </c>
      <c r="F20" s="12">
        <f t="shared" si="0"/>
        <v>0</v>
      </c>
      <c r="G20" s="12">
        <f t="shared" si="0"/>
        <v>0</v>
      </c>
      <c r="H20" s="12">
        <f t="shared" si="0"/>
        <v>0</v>
      </c>
      <c r="I20" s="12">
        <f t="shared" si="0"/>
        <v>0</v>
      </c>
      <c r="J20" s="12">
        <f t="shared" si="0"/>
        <v>0</v>
      </c>
      <c r="K20" s="12">
        <f t="shared" si="0"/>
        <v>0</v>
      </c>
      <c r="L20" s="12">
        <f t="shared" si="0"/>
        <v>0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0</v>
      </c>
      <c r="S20" s="12">
        <f t="shared" si="0"/>
        <v>0</v>
      </c>
      <c r="T20" s="12">
        <f t="shared" si="0"/>
        <v>0</v>
      </c>
      <c r="U20" s="12">
        <f t="shared" si="0"/>
        <v>0</v>
      </c>
      <c r="V20" s="12">
        <f t="shared" si="0"/>
        <v>0</v>
      </c>
      <c r="W20" s="12">
        <f t="shared" si="0"/>
        <v>0</v>
      </c>
      <c r="X20" s="12">
        <f t="shared" si="0"/>
        <v>0</v>
      </c>
      <c r="Y20" s="12">
        <f t="shared" si="0"/>
        <v>0</v>
      </c>
      <c r="Z20" s="12">
        <f t="shared" si="0"/>
        <v>0</v>
      </c>
      <c r="AA20" s="12">
        <f t="shared" si="0"/>
        <v>0</v>
      </c>
      <c r="AB20" s="12">
        <f t="shared" si="0"/>
        <v>0</v>
      </c>
      <c r="AC20" s="12">
        <f t="shared" si="0"/>
        <v>72.079609347108345</v>
      </c>
      <c r="AD20" s="12">
        <f t="shared" si="0"/>
        <v>0</v>
      </c>
      <c r="AE20" s="12">
        <f t="shared" si="0"/>
        <v>0</v>
      </c>
      <c r="AF20" s="12">
        <f t="shared" si="0"/>
        <v>1</v>
      </c>
      <c r="AG20" s="12">
        <f t="shared" si="0"/>
        <v>0</v>
      </c>
      <c r="AH20" s="12">
        <f t="shared" si="0"/>
        <v>4093</v>
      </c>
      <c r="AI20" s="12">
        <f t="shared" si="0"/>
        <v>0</v>
      </c>
      <c r="AJ20" s="12">
        <f t="shared" si="0"/>
        <v>0</v>
      </c>
      <c r="AK20" s="12">
        <f t="shared" si="0"/>
        <v>72.079609347108345</v>
      </c>
      <c r="AL20" s="12">
        <f t="shared" si="0"/>
        <v>0</v>
      </c>
      <c r="AM20" s="12">
        <f t="shared" si="0"/>
        <v>0</v>
      </c>
      <c r="AN20" s="12">
        <f t="shared" si="0"/>
        <v>1</v>
      </c>
      <c r="AO20" s="12">
        <f t="shared" si="0"/>
        <v>0</v>
      </c>
      <c r="AP20" s="12">
        <f t="shared" si="0"/>
        <v>4093</v>
      </c>
      <c r="AQ20" s="12">
        <f t="shared" si="0"/>
        <v>0</v>
      </c>
    </row>
    <row r="21" spans="1:64" ht="47.25" x14ac:dyDescent="0.25">
      <c r="A21" s="49" t="s">
        <v>99</v>
      </c>
      <c r="B21" s="48" t="s">
        <v>122</v>
      </c>
      <c r="C21" s="12" t="s">
        <v>97</v>
      </c>
      <c r="D21" s="12">
        <f t="shared" ref="D21:AQ21" si="1">IF((COUNTIF(D22:D27,"нд"))=(COUNTA(D22:D27)),"нд",SUMIF(D22:D27,"&lt;&gt;0",D22:D27))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>
        <f t="shared" si="1"/>
        <v>0</v>
      </c>
      <c r="M21" s="12">
        <f t="shared" si="1"/>
        <v>0</v>
      </c>
      <c r="N21" s="12">
        <f t="shared" si="1"/>
        <v>0</v>
      </c>
      <c r="O21" s="12">
        <f t="shared" si="1"/>
        <v>0</v>
      </c>
      <c r="P21" s="12">
        <f t="shared" si="1"/>
        <v>0</v>
      </c>
      <c r="Q21" s="12">
        <f t="shared" si="1"/>
        <v>0</v>
      </c>
      <c r="R21" s="12">
        <f t="shared" si="1"/>
        <v>0</v>
      </c>
      <c r="S21" s="12">
        <f t="shared" si="1"/>
        <v>0</v>
      </c>
      <c r="T21" s="12">
        <f t="shared" si="1"/>
        <v>0</v>
      </c>
      <c r="U21" s="12">
        <f t="shared" si="1"/>
        <v>0</v>
      </c>
      <c r="V21" s="12">
        <f t="shared" si="1"/>
        <v>0</v>
      </c>
      <c r="W21" s="12">
        <f t="shared" si="1"/>
        <v>0</v>
      </c>
      <c r="X21" s="12">
        <f t="shared" si="1"/>
        <v>0</v>
      </c>
      <c r="Y21" s="12">
        <f t="shared" si="1"/>
        <v>0</v>
      </c>
      <c r="Z21" s="12">
        <f t="shared" si="1"/>
        <v>0</v>
      </c>
      <c r="AA21" s="12">
        <f t="shared" si="1"/>
        <v>0</v>
      </c>
      <c r="AB21" s="12">
        <f t="shared" si="1"/>
        <v>0</v>
      </c>
      <c r="AC21" s="12">
        <f t="shared" si="1"/>
        <v>34.512467324077782</v>
      </c>
      <c r="AD21" s="12">
        <f t="shared" si="1"/>
        <v>0</v>
      </c>
      <c r="AE21" s="12">
        <f t="shared" si="1"/>
        <v>0</v>
      </c>
      <c r="AF21" s="12">
        <f t="shared" si="1"/>
        <v>1</v>
      </c>
      <c r="AG21" s="12">
        <f t="shared" si="1"/>
        <v>0</v>
      </c>
      <c r="AH21" s="12">
        <f t="shared" si="1"/>
        <v>1048</v>
      </c>
      <c r="AI21" s="12">
        <f t="shared" si="1"/>
        <v>0</v>
      </c>
      <c r="AJ21" s="12">
        <f t="shared" si="1"/>
        <v>0</v>
      </c>
      <c r="AK21" s="12">
        <f t="shared" si="1"/>
        <v>34.512467324077782</v>
      </c>
      <c r="AL21" s="12">
        <f t="shared" si="1"/>
        <v>0</v>
      </c>
      <c r="AM21" s="12">
        <f t="shared" si="1"/>
        <v>0</v>
      </c>
      <c r="AN21" s="12">
        <f t="shared" si="1"/>
        <v>1</v>
      </c>
      <c r="AO21" s="12">
        <f t="shared" si="1"/>
        <v>0</v>
      </c>
      <c r="AP21" s="12">
        <f t="shared" si="1"/>
        <v>1048</v>
      </c>
      <c r="AQ21" s="12">
        <f t="shared" si="1"/>
        <v>0</v>
      </c>
    </row>
    <row r="22" spans="1:64" x14ac:dyDescent="0.25">
      <c r="A22" s="49" t="s">
        <v>123</v>
      </c>
      <c r="B22" s="11" t="s">
        <v>100</v>
      </c>
      <c r="C22" s="12" t="s">
        <v>97</v>
      </c>
      <c r="D22" s="50">
        <f t="shared" ref="D22:AQ22" si="2">D45</f>
        <v>0</v>
      </c>
      <c r="E22" s="50">
        <f t="shared" si="2"/>
        <v>0</v>
      </c>
      <c r="F22" s="50">
        <f t="shared" si="2"/>
        <v>0</v>
      </c>
      <c r="G22" s="50">
        <f t="shared" si="2"/>
        <v>0</v>
      </c>
      <c r="H22" s="50">
        <f t="shared" si="2"/>
        <v>0</v>
      </c>
      <c r="I22" s="50">
        <f t="shared" si="2"/>
        <v>0</v>
      </c>
      <c r="J22" s="50">
        <f t="shared" si="2"/>
        <v>0</v>
      </c>
      <c r="K22" s="50">
        <f t="shared" si="2"/>
        <v>0</v>
      </c>
      <c r="L22" s="50">
        <f t="shared" si="2"/>
        <v>0</v>
      </c>
      <c r="M22" s="50">
        <f t="shared" si="2"/>
        <v>0</v>
      </c>
      <c r="N22" s="50">
        <f t="shared" si="2"/>
        <v>0</v>
      </c>
      <c r="O22" s="50">
        <f t="shared" si="2"/>
        <v>0</v>
      </c>
      <c r="P22" s="50">
        <f t="shared" si="2"/>
        <v>0</v>
      </c>
      <c r="Q22" s="50">
        <f t="shared" si="2"/>
        <v>0</v>
      </c>
      <c r="R22" s="50">
        <f t="shared" si="2"/>
        <v>0</v>
      </c>
      <c r="S22" s="50">
        <f t="shared" si="2"/>
        <v>0</v>
      </c>
      <c r="T22" s="50">
        <f t="shared" si="2"/>
        <v>0</v>
      </c>
      <c r="U22" s="50">
        <f t="shared" si="2"/>
        <v>0</v>
      </c>
      <c r="V22" s="50">
        <f t="shared" si="2"/>
        <v>0</v>
      </c>
      <c r="W22" s="50">
        <f t="shared" si="2"/>
        <v>0</v>
      </c>
      <c r="X22" s="50">
        <f t="shared" si="2"/>
        <v>0</v>
      </c>
      <c r="Y22" s="50">
        <f t="shared" si="2"/>
        <v>0</v>
      </c>
      <c r="Z22" s="50">
        <f t="shared" si="2"/>
        <v>0</v>
      </c>
      <c r="AA22" s="50">
        <f t="shared" si="2"/>
        <v>0</v>
      </c>
      <c r="AB22" s="50">
        <f t="shared" si="2"/>
        <v>0</v>
      </c>
      <c r="AC22" s="50">
        <f t="shared" si="2"/>
        <v>34.512467324077782</v>
      </c>
      <c r="AD22" s="50">
        <f t="shared" si="2"/>
        <v>0</v>
      </c>
      <c r="AE22" s="50">
        <f t="shared" si="2"/>
        <v>0</v>
      </c>
      <c r="AF22" s="50">
        <f t="shared" si="2"/>
        <v>1</v>
      </c>
      <c r="AG22" s="50">
        <f t="shared" si="2"/>
        <v>0</v>
      </c>
      <c r="AH22" s="50">
        <f t="shared" si="2"/>
        <v>1048</v>
      </c>
      <c r="AI22" s="50">
        <f t="shared" si="2"/>
        <v>0</v>
      </c>
      <c r="AJ22" s="50">
        <f t="shared" si="2"/>
        <v>0</v>
      </c>
      <c r="AK22" s="50">
        <f t="shared" si="2"/>
        <v>34.512467324077782</v>
      </c>
      <c r="AL22" s="50">
        <f t="shared" si="2"/>
        <v>0</v>
      </c>
      <c r="AM22" s="50">
        <f t="shared" si="2"/>
        <v>0</v>
      </c>
      <c r="AN22" s="50">
        <f t="shared" si="2"/>
        <v>1</v>
      </c>
      <c r="AO22" s="50">
        <f t="shared" si="2"/>
        <v>0</v>
      </c>
      <c r="AP22" s="50">
        <f t="shared" si="2"/>
        <v>1048</v>
      </c>
      <c r="AQ22" s="50">
        <f t="shared" si="2"/>
        <v>0</v>
      </c>
    </row>
    <row r="23" spans="1:64" ht="31.5" x14ac:dyDescent="0.25">
      <c r="A23" s="49" t="s">
        <v>124</v>
      </c>
      <c r="B23" s="11" t="s">
        <v>102</v>
      </c>
      <c r="C23" s="12" t="s">
        <v>97</v>
      </c>
      <c r="D23" s="50">
        <f t="shared" ref="D23:AQ23" si="3">D65</f>
        <v>0</v>
      </c>
      <c r="E23" s="50">
        <f t="shared" si="3"/>
        <v>0</v>
      </c>
      <c r="F23" s="50">
        <f t="shared" si="3"/>
        <v>0</v>
      </c>
      <c r="G23" s="50">
        <f t="shared" si="3"/>
        <v>0</v>
      </c>
      <c r="H23" s="50">
        <f t="shared" si="3"/>
        <v>0</v>
      </c>
      <c r="I23" s="50">
        <f t="shared" si="3"/>
        <v>0</v>
      </c>
      <c r="J23" s="50">
        <f t="shared" si="3"/>
        <v>0</v>
      </c>
      <c r="K23" s="50">
        <f t="shared" si="3"/>
        <v>0</v>
      </c>
      <c r="L23" s="50">
        <f t="shared" si="3"/>
        <v>0</v>
      </c>
      <c r="M23" s="50">
        <f t="shared" si="3"/>
        <v>0</v>
      </c>
      <c r="N23" s="50">
        <f t="shared" si="3"/>
        <v>0</v>
      </c>
      <c r="O23" s="50">
        <f t="shared" si="3"/>
        <v>0</v>
      </c>
      <c r="P23" s="50">
        <f t="shared" si="3"/>
        <v>0</v>
      </c>
      <c r="Q23" s="50">
        <f t="shared" si="3"/>
        <v>0</v>
      </c>
      <c r="R23" s="50">
        <f t="shared" si="3"/>
        <v>0</v>
      </c>
      <c r="S23" s="50">
        <f t="shared" si="3"/>
        <v>0</v>
      </c>
      <c r="T23" s="50">
        <f t="shared" si="3"/>
        <v>0</v>
      </c>
      <c r="U23" s="50">
        <f t="shared" si="3"/>
        <v>0</v>
      </c>
      <c r="V23" s="50">
        <f t="shared" si="3"/>
        <v>0</v>
      </c>
      <c r="W23" s="50">
        <f t="shared" si="3"/>
        <v>0</v>
      </c>
      <c r="X23" s="50">
        <f t="shared" si="3"/>
        <v>0</v>
      </c>
      <c r="Y23" s="50">
        <f t="shared" si="3"/>
        <v>0</v>
      </c>
      <c r="Z23" s="50">
        <f t="shared" si="3"/>
        <v>0</v>
      </c>
      <c r="AA23" s="50">
        <f t="shared" si="3"/>
        <v>0</v>
      </c>
      <c r="AB23" s="50">
        <f t="shared" si="3"/>
        <v>0</v>
      </c>
      <c r="AC23" s="50">
        <f t="shared" si="3"/>
        <v>0</v>
      </c>
      <c r="AD23" s="50">
        <f t="shared" si="3"/>
        <v>0</v>
      </c>
      <c r="AE23" s="50">
        <f t="shared" si="3"/>
        <v>0</v>
      </c>
      <c r="AF23" s="50">
        <f t="shared" si="3"/>
        <v>0</v>
      </c>
      <c r="AG23" s="50">
        <f t="shared" si="3"/>
        <v>0</v>
      </c>
      <c r="AH23" s="50">
        <f t="shared" si="3"/>
        <v>0</v>
      </c>
      <c r="AI23" s="50">
        <f t="shared" si="3"/>
        <v>0</v>
      </c>
      <c r="AJ23" s="50">
        <f t="shared" si="3"/>
        <v>0</v>
      </c>
      <c r="AK23" s="50">
        <f t="shared" si="3"/>
        <v>0</v>
      </c>
      <c r="AL23" s="50">
        <f t="shared" si="3"/>
        <v>0</v>
      </c>
      <c r="AM23" s="50">
        <f t="shared" si="3"/>
        <v>0</v>
      </c>
      <c r="AN23" s="50">
        <f t="shared" si="3"/>
        <v>0</v>
      </c>
      <c r="AO23" s="50">
        <f t="shared" si="3"/>
        <v>0</v>
      </c>
      <c r="AP23" s="50">
        <f t="shared" si="3"/>
        <v>0</v>
      </c>
      <c r="AQ23" s="50">
        <f t="shared" si="3"/>
        <v>0</v>
      </c>
    </row>
    <row r="24" spans="1:64" ht="47.25" x14ac:dyDescent="0.25">
      <c r="A24" s="49" t="s">
        <v>125</v>
      </c>
      <c r="B24" s="11" t="s">
        <v>104</v>
      </c>
      <c r="C24" s="12" t="s">
        <v>97</v>
      </c>
      <c r="D24" s="50">
        <f t="shared" ref="D24:AQ24" si="4">D76</f>
        <v>0</v>
      </c>
      <c r="E24" s="50">
        <f t="shared" si="4"/>
        <v>0</v>
      </c>
      <c r="F24" s="50">
        <f t="shared" si="4"/>
        <v>0</v>
      </c>
      <c r="G24" s="50">
        <f t="shared" si="4"/>
        <v>0</v>
      </c>
      <c r="H24" s="50">
        <f t="shared" si="4"/>
        <v>0</v>
      </c>
      <c r="I24" s="50">
        <f t="shared" si="4"/>
        <v>0</v>
      </c>
      <c r="J24" s="50">
        <f t="shared" si="4"/>
        <v>0</v>
      </c>
      <c r="K24" s="50">
        <f t="shared" si="4"/>
        <v>0</v>
      </c>
      <c r="L24" s="50">
        <f t="shared" si="4"/>
        <v>0</v>
      </c>
      <c r="M24" s="50">
        <f t="shared" si="4"/>
        <v>0</v>
      </c>
      <c r="N24" s="50">
        <f t="shared" si="4"/>
        <v>0</v>
      </c>
      <c r="O24" s="50">
        <f t="shared" si="4"/>
        <v>0</v>
      </c>
      <c r="P24" s="50">
        <f t="shared" si="4"/>
        <v>0</v>
      </c>
      <c r="Q24" s="50">
        <f t="shared" si="4"/>
        <v>0</v>
      </c>
      <c r="R24" s="50">
        <f t="shared" si="4"/>
        <v>0</v>
      </c>
      <c r="S24" s="50">
        <f t="shared" si="4"/>
        <v>0</v>
      </c>
      <c r="T24" s="50">
        <f t="shared" si="4"/>
        <v>0</v>
      </c>
      <c r="U24" s="50">
        <f t="shared" si="4"/>
        <v>0</v>
      </c>
      <c r="V24" s="50">
        <f t="shared" si="4"/>
        <v>0</v>
      </c>
      <c r="W24" s="50">
        <f t="shared" si="4"/>
        <v>0</v>
      </c>
      <c r="X24" s="50">
        <f t="shared" si="4"/>
        <v>0</v>
      </c>
      <c r="Y24" s="50">
        <f t="shared" si="4"/>
        <v>0</v>
      </c>
      <c r="Z24" s="50">
        <f t="shared" si="4"/>
        <v>0</v>
      </c>
      <c r="AA24" s="50">
        <f t="shared" si="4"/>
        <v>0</v>
      </c>
      <c r="AB24" s="50">
        <f t="shared" si="4"/>
        <v>0</v>
      </c>
      <c r="AC24" s="50">
        <f t="shared" si="4"/>
        <v>0</v>
      </c>
      <c r="AD24" s="50">
        <f t="shared" si="4"/>
        <v>0</v>
      </c>
      <c r="AE24" s="50">
        <f t="shared" si="4"/>
        <v>0</v>
      </c>
      <c r="AF24" s="50">
        <f t="shared" si="4"/>
        <v>0</v>
      </c>
      <c r="AG24" s="50">
        <f t="shared" si="4"/>
        <v>0</v>
      </c>
      <c r="AH24" s="50">
        <f t="shared" si="4"/>
        <v>0</v>
      </c>
      <c r="AI24" s="50">
        <f t="shared" si="4"/>
        <v>0</v>
      </c>
      <c r="AJ24" s="50">
        <f t="shared" si="4"/>
        <v>0</v>
      </c>
      <c r="AK24" s="50">
        <f t="shared" si="4"/>
        <v>0</v>
      </c>
      <c r="AL24" s="50">
        <f t="shared" si="4"/>
        <v>0</v>
      </c>
      <c r="AM24" s="50">
        <f t="shared" si="4"/>
        <v>0</v>
      </c>
      <c r="AN24" s="50">
        <f t="shared" si="4"/>
        <v>0</v>
      </c>
      <c r="AO24" s="50">
        <f t="shared" si="4"/>
        <v>0</v>
      </c>
      <c r="AP24" s="50">
        <f t="shared" si="4"/>
        <v>0</v>
      </c>
      <c r="AQ24" s="50">
        <f t="shared" si="4"/>
        <v>0</v>
      </c>
    </row>
    <row r="25" spans="1:64" ht="31.5" x14ac:dyDescent="0.25">
      <c r="A25" s="49" t="s">
        <v>126</v>
      </c>
      <c r="B25" s="11" t="s">
        <v>106</v>
      </c>
      <c r="C25" s="12" t="s">
        <v>97</v>
      </c>
      <c r="D25" s="50">
        <f t="shared" ref="D25:AQ25" si="5">D79</f>
        <v>0</v>
      </c>
      <c r="E25" s="50">
        <f t="shared" si="5"/>
        <v>0</v>
      </c>
      <c r="F25" s="50">
        <f t="shared" si="5"/>
        <v>0</v>
      </c>
      <c r="G25" s="50">
        <f t="shared" si="5"/>
        <v>0</v>
      </c>
      <c r="H25" s="50">
        <f t="shared" si="5"/>
        <v>0</v>
      </c>
      <c r="I25" s="50">
        <f t="shared" si="5"/>
        <v>0</v>
      </c>
      <c r="J25" s="50">
        <f t="shared" si="5"/>
        <v>0</v>
      </c>
      <c r="K25" s="50">
        <f t="shared" si="5"/>
        <v>0</v>
      </c>
      <c r="L25" s="50">
        <f t="shared" si="5"/>
        <v>0</v>
      </c>
      <c r="M25" s="50">
        <f t="shared" si="5"/>
        <v>0</v>
      </c>
      <c r="N25" s="50">
        <f t="shared" si="5"/>
        <v>0</v>
      </c>
      <c r="O25" s="50">
        <f t="shared" si="5"/>
        <v>0</v>
      </c>
      <c r="P25" s="50">
        <f t="shared" si="5"/>
        <v>0</v>
      </c>
      <c r="Q25" s="50">
        <f t="shared" si="5"/>
        <v>0</v>
      </c>
      <c r="R25" s="50">
        <f t="shared" si="5"/>
        <v>0</v>
      </c>
      <c r="S25" s="50">
        <f t="shared" si="5"/>
        <v>0</v>
      </c>
      <c r="T25" s="50">
        <f t="shared" si="5"/>
        <v>0</v>
      </c>
      <c r="U25" s="50">
        <f t="shared" si="5"/>
        <v>0</v>
      </c>
      <c r="V25" s="50">
        <f t="shared" si="5"/>
        <v>0</v>
      </c>
      <c r="W25" s="50">
        <f t="shared" si="5"/>
        <v>0</v>
      </c>
      <c r="X25" s="50">
        <f t="shared" si="5"/>
        <v>0</v>
      </c>
      <c r="Y25" s="50">
        <f t="shared" si="5"/>
        <v>0</v>
      </c>
      <c r="Z25" s="50">
        <f t="shared" si="5"/>
        <v>0</v>
      </c>
      <c r="AA25" s="50">
        <f t="shared" si="5"/>
        <v>0</v>
      </c>
      <c r="AB25" s="50">
        <f t="shared" si="5"/>
        <v>0</v>
      </c>
      <c r="AC25" s="50">
        <f t="shared" si="5"/>
        <v>0</v>
      </c>
      <c r="AD25" s="50">
        <f t="shared" si="5"/>
        <v>0</v>
      </c>
      <c r="AE25" s="50">
        <f t="shared" si="5"/>
        <v>0</v>
      </c>
      <c r="AF25" s="50">
        <f t="shared" si="5"/>
        <v>0</v>
      </c>
      <c r="AG25" s="50">
        <f t="shared" si="5"/>
        <v>0</v>
      </c>
      <c r="AH25" s="50">
        <f t="shared" si="5"/>
        <v>0</v>
      </c>
      <c r="AI25" s="50">
        <f t="shared" si="5"/>
        <v>0</v>
      </c>
      <c r="AJ25" s="50">
        <f t="shared" si="5"/>
        <v>0</v>
      </c>
      <c r="AK25" s="50">
        <f t="shared" si="5"/>
        <v>0</v>
      </c>
      <c r="AL25" s="50">
        <f t="shared" si="5"/>
        <v>0</v>
      </c>
      <c r="AM25" s="50">
        <f t="shared" si="5"/>
        <v>0</v>
      </c>
      <c r="AN25" s="50">
        <f t="shared" si="5"/>
        <v>0</v>
      </c>
      <c r="AO25" s="50">
        <f t="shared" si="5"/>
        <v>0</v>
      </c>
      <c r="AP25" s="50">
        <f t="shared" si="5"/>
        <v>0</v>
      </c>
      <c r="AQ25" s="50">
        <f t="shared" si="5"/>
        <v>0</v>
      </c>
    </row>
    <row r="26" spans="1:64" ht="31.5" x14ac:dyDescent="0.25">
      <c r="A26" s="49" t="s">
        <v>127</v>
      </c>
      <c r="B26" s="13" t="s">
        <v>107</v>
      </c>
      <c r="C26" s="12" t="s">
        <v>97</v>
      </c>
      <c r="D26" s="50">
        <f t="shared" ref="D26:S27" si="6">D80</f>
        <v>0</v>
      </c>
      <c r="E26" s="50">
        <f t="shared" si="6"/>
        <v>0</v>
      </c>
      <c r="F26" s="50">
        <f t="shared" si="6"/>
        <v>0</v>
      </c>
      <c r="G26" s="50">
        <f t="shared" si="6"/>
        <v>0</v>
      </c>
      <c r="H26" s="50">
        <f t="shared" si="6"/>
        <v>0</v>
      </c>
      <c r="I26" s="50">
        <f t="shared" si="6"/>
        <v>0</v>
      </c>
      <c r="J26" s="50">
        <f t="shared" si="6"/>
        <v>0</v>
      </c>
      <c r="K26" s="50">
        <f t="shared" si="6"/>
        <v>0</v>
      </c>
      <c r="L26" s="50">
        <f t="shared" si="6"/>
        <v>0</v>
      </c>
      <c r="M26" s="50">
        <f t="shared" si="6"/>
        <v>0</v>
      </c>
      <c r="N26" s="50">
        <f t="shared" si="6"/>
        <v>0</v>
      </c>
      <c r="O26" s="50">
        <f t="shared" si="6"/>
        <v>0</v>
      </c>
      <c r="P26" s="50">
        <f t="shared" si="6"/>
        <v>0</v>
      </c>
      <c r="Q26" s="50">
        <f t="shared" si="6"/>
        <v>0</v>
      </c>
      <c r="R26" s="50">
        <f t="shared" si="6"/>
        <v>0</v>
      </c>
      <c r="S26" s="50">
        <f t="shared" si="6"/>
        <v>0</v>
      </c>
      <c r="T26" s="50">
        <f t="shared" ref="E26:AQ27" si="7">T80</f>
        <v>0</v>
      </c>
      <c r="U26" s="50">
        <f t="shared" si="7"/>
        <v>0</v>
      </c>
      <c r="V26" s="50">
        <f t="shared" si="7"/>
        <v>0</v>
      </c>
      <c r="W26" s="50">
        <f t="shared" si="7"/>
        <v>0</v>
      </c>
      <c r="X26" s="50">
        <f t="shared" si="7"/>
        <v>0</v>
      </c>
      <c r="Y26" s="50">
        <f t="shared" si="7"/>
        <v>0</v>
      </c>
      <c r="Z26" s="50">
        <f t="shared" si="7"/>
        <v>0</v>
      </c>
      <c r="AA26" s="50">
        <f t="shared" si="7"/>
        <v>0</v>
      </c>
      <c r="AB26" s="50">
        <f t="shared" si="7"/>
        <v>0</v>
      </c>
      <c r="AC26" s="50">
        <f t="shared" si="7"/>
        <v>0</v>
      </c>
      <c r="AD26" s="50">
        <f t="shared" si="7"/>
        <v>0</v>
      </c>
      <c r="AE26" s="50">
        <f t="shared" si="7"/>
        <v>0</v>
      </c>
      <c r="AF26" s="50">
        <f t="shared" si="7"/>
        <v>0</v>
      </c>
      <c r="AG26" s="50">
        <f t="shared" si="7"/>
        <v>0</v>
      </c>
      <c r="AH26" s="50">
        <f t="shared" si="7"/>
        <v>0</v>
      </c>
      <c r="AI26" s="50">
        <f t="shared" si="7"/>
        <v>0</v>
      </c>
      <c r="AJ26" s="50">
        <f t="shared" si="7"/>
        <v>0</v>
      </c>
      <c r="AK26" s="50">
        <f t="shared" si="7"/>
        <v>0</v>
      </c>
      <c r="AL26" s="50">
        <f t="shared" si="7"/>
        <v>0</v>
      </c>
      <c r="AM26" s="50">
        <f t="shared" si="7"/>
        <v>0</v>
      </c>
      <c r="AN26" s="50">
        <f t="shared" si="7"/>
        <v>0</v>
      </c>
      <c r="AO26" s="50">
        <f t="shared" si="7"/>
        <v>0</v>
      </c>
      <c r="AP26" s="50">
        <f t="shared" si="7"/>
        <v>0</v>
      </c>
      <c r="AQ26" s="50">
        <f t="shared" si="7"/>
        <v>0</v>
      </c>
    </row>
    <row r="27" spans="1:64" x14ac:dyDescent="0.25">
      <c r="A27" s="49" t="s">
        <v>128</v>
      </c>
      <c r="B27" s="13" t="s">
        <v>108</v>
      </c>
      <c r="C27" s="12" t="s">
        <v>97</v>
      </c>
      <c r="D27" s="50">
        <f t="shared" si="6"/>
        <v>0</v>
      </c>
      <c r="E27" s="50">
        <f t="shared" si="7"/>
        <v>0</v>
      </c>
      <c r="F27" s="50">
        <f t="shared" si="7"/>
        <v>0</v>
      </c>
      <c r="G27" s="50">
        <f t="shared" si="7"/>
        <v>0</v>
      </c>
      <c r="H27" s="50">
        <f t="shared" si="7"/>
        <v>0</v>
      </c>
      <c r="I27" s="50">
        <f t="shared" si="7"/>
        <v>0</v>
      </c>
      <c r="J27" s="50">
        <f t="shared" si="7"/>
        <v>0</v>
      </c>
      <c r="K27" s="50">
        <f t="shared" si="7"/>
        <v>0</v>
      </c>
      <c r="L27" s="50">
        <f t="shared" si="7"/>
        <v>0</v>
      </c>
      <c r="M27" s="50">
        <f t="shared" si="7"/>
        <v>0</v>
      </c>
      <c r="N27" s="50">
        <f t="shared" si="7"/>
        <v>0</v>
      </c>
      <c r="O27" s="50">
        <f t="shared" si="7"/>
        <v>0</v>
      </c>
      <c r="P27" s="50">
        <f t="shared" si="7"/>
        <v>0</v>
      </c>
      <c r="Q27" s="50">
        <f t="shared" si="7"/>
        <v>0</v>
      </c>
      <c r="R27" s="50">
        <f t="shared" si="7"/>
        <v>0</v>
      </c>
      <c r="S27" s="50">
        <f t="shared" si="7"/>
        <v>0</v>
      </c>
      <c r="T27" s="50">
        <f t="shared" si="7"/>
        <v>0</v>
      </c>
      <c r="U27" s="50">
        <f t="shared" si="7"/>
        <v>0</v>
      </c>
      <c r="V27" s="50">
        <f t="shared" si="7"/>
        <v>0</v>
      </c>
      <c r="W27" s="50">
        <f t="shared" si="7"/>
        <v>0</v>
      </c>
      <c r="X27" s="50">
        <f t="shared" si="7"/>
        <v>0</v>
      </c>
      <c r="Y27" s="50">
        <f t="shared" si="7"/>
        <v>0</v>
      </c>
      <c r="Z27" s="50">
        <f t="shared" si="7"/>
        <v>0</v>
      </c>
      <c r="AA27" s="50">
        <f t="shared" si="7"/>
        <v>0</v>
      </c>
      <c r="AB27" s="50">
        <f t="shared" si="7"/>
        <v>0</v>
      </c>
      <c r="AC27" s="50">
        <f t="shared" si="7"/>
        <v>0</v>
      </c>
      <c r="AD27" s="50">
        <f t="shared" si="7"/>
        <v>0</v>
      </c>
      <c r="AE27" s="50">
        <f t="shared" si="7"/>
        <v>0</v>
      </c>
      <c r="AF27" s="50">
        <f t="shared" si="7"/>
        <v>0</v>
      </c>
      <c r="AG27" s="50">
        <f t="shared" si="7"/>
        <v>0</v>
      </c>
      <c r="AH27" s="50">
        <f t="shared" si="7"/>
        <v>0</v>
      </c>
      <c r="AI27" s="50">
        <f t="shared" si="7"/>
        <v>0</v>
      </c>
      <c r="AJ27" s="50">
        <f t="shared" si="7"/>
        <v>0</v>
      </c>
      <c r="AK27" s="50">
        <f t="shared" si="7"/>
        <v>0</v>
      </c>
      <c r="AL27" s="50">
        <f t="shared" si="7"/>
        <v>0</v>
      </c>
      <c r="AM27" s="50">
        <f t="shared" si="7"/>
        <v>0</v>
      </c>
      <c r="AN27" s="50">
        <f t="shared" si="7"/>
        <v>0</v>
      </c>
      <c r="AO27" s="50">
        <f t="shared" si="7"/>
        <v>0</v>
      </c>
      <c r="AP27" s="50">
        <f t="shared" si="7"/>
        <v>0</v>
      </c>
      <c r="AQ27" s="50">
        <f t="shared" si="7"/>
        <v>0</v>
      </c>
    </row>
    <row r="28" spans="1:64" ht="31.5" x14ac:dyDescent="0.25">
      <c r="A28" s="49" t="s">
        <v>101</v>
      </c>
      <c r="B28" s="13" t="s">
        <v>129</v>
      </c>
      <c r="C28" s="12" t="s">
        <v>97</v>
      </c>
      <c r="D28" s="12">
        <f t="shared" ref="D28:AQ28" si="8">IF((COUNTIF(D29:D35,"нд"))=(COUNTA(D29:D35)),"нд",SUMIF(D29:D35,"&lt;&gt;0",D29:D35))</f>
        <v>0</v>
      </c>
      <c r="E28" s="12">
        <f t="shared" si="8"/>
        <v>0</v>
      </c>
      <c r="F28" s="12">
        <f t="shared" si="8"/>
        <v>0</v>
      </c>
      <c r="G28" s="12">
        <f t="shared" si="8"/>
        <v>0</v>
      </c>
      <c r="H28" s="12">
        <f t="shared" si="8"/>
        <v>0</v>
      </c>
      <c r="I28" s="12">
        <f t="shared" si="8"/>
        <v>0</v>
      </c>
      <c r="J28" s="12">
        <f t="shared" si="8"/>
        <v>0</v>
      </c>
      <c r="K28" s="12">
        <f t="shared" si="8"/>
        <v>0</v>
      </c>
      <c r="L28" s="12">
        <f t="shared" si="8"/>
        <v>0</v>
      </c>
      <c r="M28" s="12">
        <f t="shared" si="8"/>
        <v>0</v>
      </c>
      <c r="N28" s="12">
        <f t="shared" si="8"/>
        <v>0</v>
      </c>
      <c r="O28" s="12">
        <f t="shared" si="8"/>
        <v>0</v>
      </c>
      <c r="P28" s="12">
        <f t="shared" si="8"/>
        <v>0</v>
      </c>
      <c r="Q28" s="12">
        <f t="shared" si="8"/>
        <v>0</v>
      </c>
      <c r="R28" s="12">
        <f t="shared" si="8"/>
        <v>0</v>
      </c>
      <c r="S28" s="12">
        <f t="shared" si="8"/>
        <v>0</v>
      </c>
      <c r="T28" s="12">
        <f t="shared" si="8"/>
        <v>0</v>
      </c>
      <c r="U28" s="12">
        <f t="shared" si="8"/>
        <v>0</v>
      </c>
      <c r="V28" s="12">
        <f t="shared" si="8"/>
        <v>0</v>
      </c>
      <c r="W28" s="12">
        <f t="shared" si="8"/>
        <v>0</v>
      </c>
      <c r="X28" s="12">
        <f t="shared" si="8"/>
        <v>0</v>
      </c>
      <c r="Y28" s="12">
        <f t="shared" si="8"/>
        <v>0</v>
      </c>
      <c r="Z28" s="12">
        <f t="shared" si="8"/>
        <v>0</v>
      </c>
      <c r="AA28" s="12">
        <f t="shared" si="8"/>
        <v>0</v>
      </c>
      <c r="AB28" s="12">
        <f t="shared" si="8"/>
        <v>0</v>
      </c>
      <c r="AC28" s="12">
        <f t="shared" si="8"/>
        <v>0</v>
      </c>
      <c r="AD28" s="12">
        <f t="shared" si="8"/>
        <v>0</v>
      </c>
      <c r="AE28" s="12">
        <f t="shared" si="8"/>
        <v>0</v>
      </c>
      <c r="AF28" s="12">
        <f t="shared" si="8"/>
        <v>0</v>
      </c>
      <c r="AG28" s="12">
        <f t="shared" si="8"/>
        <v>0</v>
      </c>
      <c r="AH28" s="12">
        <f t="shared" si="8"/>
        <v>0</v>
      </c>
      <c r="AI28" s="12">
        <f t="shared" si="8"/>
        <v>0</v>
      </c>
      <c r="AJ28" s="12">
        <f t="shared" si="8"/>
        <v>0</v>
      </c>
      <c r="AK28" s="12">
        <f t="shared" si="8"/>
        <v>0</v>
      </c>
      <c r="AL28" s="12">
        <f t="shared" si="8"/>
        <v>0</v>
      </c>
      <c r="AM28" s="12">
        <f t="shared" si="8"/>
        <v>0</v>
      </c>
      <c r="AN28" s="12">
        <f t="shared" si="8"/>
        <v>0</v>
      </c>
      <c r="AO28" s="12">
        <f t="shared" si="8"/>
        <v>0</v>
      </c>
      <c r="AP28" s="12">
        <f t="shared" si="8"/>
        <v>0</v>
      </c>
      <c r="AQ28" s="12">
        <f t="shared" si="8"/>
        <v>0</v>
      </c>
    </row>
    <row r="29" spans="1:64" x14ac:dyDescent="0.25">
      <c r="A29" s="49" t="s">
        <v>130</v>
      </c>
      <c r="B29" s="13" t="s">
        <v>131</v>
      </c>
      <c r="C29" s="12" t="s">
        <v>97</v>
      </c>
      <c r="D29" s="50">
        <f t="shared" ref="D29:S35" si="9">D131</f>
        <v>0</v>
      </c>
      <c r="E29" s="50">
        <f t="shared" si="9"/>
        <v>0</v>
      </c>
      <c r="F29" s="50">
        <f t="shared" si="9"/>
        <v>0</v>
      </c>
      <c r="G29" s="50">
        <f t="shared" si="9"/>
        <v>0</v>
      </c>
      <c r="H29" s="50">
        <f t="shared" si="9"/>
        <v>0</v>
      </c>
      <c r="I29" s="50">
        <f t="shared" si="9"/>
        <v>0</v>
      </c>
      <c r="J29" s="50">
        <f t="shared" si="9"/>
        <v>0</v>
      </c>
      <c r="K29" s="50">
        <f t="shared" si="9"/>
        <v>0</v>
      </c>
      <c r="L29" s="50">
        <f t="shared" si="9"/>
        <v>0</v>
      </c>
      <c r="M29" s="50">
        <f t="shared" si="9"/>
        <v>0</v>
      </c>
      <c r="N29" s="50">
        <f t="shared" si="9"/>
        <v>0</v>
      </c>
      <c r="O29" s="50">
        <f t="shared" si="9"/>
        <v>0</v>
      </c>
      <c r="P29" s="50">
        <f t="shared" si="9"/>
        <v>0</v>
      </c>
      <c r="Q29" s="50">
        <f t="shared" si="9"/>
        <v>0</v>
      </c>
      <c r="R29" s="50">
        <f t="shared" si="9"/>
        <v>0</v>
      </c>
      <c r="S29" s="50">
        <f t="shared" si="9"/>
        <v>0</v>
      </c>
      <c r="T29" s="50">
        <f t="shared" ref="E29:AQ35" si="10">T131</f>
        <v>0</v>
      </c>
      <c r="U29" s="50">
        <f t="shared" si="10"/>
        <v>0</v>
      </c>
      <c r="V29" s="50">
        <f t="shared" si="10"/>
        <v>0</v>
      </c>
      <c r="W29" s="50">
        <f t="shared" si="10"/>
        <v>0</v>
      </c>
      <c r="X29" s="50">
        <f t="shared" si="10"/>
        <v>0</v>
      </c>
      <c r="Y29" s="50">
        <f t="shared" si="10"/>
        <v>0</v>
      </c>
      <c r="Z29" s="50">
        <f t="shared" si="10"/>
        <v>0</v>
      </c>
      <c r="AA29" s="50">
        <f t="shared" si="10"/>
        <v>0</v>
      </c>
      <c r="AB29" s="50">
        <f t="shared" si="10"/>
        <v>0</v>
      </c>
      <c r="AC29" s="50">
        <f t="shared" si="10"/>
        <v>0</v>
      </c>
      <c r="AD29" s="50">
        <f t="shared" si="10"/>
        <v>0</v>
      </c>
      <c r="AE29" s="50">
        <f t="shared" si="10"/>
        <v>0</v>
      </c>
      <c r="AF29" s="50">
        <f t="shared" si="10"/>
        <v>0</v>
      </c>
      <c r="AG29" s="50">
        <f t="shared" si="10"/>
        <v>0</v>
      </c>
      <c r="AH29" s="50">
        <f t="shared" si="10"/>
        <v>0</v>
      </c>
      <c r="AI29" s="50">
        <f t="shared" si="10"/>
        <v>0</v>
      </c>
      <c r="AJ29" s="50">
        <f t="shared" si="10"/>
        <v>0</v>
      </c>
      <c r="AK29" s="50">
        <f t="shared" si="10"/>
        <v>0</v>
      </c>
      <c r="AL29" s="50">
        <f t="shared" si="10"/>
        <v>0</v>
      </c>
      <c r="AM29" s="50">
        <f t="shared" si="10"/>
        <v>0</v>
      </c>
      <c r="AN29" s="50">
        <f t="shared" si="10"/>
        <v>0</v>
      </c>
      <c r="AO29" s="50">
        <f t="shared" si="10"/>
        <v>0</v>
      </c>
      <c r="AP29" s="50">
        <f t="shared" si="10"/>
        <v>0</v>
      </c>
      <c r="AQ29" s="50">
        <f t="shared" si="10"/>
        <v>0</v>
      </c>
    </row>
    <row r="30" spans="1:64" s="46" customFormat="1" ht="48.75" customHeight="1" x14ac:dyDescent="0.25">
      <c r="A30" s="49" t="s">
        <v>132</v>
      </c>
      <c r="B30" s="13" t="s">
        <v>133</v>
      </c>
      <c r="C30" s="12" t="s">
        <v>97</v>
      </c>
      <c r="D30" s="50">
        <f t="shared" si="9"/>
        <v>0</v>
      </c>
      <c r="E30" s="50">
        <f t="shared" si="10"/>
        <v>0</v>
      </c>
      <c r="F30" s="50">
        <f t="shared" si="10"/>
        <v>0</v>
      </c>
      <c r="G30" s="50">
        <f t="shared" si="10"/>
        <v>0</v>
      </c>
      <c r="H30" s="50">
        <f t="shared" si="10"/>
        <v>0</v>
      </c>
      <c r="I30" s="50">
        <f t="shared" si="10"/>
        <v>0</v>
      </c>
      <c r="J30" s="50">
        <f t="shared" si="10"/>
        <v>0</v>
      </c>
      <c r="K30" s="50">
        <f t="shared" si="10"/>
        <v>0</v>
      </c>
      <c r="L30" s="50">
        <f t="shared" si="10"/>
        <v>0</v>
      </c>
      <c r="M30" s="50">
        <f t="shared" si="10"/>
        <v>0</v>
      </c>
      <c r="N30" s="50">
        <f t="shared" si="10"/>
        <v>0</v>
      </c>
      <c r="O30" s="50">
        <f t="shared" si="10"/>
        <v>0</v>
      </c>
      <c r="P30" s="50">
        <f t="shared" si="10"/>
        <v>0</v>
      </c>
      <c r="Q30" s="50">
        <f t="shared" si="10"/>
        <v>0</v>
      </c>
      <c r="R30" s="50">
        <f t="shared" si="10"/>
        <v>0</v>
      </c>
      <c r="S30" s="50">
        <f t="shared" si="10"/>
        <v>0</v>
      </c>
      <c r="T30" s="50">
        <f t="shared" si="10"/>
        <v>0</v>
      </c>
      <c r="U30" s="50">
        <f t="shared" si="10"/>
        <v>0</v>
      </c>
      <c r="V30" s="50">
        <f t="shared" si="10"/>
        <v>0</v>
      </c>
      <c r="W30" s="50">
        <f t="shared" si="10"/>
        <v>0</v>
      </c>
      <c r="X30" s="50">
        <f t="shared" si="10"/>
        <v>0</v>
      </c>
      <c r="Y30" s="50">
        <f t="shared" si="10"/>
        <v>0</v>
      </c>
      <c r="Z30" s="50">
        <f t="shared" si="10"/>
        <v>0</v>
      </c>
      <c r="AA30" s="50">
        <f t="shared" si="10"/>
        <v>0</v>
      </c>
      <c r="AB30" s="50">
        <f t="shared" si="10"/>
        <v>0</v>
      </c>
      <c r="AC30" s="50">
        <f t="shared" si="10"/>
        <v>0</v>
      </c>
      <c r="AD30" s="50">
        <f t="shared" si="10"/>
        <v>0</v>
      </c>
      <c r="AE30" s="50">
        <f t="shared" si="10"/>
        <v>0</v>
      </c>
      <c r="AF30" s="50">
        <f t="shared" si="10"/>
        <v>0</v>
      </c>
      <c r="AG30" s="50">
        <f t="shared" si="10"/>
        <v>0</v>
      </c>
      <c r="AH30" s="50">
        <f t="shared" si="10"/>
        <v>0</v>
      </c>
      <c r="AI30" s="50">
        <f t="shared" si="10"/>
        <v>0</v>
      </c>
      <c r="AJ30" s="50">
        <f t="shared" si="10"/>
        <v>0</v>
      </c>
      <c r="AK30" s="50">
        <f t="shared" si="10"/>
        <v>0</v>
      </c>
      <c r="AL30" s="50">
        <f t="shared" si="10"/>
        <v>0</v>
      </c>
      <c r="AM30" s="50">
        <f t="shared" si="10"/>
        <v>0</v>
      </c>
      <c r="AN30" s="50">
        <f t="shared" si="10"/>
        <v>0</v>
      </c>
      <c r="AO30" s="50">
        <f t="shared" si="10"/>
        <v>0</v>
      </c>
      <c r="AP30" s="50">
        <f t="shared" si="10"/>
        <v>0</v>
      </c>
      <c r="AQ30" s="50">
        <f t="shared" si="10"/>
        <v>0</v>
      </c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64" s="46" customFormat="1" x14ac:dyDescent="0.25">
      <c r="A31" s="49" t="s">
        <v>134</v>
      </c>
      <c r="B31" s="13" t="s">
        <v>135</v>
      </c>
      <c r="C31" s="12" t="s">
        <v>97</v>
      </c>
      <c r="D31" s="50">
        <f t="shared" si="9"/>
        <v>0</v>
      </c>
      <c r="E31" s="50">
        <f t="shared" si="10"/>
        <v>0</v>
      </c>
      <c r="F31" s="50">
        <f t="shared" si="10"/>
        <v>0</v>
      </c>
      <c r="G31" s="50">
        <f t="shared" si="10"/>
        <v>0</v>
      </c>
      <c r="H31" s="50">
        <f t="shared" si="10"/>
        <v>0</v>
      </c>
      <c r="I31" s="50">
        <f t="shared" si="10"/>
        <v>0</v>
      </c>
      <c r="J31" s="50">
        <f t="shared" si="10"/>
        <v>0</v>
      </c>
      <c r="K31" s="50">
        <f t="shared" si="10"/>
        <v>0</v>
      </c>
      <c r="L31" s="50">
        <f t="shared" si="10"/>
        <v>0</v>
      </c>
      <c r="M31" s="50">
        <f t="shared" si="10"/>
        <v>0</v>
      </c>
      <c r="N31" s="50">
        <f t="shared" si="10"/>
        <v>0</v>
      </c>
      <c r="O31" s="50">
        <f t="shared" si="10"/>
        <v>0</v>
      </c>
      <c r="P31" s="50">
        <f t="shared" si="10"/>
        <v>0</v>
      </c>
      <c r="Q31" s="50">
        <f t="shared" si="10"/>
        <v>0</v>
      </c>
      <c r="R31" s="50">
        <f t="shared" si="10"/>
        <v>0</v>
      </c>
      <c r="S31" s="50">
        <f t="shared" si="10"/>
        <v>0</v>
      </c>
      <c r="T31" s="50">
        <f t="shared" si="10"/>
        <v>0</v>
      </c>
      <c r="U31" s="50">
        <f t="shared" si="10"/>
        <v>0</v>
      </c>
      <c r="V31" s="50">
        <f t="shared" si="10"/>
        <v>0</v>
      </c>
      <c r="W31" s="50">
        <f t="shared" si="10"/>
        <v>0</v>
      </c>
      <c r="X31" s="50">
        <f t="shared" si="10"/>
        <v>0</v>
      </c>
      <c r="Y31" s="50">
        <f t="shared" si="10"/>
        <v>0</v>
      </c>
      <c r="Z31" s="50">
        <f t="shared" si="10"/>
        <v>0</v>
      </c>
      <c r="AA31" s="50">
        <f t="shared" si="10"/>
        <v>0</v>
      </c>
      <c r="AB31" s="50">
        <f t="shared" si="10"/>
        <v>0</v>
      </c>
      <c r="AC31" s="50">
        <f t="shared" si="10"/>
        <v>0</v>
      </c>
      <c r="AD31" s="50">
        <f t="shared" si="10"/>
        <v>0</v>
      </c>
      <c r="AE31" s="50">
        <f t="shared" si="10"/>
        <v>0</v>
      </c>
      <c r="AF31" s="50">
        <f t="shared" si="10"/>
        <v>0</v>
      </c>
      <c r="AG31" s="50">
        <f t="shared" si="10"/>
        <v>0</v>
      </c>
      <c r="AH31" s="50">
        <f t="shared" si="10"/>
        <v>0</v>
      </c>
      <c r="AI31" s="50">
        <f t="shared" si="10"/>
        <v>0</v>
      </c>
      <c r="AJ31" s="50">
        <f t="shared" si="10"/>
        <v>0</v>
      </c>
      <c r="AK31" s="50">
        <f t="shared" si="10"/>
        <v>0</v>
      </c>
      <c r="AL31" s="50">
        <f t="shared" si="10"/>
        <v>0</v>
      </c>
      <c r="AM31" s="50">
        <f t="shared" si="10"/>
        <v>0</v>
      </c>
      <c r="AN31" s="50">
        <f t="shared" si="10"/>
        <v>0</v>
      </c>
      <c r="AO31" s="50">
        <f t="shared" si="10"/>
        <v>0</v>
      </c>
      <c r="AP31" s="50">
        <f t="shared" si="10"/>
        <v>0</v>
      </c>
      <c r="AQ31" s="50">
        <f t="shared" si="10"/>
        <v>0</v>
      </c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64" ht="31.5" x14ac:dyDescent="0.25">
      <c r="A32" s="49" t="s">
        <v>136</v>
      </c>
      <c r="B32" s="13" t="s">
        <v>137</v>
      </c>
      <c r="C32" s="12" t="s">
        <v>97</v>
      </c>
      <c r="D32" s="50">
        <f t="shared" si="9"/>
        <v>0</v>
      </c>
      <c r="E32" s="50">
        <f t="shared" si="10"/>
        <v>0</v>
      </c>
      <c r="F32" s="50">
        <f t="shared" si="10"/>
        <v>0</v>
      </c>
      <c r="G32" s="50">
        <f t="shared" si="10"/>
        <v>0</v>
      </c>
      <c r="H32" s="50">
        <f t="shared" si="10"/>
        <v>0</v>
      </c>
      <c r="I32" s="50">
        <f t="shared" si="10"/>
        <v>0</v>
      </c>
      <c r="J32" s="50">
        <f t="shared" si="10"/>
        <v>0</v>
      </c>
      <c r="K32" s="50">
        <f t="shared" si="10"/>
        <v>0</v>
      </c>
      <c r="L32" s="50">
        <f t="shared" si="10"/>
        <v>0</v>
      </c>
      <c r="M32" s="50">
        <f t="shared" si="10"/>
        <v>0</v>
      </c>
      <c r="N32" s="50">
        <f t="shared" si="10"/>
        <v>0</v>
      </c>
      <c r="O32" s="50">
        <f t="shared" si="10"/>
        <v>0</v>
      </c>
      <c r="P32" s="50">
        <f t="shared" si="10"/>
        <v>0</v>
      </c>
      <c r="Q32" s="50">
        <f t="shared" si="10"/>
        <v>0</v>
      </c>
      <c r="R32" s="50">
        <f t="shared" si="10"/>
        <v>0</v>
      </c>
      <c r="S32" s="50">
        <f t="shared" si="10"/>
        <v>0</v>
      </c>
      <c r="T32" s="50">
        <f t="shared" si="10"/>
        <v>0</v>
      </c>
      <c r="U32" s="50">
        <f t="shared" si="10"/>
        <v>0</v>
      </c>
      <c r="V32" s="50">
        <f t="shared" si="10"/>
        <v>0</v>
      </c>
      <c r="W32" s="50">
        <f t="shared" si="10"/>
        <v>0</v>
      </c>
      <c r="X32" s="50">
        <f t="shared" si="10"/>
        <v>0</v>
      </c>
      <c r="Y32" s="50">
        <f t="shared" si="10"/>
        <v>0</v>
      </c>
      <c r="Z32" s="50">
        <f t="shared" si="10"/>
        <v>0</v>
      </c>
      <c r="AA32" s="50">
        <f t="shared" si="10"/>
        <v>0</v>
      </c>
      <c r="AB32" s="50">
        <f t="shared" si="10"/>
        <v>0</v>
      </c>
      <c r="AC32" s="50">
        <f t="shared" si="10"/>
        <v>0</v>
      </c>
      <c r="AD32" s="50">
        <f t="shared" si="10"/>
        <v>0</v>
      </c>
      <c r="AE32" s="50">
        <f t="shared" si="10"/>
        <v>0</v>
      </c>
      <c r="AF32" s="50">
        <f t="shared" si="10"/>
        <v>0</v>
      </c>
      <c r="AG32" s="50">
        <f t="shared" si="10"/>
        <v>0</v>
      </c>
      <c r="AH32" s="50">
        <f t="shared" si="10"/>
        <v>0</v>
      </c>
      <c r="AI32" s="50">
        <f t="shared" si="10"/>
        <v>0</v>
      </c>
      <c r="AJ32" s="50">
        <f t="shared" si="10"/>
        <v>0</v>
      </c>
      <c r="AK32" s="50">
        <f t="shared" si="10"/>
        <v>0</v>
      </c>
      <c r="AL32" s="50">
        <f t="shared" si="10"/>
        <v>0</v>
      </c>
      <c r="AM32" s="50">
        <f t="shared" si="10"/>
        <v>0</v>
      </c>
      <c r="AN32" s="50">
        <f t="shared" si="10"/>
        <v>0</v>
      </c>
      <c r="AO32" s="50">
        <f t="shared" si="10"/>
        <v>0</v>
      </c>
      <c r="AP32" s="50">
        <f t="shared" si="10"/>
        <v>0</v>
      </c>
      <c r="AQ32" s="50">
        <f t="shared" si="10"/>
        <v>0</v>
      </c>
    </row>
    <row r="33" spans="1:43" x14ac:dyDescent="0.25">
      <c r="A33" s="49" t="s">
        <v>138</v>
      </c>
      <c r="B33" s="13" t="s">
        <v>139</v>
      </c>
      <c r="C33" s="12" t="s">
        <v>97</v>
      </c>
      <c r="D33" s="50">
        <f t="shared" si="9"/>
        <v>0</v>
      </c>
      <c r="E33" s="50">
        <f t="shared" si="10"/>
        <v>0</v>
      </c>
      <c r="F33" s="50">
        <f t="shared" si="10"/>
        <v>0</v>
      </c>
      <c r="G33" s="50">
        <f t="shared" si="10"/>
        <v>0</v>
      </c>
      <c r="H33" s="50">
        <f t="shared" si="10"/>
        <v>0</v>
      </c>
      <c r="I33" s="50">
        <f t="shared" si="10"/>
        <v>0</v>
      </c>
      <c r="J33" s="50">
        <f t="shared" si="10"/>
        <v>0</v>
      </c>
      <c r="K33" s="50">
        <f t="shared" si="10"/>
        <v>0</v>
      </c>
      <c r="L33" s="50">
        <f t="shared" si="10"/>
        <v>0</v>
      </c>
      <c r="M33" s="50">
        <f t="shared" si="10"/>
        <v>0</v>
      </c>
      <c r="N33" s="50">
        <f t="shared" si="10"/>
        <v>0</v>
      </c>
      <c r="O33" s="50">
        <f t="shared" si="10"/>
        <v>0</v>
      </c>
      <c r="P33" s="50">
        <f t="shared" si="10"/>
        <v>0</v>
      </c>
      <c r="Q33" s="50">
        <f t="shared" si="10"/>
        <v>0</v>
      </c>
      <c r="R33" s="50">
        <f t="shared" si="10"/>
        <v>0</v>
      </c>
      <c r="S33" s="50">
        <f t="shared" si="10"/>
        <v>0</v>
      </c>
      <c r="T33" s="50">
        <f t="shared" si="10"/>
        <v>0</v>
      </c>
      <c r="U33" s="50">
        <f t="shared" si="10"/>
        <v>0</v>
      </c>
      <c r="V33" s="50">
        <f t="shared" si="10"/>
        <v>0</v>
      </c>
      <c r="W33" s="50">
        <f t="shared" si="10"/>
        <v>0</v>
      </c>
      <c r="X33" s="50">
        <f t="shared" si="10"/>
        <v>0</v>
      </c>
      <c r="Y33" s="50">
        <f t="shared" si="10"/>
        <v>0</v>
      </c>
      <c r="Z33" s="50">
        <f t="shared" si="10"/>
        <v>0</v>
      </c>
      <c r="AA33" s="50">
        <f t="shared" si="10"/>
        <v>0</v>
      </c>
      <c r="AB33" s="50">
        <f t="shared" si="10"/>
        <v>0</v>
      </c>
      <c r="AC33" s="50">
        <f t="shared" si="10"/>
        <v>0</v>
      </c>
      <c r="AD33" s="50">
        <f t="shared" si="10"/>
        <v>0</v>
      </c>
      <c r="AE33" s="50">
        <f t="shared" si="10"/>
        <v>0</v>
      </c>
      <c r="AF33" s="50">
        <f t="shared" si="10"/>
        <v>0</v>
      </c>
      <c r="AG33" s="50">
        <f t="shared" si="10"/>
        <v>0</v>
      </c>
      <c r="AH33" s="50">
        <f t="shared" si="10"/>
        <v>0</v>
      </c>
      <c r="AI33" s="50">
        <f t="shared" si="10"/>
        <v>0</v>
      </c>
      <c r="AJ33" s="50">
        <f t="shared" si="10"/>
        <v>0</v>
      </c>
      <c r="AK33" s="50">
        <f t="shared" si="10"/>
        <v>0</v>
      </c>
      <c r="AL33" s="50">
        <f t="shared" si="10"/>
        <v>0</v>
      </c>
      <c r="AM33" s="50">
        <f t="shared" si="10"/>
        <v>0</v>
      </c>
      <c r="AN33" s="50">
        <f t="shared" si="10"/>
        <v>0</v>
      </c>
      <c r="AO33" s="50">
        <f t="shared" si="10"/>
        <v>0</v>
      </c>
      <c r="AP33" s="50">
        <f t="shared" si="10"/>
        <v>0</v>
      </c>
      <c r="AQ33" s="50">
        <f t="shared" si="10"/>
        <v>0</v>
      </c>
    </row>
    <row r="34" spans="1:43" ht="31.5" x14ac:dyDescent="0.25">
      <c r="A34" s="49" t="s">
        <v>140</v>
      </c>
      <c r="B34" s="13" t="s">
        <v>107</v>
      </c>
      <c r="C34" s="12" t="s">
        <v>97</v>
      </c>
      <c r="D34" s="50">
        <f t="shared" si="9"/>
        <v>0</v>
      </c>
      <c r="E34" s="50">
        <f t="shared" si="10"/>
        <v>0</v>
      </c>
      <c r="F34" s="50">
        <f t="shared" si="10"/>
        <v>0</v>
      </c>
      <c r="G34" s="50">
        <f t="shared" si="10"/>
        <v>0</v>
      </c>
      <c r="H34" s="50">
        <f t="shared" si="10"/>
        <v>0</v>
      </c>
      <c r="I34" s="50">
        <f t="shared" si="10"/>
        <v>0</v>
      </c>
      <c r="J34" s="50">
        <f t="shared" si="10"/>
        <v>0</v>
      </c>
      <c r="K34" s="50">
        <f t="shared" si="10"/>
        <v>0</v>
      </c>
      <c r="L34" s="50">
        <f t="shared" si="10"/>
        <v>0</v>
      </c>
      <c r="M34" s="50">
        <f t="shared" si="10"/>
        <v>0</v>
      </c>
      <c r="N34" s="50">
        <f t="shared" si="10"/>
        <v>0</v>
      </c>
      <c r="O34" s="50">
        <f t="shared" si="10"/>
        <v>0</v>
      </c>
      <c r="P34" s="50">
        <f t="shared" si="10"/>
        <v>0</v>
      </c>
      <c r="Q34" s="50">
        <f t="shared" si="10"/>
        <v>0</v>
      </c>
      <c r="R34" s="50">
        <f t="shared" si="10"/>
        <v>0</v>
      </c>
      <c r="S34" s="50">
        <f t="shared" si="10"/>
        <v>0</v>
      </c>
      <c r="T34" s="50">
        <f t="shared" si="10"/>
        <v>0</v>
      </c>
      <c r="U34" s="50">
        <f t="shared" si="10"/>
        <v>0</v>
      </c>
      <c r="V34" s="50">
        <f t="shared" si="10"/>
        <v>0</v>
      </c>
      <c r="W34" s="50">
        <f t="shared" si="10"/>
        <v>0</v>
      </c>
      <c r="X34" s="50">
        <f t="shared" si="10"/>
        <v>0</v>
      </c>
      <c r="Y34" s="50">
        <f t="shared" si="10"/>
        <v>0</v>
      </c>
      <c r="Z34" s="50">
        <f t="shared" si="10"/>
        <v>0</v>
      </c>
      <c r="AA34" s="50">
        <f t="shared" si="10"/>
        <v>0</v>
      </c>
      <c r="AB34" s="50">
        <f t="shared" si="10"/>
        <v>0</v>
      </c>
      <c r="AC34" s="50">
        <f t="shared" si="10"/>
        <v>0</v>
      </c>
      <c r="AD34" s="50">
        <f t="shared" si="10"/>
        <v>0</v>
      </c>
      <c r="AE34" s="50">
        <f t="shared" si="10"/>
        <v>0</v>
      </c>
      <c r="AF34" s="50">
        <f t="shared" si="10"/>
        <v>0</v>
      </c>
      <c r="AG34" s="50">
        <f t="shared" si="10"/>
        <v>0</v>
      </c>
      <c r="AH34" s="50">
        <f t="shared" si="10"/>
        <v>0</v>
      </c>
      <c r="AI34" s="50">
        <f t="shared" si="10"/>
        <v>0</v>
      </c>
      <c r="AJ34" s="50">
        <f t="shared" si="10"/>
        <v>0</v>
      </c>
      <c r="AK34" s="50">
        <f t="shared" si="10"/>
        <v>0</v>
      </c>
      <c r="AL34" s="50">
        <f t="shared" si="10"/>
        <v>0</v>
      </c>
      <c r="AM34" s="50">
        <f t="shared" si="10"/>
        <v>0</v>
      </c>
      <c r="AN34" s="50">
        <f t="shared" si="10"/>
        <v>0</v>
      </c>
      <c r="AO34" s="50">
        <f t="shared" si="10"/>
        <v>0</v>
      </c>
      <c r="AP34" s="50">
        <f t="shared" si="10"/>
        <v>0</v>
      </c>
      <c r="AQ34" s="50">
        <f t="shared" si="10"/>
        <v>0</v>
      </c>
    </row>
    <row r="35" spans="1:43" x14ac:dyDescent="0.25">
      <c r="A35" s="49" t="s">
        <v>141</v>
      </c>
      <c r="B35" s="13" t="s">
        <v>108</v>
      </c>
      <c r="C35" s="12" t="s">
        <v>97</v>
      </c>
      <c r="D35" s="50">
        <f t="shared" si="9"/>
        <v>0</v>
      </c>
      <c r="E35" s="50">
        <f t="shared" si="10"/>
        <v>0</v>
      </c>
      <c r="F35" s="50">
        <f t="shared" si="10"/>
        <v>0</v>
      </c>
      <c r="G35" s="50">
        <f t="shared" si="10"/>
        <v>0</v>
      </c>
      <c r="H35" s="50">
        <f t="shared" si="10"/>
        <v>0</v>
      </c>
      <c r="I35" s="50">
        <f t="shared" si="10"/>
        <v>0</v>
      </c>
      <c r="J35" s="50">
        <f t="shared" si="10"/>
        <v>0</v>
      </c>
      <c r="K35" s="50">
        <f t="shared" si="10"/>
        <v>0</v>
      </c>
      <c r="L35" s="50">
        <f t="shared" si="10"/>
        <v>0</v>
      </c>
      <c r="M35" s="50">
        <f t="shared" si="10"/>
        <v>0</v>
      </c>
      <c r="N35" s="50">
        <f t="shared" si="10"/>
        <v>0</v>
      </c>
      <c r="O35" s="50">
        <f t="shared" si="10"/>
        <v>0</v>
      </c>
      <c r="P35" s="50">
        <f t="shared" si="10"/>
        <v>0</v>
      </c>
      <c r="Q35" s="50">
        <f t="shared" si="10"/>
        <v>0</v>
      </c>
      <c r="R35" s="50">
        <f t="shared" si="10"/>
        <v>0</v>
      </c>
      <c r="S35" s="50">
        <f t="shared" si="10"/>
        <v>0</v>
      </c>
      <c r="T35" s="50">
        <f t="shared" si="10"/>
        <v>0</v>
      </c>
      <c r="U35" s="50">
        <f t="shared" si="10"/>
        <v>0</v>
      </c>
      <c r="V35" s="50">
        <f t="shared" si="10"/>
        <v>0</v>
      </c>
      <c r="W35" s="50">
        <f t="shared" si="10"/>
        <v>0</v>
      </c>
      <c r="X35" s="50">
        <f t="shared" si="10"/>
        <v>0</v>
      </c>
      <c r="Y35" s="50">
        <f t="shared" si="10"/>
        <v>0</v>
      </c>
      <c r="Z35" s="50">
        <f t="shared" si="10"/>
        <v>0</v>
      </c>
      <c r="AA35" s="50">
        <f t="shared" si="10"/>
        <v>0</v>
      </c>
      <c r="AB35" s="50">
        <f t="shared" si="10"/>
        <v>0</v>
      </c>
      <c r="AC35" s="50">
        <f t="shared" si="10"/>
        <v>0</v>
      </c>
      <c r="AD35" s="50">
        <f t="shared" si="10"/>
        <v>0</v>
      </c>
      <c r="AE35" s="50">
        <f t="shared" si="10"/>
        <v>0</v>
      </c>
      <c r="AF35" s="50">
        <f t="shared" si="10"/>
        <v>0</v>
      </c>
      <c r="AG35" s="50">
        <f t="shared" si="10"/>
        <v>0</v>
      </c>
      <c r="AH35" s="50">
        <f t="shared" si="10"/>
        <v>0</v>
      </c>
      <c r="AI35" s="50">
        <f t="shared" si="10"/>
        <v>0</v>
      </c>
      <c r="AJ35" s="50">
        <f t="shared" si="10"/>
        <v>0</v>
      </c>
      <c r="AK35" s="50">
        <f t="shared" si="10"/>
        <v>0</v>
      </c>
      <c r="AL35" s="50">
        <f t="shared" si="10"/>
        <v>0</v>
      </c>
      <c r="AM35" s="50">
        <f t="shared" si="10"/>
        <v>0</v>
      </c>
      <c r="AN35" s="50">
        <f t="shared" si="10"/>
        <v>0</v>
      </c>
      <c r="AO35" s="50">
        <f t="shared" ref="AO35:AQ35" si="11">AO137</f>
        <v>0</v>
      </c>
      <c r="AP35" s="50">
        <f t="shared" si="11"/>
        <v>0</v>
      </c>
      <c r="AQ35" s="50">
        <f t="shared" si="11"/>
        <v>0</v>
      </c>
    </row>
    <row r="36" spans="1:43" ht="63" x14ac:dyDescent="0.25">
      <c r="A36" s="49" t="s">
        <v>103</v>
      </c>
      <c r="B36" s="13" t="s">
        <v>142</v>
      </c>
      <c r="C36" s="12" t="s">
        <v>97</v>
      </c>
      <c r="D36" s="12">
        <f t="shared" ref="D36:AQ36" si="12">IF((COUNTIF(D37:D41,"нд"))=(COUNTA(D37:D41)),"нд",SUMIF(D37:D41,"&lt;&gt;0",D37:D41))</f>
        <v>0</v>
      </c>
      <c r="E36" s="12">
        <f t="shared" si="12"/>
        <v>0</v>
      </c>
      <c r="F36" s="12">
        <f t="shared" si="12"/>
        <v>0</v>
      </c>
      <c r="G36" s="12">
        <f t="shared" si="12"/>
        <v>0</v>
      </c>
      <c r="H36" s="12">
        <f t="shared" si="12"/>
        <v>0</v>
      </c>
      <c r="I36" s="12">
        <f t="shared" si="12"/>
        <v>0</v>
      </c>
      <c r="J36" s="12">
        <f t="shared" si="12"/>
        <v>0</v>
      </c>
      <c r="K36" s="12">
        <f t="shared" si="12"/>
        <v>0</v>
      </c>
      <c r="L36" s="12">
        <f t="shared" si="12"/>
        <v>0</v>
      </c>
      <c r="M36" s="12">
        <f t="shared" si="12"/>
        <v>0</v>
      </c>
      <c r="N36" s="12">
        <f t="shared" si="12"/>
        <v>0</v>
      </c>
      <c r="O36" s="12">
        <f t="shared" si="12"/>
        <v>0</v>
      </c>
      <c r="P36" s="12">
        <f t="shared" si="12"/>
        <v>0</v>
      </c>
      <c r="Q36" s="12">
        <f t="shared" si="12"/>
        <v>0</v>
      </c>
      <c r="R36" s="12">
        <f t="shared" si="12"/>
        <v>0</v>
      </c>
      <c r="S36" s="12">
        <f t="shared" si="12"/>
        <v>0</v>
      </c>
      <c r="T36" s="12">
        <f t="shared" si="12"/>
        <v>0</v>
      </c>
      <c r="U36" s="12">
        <f t="shared" si="12"/>
        <v>0</v>
      </c>
      <c r="V36" s="12">
        <f t="shared" si="12"/>
        <v>0</v>
      </c>
      <c r="W36" s="12">
        <f t="shared" si="12"/>
        <v>0</v>
      </c>
      <c r="X36" s="12">
        <f t="shared" si="12"/>
        <v>0</v>
      </c>
      <c r="Y36" s="12">
        <f t="shared" si="12"/>
        <v>0</v>
      </c>
      <c r="Z36" s="12">
        <f t="shared" si="12"/>
        <v>0</v>
      </c>
      <c r="AA36" s="12">
        <f t="shared" si="12"/>
        <v>0</v>
      </c>
      <c r="AB36" s="12">
        <f t="shared" si="12"/>
        <v>0</v>
      </c>
      <c r="AC36" s="12">
        <f t="shared" si="12"/>
        <v>37.56714202303057</v>
      </c>
      <c r="AD36" s="12">
        <f t="shared" si="12"/>
        <v>0</v>
      </c>
      <c r="AE36" s="12">
        <f t="shared" si="12"/>
        <v>0</v>
      </c>
      <c r="AF36" s="12">
        <f t="shared" si="12"/>
        <v>0</v>
      </c>
      <c r="AG36" s="12">
        <f t="shared" si="12"/>
        <v>0</v>
      </c>
      <c r="AH36" s="12">
        <f t="shared" si="12"/>
        <v>3045</v>
      </c>
      <c r="AI36" s="12">
        <f t="shared" si="12"/>
        <v>0</v>
      </c>
      <c r="AJ36" s="12">
        <f t="shared" si="12"/>
        <v>0</v>
      </c>
      <c r="AK36" s="12">
        <f t="shared" si="12"/>
        <v>37.56714202303057</v>
      </c>
      <c r="AL36" s="12">
        <f t="shared" si="12"/>
        <v>0</v>
      </c>
      <c r="AM36" s="12">
        <f t="shared" si="12"/>
        <v>0</v>
      </c>
      <c r="AN36" s="12">
        <f t="shared" si="12"/>
        <v>0</v>
      </c>
      <c r="AO36" s="12">
        <f t="shared" si="12"/>
        <v>0</v>
      </c>
      <c r="AP36" s="12">
        <f t="shared" si="12"/>
        <v>3045</v>
      </c>
      <c r="AQ36" s="12">
        <f t="shared" si="12"/>
        <v>0</v>
      </c>
    </row>
    <row r="37" spans="1:43" x14ac:dyDescent="0.25">
      <c r="A37" s="49" t="s">
        <v>143</v>
      </c>
      <c r="B37" s="13" t="s">
        <v>133</v>
      </c>
      <c r="C37" s="12" t="s">
        <v>97</v>
      </c>
      <c r="D37" s="50">
        <f t="shared" ref="D37:S41" si="13">D139</f>
        <v>0</v>
      </c>
      <c r="E37" s="50">
        <f t="shared" si="13"/>
        <v>0</v>
      </c>
      <c r="F37" s="50">
        <f t="shared" si="13"/>
        <v>0</v>
      </c>
      <c r="G37" s="50">
        <f t="shared" si="13"/>
        <v>0</v>
      </c>
      <c r="H37" s="50">
        <f t="shared" si="13"/>
        <v>0</v>
      </c>
      <c r="I37" s="50">
        <f t="shared" si="13"/>
        <v>0</v>
      </c>
      <c r="J37" s="50">
        <f t="shared" si="13"/>
        <v>0</v>
      </c>
      <c r="K37" s="50">
        <f t="shared" si="13"/>
        <v>0</v>
      </c>
      <c r="L37" s="50">
        <f t="shared" si="13"/>
        <v>0</v>
      </c>
      <c r="M37" s="50">
        <f t="shared" si="13"/>
        <v>0</v>
      </c>
      <c r="N37" s="50">
        <f t="shared" si="13"/>
        <v>0</v>
      </c>
      <c r="O37" s="50">
        <f t="shared" si="13"/>
        <v>0</v>
      </c>
      <c r="P37" s="50">
        <f t="shared" si="13"/>
        <v>0</v>
      </c>
      <c r="Q37" s="50">
        <f t="shared" si="13"/>
        <v>0</v>
      </c>
      <c r="R37" s="50">
        <f t="shared" si="13"/>
        <v>0</v>
      </c>
      <c r="S37" s="50">
        <f t="shared" si="13"/>
        <v>0</v>
      </c>
      <c r="T37" s="50">
        <f t="shared" ref="E37:AQ41" si="14">T139</f>
        <v>0</v>
      </c>
      <c r="U37" s="50">
        <f t="shared" si="14"/>
        <v>0</v>
      </c>
      <c r="V37" s="50">
        <f t="shared" si="14"/>
        <v>0</v>
      </c>
      <c r="W37" s="50">
        <f t="shared" si="14"/>
        <v>0</v>
      </c>
      <c r="X37" s="50">
        <f t="shared" si="14"/>
        <v>0</v>
      </c>
      <c r="Y37" s="50">
        <f t="shared" si="14"/>
        <v>0</v>
      </c>
      <c r="Z37" s="50">
        <f t="shared" si="14"/>
        <v>0</v>
      </c>
      <c r="AA37" s="50">
        <f t="shared" si="14"/>
        <v>0</v>
      </c>
      <c r="AB37" s="50">
        <f t="shared" si="14"/>
        <v>0</v>
      </c>
      <c r="AC37" s="50">
        <f t="shared" si="14"/>
        <v>0</v>
      </c>
      <c r="AD37" s="50">
        <f t="shared" si="14"/>
        <v>0</v>
      </c>
      <c r="AE37" s="50">
        <f t="shared" si="14"/>
        <v>0</v>
      </c>
      <c r="AF37" s="50">
        <f t="shared" si="14"/>
        <v>0</v>
      </c>
      <c r="AG37" s="50">
        <f t="shared" si="14"/>
        <v>0</v>
      </c>
      <c r="AH37" s="50">
        <f t="shared" si="14"/>
        <v>0</v>
      </c>
      <c r="AI37" s="50">
        <f t="shared" si="14"/>
        <v>0</v>
      </c>
      <c r="AJ37" s="50">
        <f t="shared" si="14"/>
        <v>0</v>
      </c>
      <c r="AK37" s="50">
        <f t="shared" si="14"/>
        <v>0</v>
      </c>
      <c r="AL37" s="50">
        <f t="shared" si="14"/>
        <v>0</v>
      </c>
      <c r="AM37" s="50">
        <f t="shared" si="14"/>
        <v>0</v>
      </c>
      <c r="AN37" s="50">
        <f t="shared" si="14"/>
        <v>0</v>
      </c>
      <c r="AO37" s="50">
        <f t="shared" si="14"/>
        <v>0</v>
      </c>
      <c r="AP37" s="50">
        <f t="shared" si="14"/>
        <v>0</v>
      </c>
      <c r="AQ37" s="50">
        <f t="shared" si="14"/>
        <v>0</v>
      </c>
    </row>
    <row r="38" spans="1:43" ht="31.5" x14ac:dyDescent="0.25">
      <c r="A38" s="49" t="s">
        <v>144</v>
      </c>
      <c r="B38" s="13" t="s">
        <v>145</v>
      </c>
      <c r="C38" s="12" t="s">
        <v>97</v>
      </c>
      <c r="D38" s="50">
        <f t="shared" si="13"/>
        <v>0</v>
      </c>
      <c r="E38" s="50">
        <f t="shared" si="14"/>
        <v>0</v>
      </c>
      <c r="F38" s="50">
        <f t="shared" si="14"/>
        <v>0</v>
      </c>
      <c r="G38" s="50">
        <f t="shared" si="14"/>
        <v>0</v>
      </c>
      <c r="H38" s="50">
        <f t="shared" si="14"/>
        <v>0</v>
      </c>
      <c r="I38" s="50">
        <f t="shared" si="14"/>
        <v>0</v>
      </c>
      <c r="J38" s="50">
        <f t="shared" si="14"/>
        <v>0</v>
      </c>
      <c r="K38" s="50">
        <f t="shared" si="14"/>
        <v>0</v>
      </c>
      <c r="L38" s="50">
        <f t="shared" si="14"/>
        <v>0</v>
      </c>
      <c r="M38" s="50">
        <f t="shared" si="14"/>
        <v>0</v>
      </c>
      <c r="N38" s="50">
        <f t="shared" si="14"/>
        <v>0</v>
      </c>
      <c r="O38" s="50">
        <f t="shared" si="14"/>
        <v>0</v>
      </c>
      <c r="P38" s="50">
        <f t="shared" si="14"/>
        <v>0</v>
      </c>
      <c r="Q38" s="50">
        <f t="shared" si="14"/>
        <v>0</v>
      </c>
      <c r="R38" s="50">
        <f t="shared" si="14"/>
        <v>0</v>
      </c>
      <c r="S38" s="50">
        <f t="shared" si="14"/>
        <v>0</v>
      </c>
      <c r="T38" s="50">
        <f t="shared" si="14"/>
        <v>0</v>
      </c>
      <c r="U38" s="50">
        <f t="shared" si="14"/>
        <v>0</v>
      </c>
      <c r="V38" s="50">
        <f t="shared" si="14"/>
        <v>0</v>
      </c>
      <c r="W38" s="50">
        <f t="shared" si="14"/>
        <v>0</v>
      </c>
      <c r="X38" s="50">
        <f t="shared" si="14"/>
        <v>0</v>
      </c>
      <c r="Y38" s="50">
        <f t="shared" si="14"/>
        <v>0</v>
      </c>
      <c r="Z38" s="50">
        <f t="shared" si="14"/>
        <v>0</v>
      </c>
      <c r="AA38" s="50">
        <f t="shared" si="14"/>
        <v>0</v>
      </c>
      <c r="AB38" s="50">
        <f t="shared" si="14"/>
        <v>0</v>
      </c>
      <c r="AC38" s="50">
        <f t="shared" si="14"/>
        <v>0</v>
      </c>
      <c r="AD38" s="50">
        <f t="shared" si="14"/>
        <v>0</v>
      </c>
      <c r="AE38" s="50">
        <f t="shared" si="14"/>
        <v>0</v>
      </c>
      <c r="AF38" s="50">
        <f t="shared" si="14"/>
        <v>0</v>
      </c>
      <c r="AG38" s="50">
        <f t="shared" si="14"/>
        <v>0</v>
      </c>
      <c r="AH38" s="50">
        <f t="shared" si="14"/>
        <v>0</v>
      </c>
      <c r="AI38" s="50">
        <f t="shared" si="14"/>
        <v>0</v>
      </c>
      <c r="AJ38" s="50">
        <f t="shared" si="14"/>
        <v>0</v>
      </c>
      <c r="AK38" s="50">
        <f t="shared" si="14"/>
        <v>0</v>
      </c>
      <c r="AL38" s="50">
        <f t="shared" si="14"/>
        <v>0</v>
      </c>
      <c r="AM38" s="50">
        <f t="shared" si="14"/>
        <v>0</v>
      </c>
      <c r="AN38" s="50">
        <f t="shared" si="14"/>
        <v>0</v>
      </c>
      <c r="AO38" s="50">
        <f t="shared" si="14"/>
        <v>0</v>
      </c>
      <c r="AP38" s="50">
        <f t="shared" si="14"/>
        <v>0</v>
      </c>
      <c r="AQ38" s="50">
        <f t="shared" si="14"/>
        <v>0</v>
      </c>
    </row>
    <row r="39" spans="1:43" x14ac:dyDescent="0.25">
      <c r="A39" s="49" t="s">
        <v>146</v>
      </c>
      <c r="B39" s="13" t="s">
        <v>147</v>
      </c>
      <c r="C39" s="12" t="s">
        <v>97</v>
      </c>
      <c r="D39" s="50">
        <f t="shared" si="13"/>
        <v>0</v>
      </c>
      <c r="E39" s="50">
        <f t="shared" si="14"/>
        <v>0</v>
      </c>
      <c r="F39" s="50">
        <f t="shared" si="14"/>
        <v>0</v>
      </c>
      <c r="G39" s="50">
        <f t="shared" si="14"/>
        <v>0</v>
      </c>
      <c r="H39" s="50">
        <f t="shared" si="14"/>
        <v>0</v>
      </c>
      <c r="I39" s="50">
        <f t="shared" si="14"/>
        <v>0</v>
      </c>
      <c r="J39" s="50">
        <f t="shared" si="14"/>
        <v>0</v>
      </c>
      <c r="K39" s="50">
        <f t="shared" si="14"/>
        <v>0</v>
      </c>
      <c r="L39" s="50">
        <f t="shared" si="14"/>
        <v>0</v>
      </c>
      <c r="M39" s="50">
        <f t="shared" si="14"/>
        <v>0</v>
      </c>
      <c r="N39" s="50">
        <f t="shared" si="14"/>
        <v>0</v>
      </c>
      <c r="O39" s="50">
        <f t="shared" si="14"/>
        <v>0</v>
      </c>
      <c r="P39" s="50">
        <f t="shared" si="14"/>
        <v>0</v>
      </c>
      <c r="Q39" s="50">
        <f t="shared" si="14"/>
        <v>0</v>
      </c>
      <c r="R39" s="50">
        <f t="shared" si="14"/>
        <v>0</v>
      </c>
      <c r="S39" s="50">
        <f t="shared" si="14"/>
        <v>0</v>
      </c>
      <c r="T39" s="50">
        <f t="shared" si="14"/>
        <v>0</v>
      </c>
      <c r="U39" s="50">
        <f t="shared" si="14"/>
        <v>0</v>
      </c>
      <c r="V39" s="50">
        <f t="shared" si="14"/>
        <v>0</v>
      </c>
      <c r="W39" s="50">
        <f t="shared" si="14"/>
        <v>0</v>
      </c>
      <c r="X39" s="50">
        <f t="shared" si="14"/>
        <v>0</v>
      </c>
      <c r="Y39" s="50">
        <f t="shared" si="14"/>
        <v>0</v>
      </c>
      <c r="Z39" s="50">
        <f t="shared" si="14"/>
        <v>0</v>
      </c>
      <c r="AA39" s="50">
        <f t="shared" si="14"/>
        <v>0</v>
      </c>
      <c r="AB39" s="50">
        <f t="shared" si="14"/>
        <v>0</v>
      </c>
      <c r="AC39" s="50">
        <f t="shared" si="14"/>
        <v>0</v>
      </c>
      <c r="AD39" s="50">
        <f t="shared" si="14"/>
        <v>0</v>
      </c>
      <c r="AE39" s="50">
        <f t="shared" si="14"/>
        <v>0</v>
      </c>
      <c r="AF39" s="50">
        <f t="shared" si="14"/>
        <v>0</v>
      </c>
      <c r="AG39" s="50">
        <f t="shared" si="14"/>
        <v>0</v>
      </c>
      <c r="AH39" s="50">
        <f t="shared" si="14"/>
        <v>0</v>
      </c>
      <c r="AI39" s="50">
        <f t="shared" si="14"/>
        <v>0</v>
      </c>
      <c r="AJ39" s="50">
        <f t="shared" si="14"/>
        <v>0</v>
      </c>
      <c r="AK39" s="50">
        <f t="shared" si="14"/>
        <v>0</v>
      </c>
      <c r="AL39" s="50">
        <f t="shared" si="14"/>
        <v>0</v>
      </c>
      <c r="AM39" s="50">
        <f t="shared" si="14"/>
        <v>0</v>
      </c>
      <c r="AN39" s="50">
        <f t="shared" si="14"/>
        <v>0</v>
      </c>
      <c r="AO39" s="50">
        <f t="shared" si="14"/>
        <v>0</v>
      </c>
      <c r="AP39" s="50">
        <f t="shared" si="14"/>
        <v>0</v>
      </c>
      <c r="AQ39" s="50">
        <f t="shared" si="14"/>
        <v>0</v>
      </c>
    </row>
    <row r="40" spans="1:43" ht="31.5" x14ac:dyDescent="0.25">
      <c r="A40" s="49" t="s">
        <v>148</v>
      </c>
      <c r="B40" s="13" t="s">
        <v>107</v>
      </c>
      <c r="C40" s="12" t="s">
        <v>97</v>
      </c>
      <c r="D40" s="50">
        <f t="shared" si="13"/>
        <v>0</v>
      </c>
      <c r="E40" s="50">
        <f t="shared" si="14"/>
        <v>0</v>
      </c>
      <c r="F40" s="50">
        <f t="shared" si="14"/>
        <v>0</v>
      </c>
      <c r="G40" s="50">
        <f t="shared" si="14"/>
        <v>0</v>
      </c>
      <c r="H40" s="50">
        <f t="shared" si="14"/>
        <v>0</v>
      </c>
      <c r="I40" s="50">
        <f t="shared" si="14"/>
        <v>0</v>
      </c>
      <c r="J40" s="50">
        <f t="shared" si="14"/>
        <v>0</v>
      </c>
      <c r="K40" s="50">
        <f t="shared" si="14"/>
        <v>0</v>
      </c>
      <c r="L40" s="50">
        <f t="shared" si="14"/>
        <v>0</v>
      </c>
      <c r="M40" s="50">
        <f t="shared" si="14"/>
        <v>0</v>
      </c>
      <c r="N40" s="50">
        <f t="shared" si="14"/>
        <v>0</v>
      </c>
      <c r="O40" s="50">
        <f t="shared" si="14"/>
        <v>0</v>
      </c>
      <c r="P40" s="50">
        <f t="shared" si="14"/>
        <v>0</v>
      </c>
      <c r="Q40" s="50">
        <f t="shared" si="14"/>
        <v>0</v>
      </c>
      <c r="R40" s="50">
        <f t="shared" si="14"/>
        <v>0</v>
      </c>
      <c r="S40" s="50">
        <f t="shared" si="14"/>
        <v>0</v>
      </c>
      <c r="T40" s="50">
        <f t="shared" si="14"/>
        <v>0</v>
      </c>
      <c r="U40" s="50">
        <f t="shared" si="14"/>
        <v>0</v>
      </c>
      <c r="V40" s="50">
        <f t="shared" si="14"/>
        <v>0</v>
      </c>
      <c r="W40" s="50">
        <f t="shared" si="14"/>
        <v>0</v>
      </c>
      <c r="X40" s="50">
        <f t="shared" si="14"/>
        <v>0</v>
      </c>
      <c r="Y40" s="50">
        <f t="shared" si="14"/>
        <v>0</v>
      </c>
      <c r="Z40" s="50">
        <f t="shared" si="14"/>
        <v>0</v>
      </c>
      <c r="AA40" s="50">
        <f t="shared" si="14"/>
        <v>0</v>
      </c>
      <c r="AB40" s="50">
        <f t="shared" si="14"/>
        <v>0</v>
      </c>
      <c r="AC40" s="50">
        <f t="shared" si="14"/>
        <v>0</v>
      </c>
      <c r="AD40" s="50">
        <f t="shared" si="14"/>
        <v>0</v>
      </c>
      <c r="AE40" s="50">
        <f t="shared" si="14"/>
        <v>0</v>
      </c>
      <c r="AF40" s="50">
        <f t="shared" si="14"/>
        <v>0</v>
      </c>
      <c r="AG40" s="50">
        <f t="shared" si="14"/>
        <v>0</v>
      </c>
      <c r="AH40" s="50">
        <f t="shared" si="14"/>
        <v>0</v>
      </c>
      <c r="AI40" s="50">
        <f t="shared" si="14"/>
        <v>0</v>
      </c>
      <c r="AJ40" s="50">
        <f t="shared" si="14"/>
        <v>0</v>
      </c>
      <c r="AK40" s="50">
        <f t="shared" si="14"/>
        <v>0</v>
      </c>
      <c r="AL40" s="50">
        <f t="shared" si="14"/>
        <v>0</v>
      </c>
      <c r="AM40" s="50">
        <f t="shared" si="14"/>
        <v>0</v>
      </c>
      <c r="AN40" s="50">
        <f t="shared" si="14"/>
        <v>0</v>
      </c>
      <c r="AO40" s="50">
        <f t="shared" si="14"/>
        <v>0</v>
      </c>
      <c r="AP40" s="50">
        <f t="shared" si="14"/>
        <v>0</v>
      </c>
      <c r="AQ40" s="50">
        <f t="shared" si="14"/>
        <v>0</v>
      </c>
    </row>
    <row r="41" spans="1:43" x14ac:dyDescent="0.25">
      <c r="A41" s="49" t="s">
        <v>149</v>
      </c>
      <c r="B41" s="13" t="s">
        <v>108</v>
      </c>
      <c r="C41" s="12" t="s">
        <v>97</v>
      </c>
      <c r="D41" s="50">
        <f t="shared" si="13"/>
        <v>0</v>
      </c>
      <c r="E41" s="50">
        <f t="shared" si="14"/>
        <v>0</v>
      </c>
      <c r="F41" s="50">
        <f t="shared" si="14"/>
        <v>0</v>
      </c>
      <c r="G41" s="50">
        <f t="shared" si="14"/>
        <v>0</v>
      </c>
      <c r="H41" s="50">
        <f t="shared" si="14"/>
        <v>0</v>
      </c>
      <c r="I41" s="50">
        <f t="shared" si="14"/>
        <v>0</v>
      </c>
      <c r="J41" s="50">
        <f t="shared" si="14"/>
        <v>0</v>
      </c>
      <c r="K41" s="50">
        <f t="shared" si="14"/>
        <v>0</v>
      </c>
      <c r="L41" s="50">
        <f t="shared" si="14"/>
        <v>0</v>
      </c>
      <c r="M41" s="50">
        <f t="shared" si="14"/>
        <v>0</v>
      </c>
      <c r="N41" s="50">
        <f t="shared" si="14"/>
        <v>0</v>
      </c>
      <c r="O41" s="50">
        <f t="shared" si="14"/>
        <v>0</v>
      </c>
      <c r="P41" s="50">
        <f t="shared" si="14"/>
        <v>0</v>
      </c>
      <c r="Q41" s="50">
        <f t="shared" si="14"/>
        <v>0</v>
      </c>
      <c r="R41" s="50">
        <f t="shared" si="14"/>
        <v>0</v>
      </c>
      <c r="S41" s="50">
        <f t="shared" si="14"/>
        <v>0</v>
      </c>
      <c r="T41" s="50">
        <f t="shared" si="14"/>
        <v>0</v>
      </c>
      <c r="U41" s="50">
        <f t="shared" si="14"/>
        <v>0</v>
      </c>
      <c r="V41" s="50">
        <f t="shared" si="14"/>
        <v>0</v>
      </c>
      <c r="W41" s="50">
        <f t="shared" si="14"/>
        <v>0</v>
      </c>
      <c r="X41" s="50">
        <f t="shared" si="14"/>
        <v>0</v>
      </c>
      <c r="Y41" s="50">
        <f t="shared" si="14"/>
        <v>0</v>
      </c>
      <c r="Z41" s="50">
        <f t="shared" si="14"/>
        <v>0</v>
      </c>
      <c r="AA41" s="50">
        <f t="shared" si="14"/>
        <v>0</v>
      </c>
      <c r="AB41" s="50">
        <f t="shared" si="14"/>
        <v>0</v>
      </c>
      <c r="AC41" s="50">
        <f t="shared" si="14"/>
        <v>37.56714202303057</v>
      </c>
      <c r="AD41" s="50">
        <f t="shared" si="14"/>
        <v>0</v>
      </c>
      <c r="AE41" s="50">
        <f t="shared" si="14"/>
        <v>0</v>
      </c>
      <c r="AF41" s="50">
        <f t="shared" si="14"/>
        <v>0</v>
      </c>
      <c r="AG41" s="50">
        <f t="shared" si="14"/>
        <v>0</v>
      </c>
      <c r="AH41" s="50">
        <f t="shared" si="14"/>
        <v>3045</v>
      </c>
      <c r="AI41" s="50" t="str">
        <f t="shared" si="14"/>
        <v>нд</v>
      </c>
      <c r="AJ41" s="50">
        <f t="shared" si="14"/>
        <v>0</v>
      </c>
      <c r="AK41" s="50">
        <f t="shared" si="14"/>
        <v>37.56714202303057</v>
      </c>
      <c r="AL41" s="50">
        <f t="shared" si="14"/>
        <v>0</v>
      </c>
      <c r="AM41" s="50">
        <f t="shared" si="14"/>
        <v>0</v>
      </c>
      <c r="AN41" s="50">
        <f t="shared" si="14"/>
        <v>0</v>
      </c>
      <c r="AO41" s="50">
        <f t="shared" si="14"/>
        <v>0</v>
      </c>
      <c r="AP41" s="50">
        <f t="shared" si="14"/>
        <v>3045</v>
      </c>
      <c r="AQ41" s="50">
        <f t="shared" si="14"/>
        <v>0</v>
      </c>
    </row>
    <row r="42" spans="1:43" x14ac:dyDescent="0.25">
      <c r="A42" s="49" t="s">
        <v>105</v>
      </c>
      <c r="B42" s="13" t="s">
        <v>150</v>
      </c>
      <c r="C42" s="12" t="s">
        <v>97</v>
      </c>
      <c r="D42" s="50">
        <f t="shared" ref="D42:AQ42" si="15">D147</f>
        <v>0</v>
      </c>
      <c r="E42" s="50">
        <f t="shared" si="15"/>
        <v>0</v>
      </c>
      <c r="F42" s="50">
        <f t="shared" si="15"/>
        <v>0</v>
      </c>
      <c r="G42" s="50">
        <f t="shared" si="15"/>
        <v>0</v>
      </c>
      <c r="H42" s="50">
        <f t="shared" si="15"/>
        <v>0</v>
      </c>
      <c r="I42" s="50">
        <f t="shared" si="15"/>
        <v>0</v>
      </c>
      <c r="J42" s="50">
        <f t="shared" si="15"/>
        <v>0</v>
      </c>
      <c r="K42" s="50">
        <f t="shared" si="15"/>
        <v>0</v>
      </c>
      <c r="L42" s="50">
        <f t="shared" si="15"/>
        <v>0</v>
      </c>
      <c r="M42" s="50">
        <f t="shared" si="15"/>
        <v>0</v>
      </c>
      <c r="N42" s="50">
        <f t="shared" si="15"/>
        <v>0</v>
      </c>
      <c r="O42" s="50">
        <f t="shared" si="15"/>
        <v>0</v>
      </c>
      <c r="P42" s="50">
        <f t="shared" si="15"/>
        <v>0</v>
      </c>
      <c r="Q42" s="50">
        <f t="shared" si="15"/>
        <v>0</v>
      </c>
      <c r="R42" s="50">
        <f t="shared" si="15"/>
        <v>0</v>
      </c>
      <c r="S42" s="50">
        <f t="shared" si="15"/>
        <v>0</v>
      </c>
      <c r="T42" s="50">
        <f t="shared" si="15"/>
        <v>0</v>
      </c>
      <c r="U42" s="50">
        <f t="shared" si="15"/>
        <v>0</v>
      </c>
      <c r="V42" s="50">
        <f t="shared" si="15"/>
        <v>0</v>
      </c>
      <c r="W42" s="50">
        <f t="shared" si="15"/>
        <v>0</v>
      </c>
      <c r="X42" s="50">
        <f t="shared" si="15"/>
        <v>0</v>
      </c>
      <c r="Y42" s="50">
        <f t="shared" si="15"/>
        <v>0</v>
      </c>
      <c r="Z42" s="50">
        <f t="shared" si="15"/>
        <v>0</v>
      </c>
      <c r="AA42" s="50">
        <f t="shared" si="15"/>
        <v>0</v>
      </c>
      <c r="AB42" s="50">
        <f t="shared" si="15"/>
        <v>0</v>
      </c>
      <c r="AC42" s="50">
        <f t="shared" si="15"/>
        <v>0</v>
      </c>
      <c r="AD42" s="50">
        <f t="shared" si="15"/>
        <v>0</v>
      </c>
      <c r="AE42" s="50">
        <f t="shared" si="15"/>
        <v>0</v>
      </c>
      <c r="AF42" s="50">
        <f t="shared" si="15"/>
        <v>0</v>
      </c>
      <c r="AG42" s="50">
        <f t="shared" si="15"/>
        <v>0</v>
      </c>
      <c r="AH42" s="50">
        <f t="shared" si="15"/>
        <v>0</v>
      </c>
      <c r="AI42" s="50">
        <f t="shared" si="15"/>
        <v>0</v>
      </c>
      <c r="AJ42" s="50">
        <f t="shared" si="15"/>
        <v>0</v>
      </c>
      <c r="AK42" s="50">
        <f t="shared" si="15"/>
        <v>0</v>
      </c>
      <c r="AL42" s="50">
        <f t="shared" si="15"/>
        <v>0</v>
      </c>
      <c r="AM42" s="50">
        <f t="shared" si="15"/>
        <v>0</v>
      </c>
      <c r="AN42" s="50">
        <f t="shared" si="15"/>
        <v>0</v>
      </c>
      <c r="AO42" s="50">
        <f t="shared" si="15"/>
        <v>0</v>
      </c>
      <c r="AP42" s="50">
        <f t="shared" si="15"/>
        <v>0</v>
      </c>
      <c r="AQ42" s="50">
        <f t="shared" si="15"/>
        <v>0</v>
      </c>
    </row>
    <row r="43" spans="1:43" x14ac:dyDescent="0.25">
      <c r="A43" s="41" t="s">
        <v>56</v>
      </c>
      <c r="B43" s="16" t="s">
        <v>110</v>
      </c>
      <c r="C43" s="25" t="s">
        <v>97</v>
      </c>
      <c r="D43" s="14">
        <f t="shared" ref="D43:AQ43" si="16">IF(AND(D44="нд",D44=D82,D82=D121),"нд",SUMIF(D44,"&lt;&gt;0",D44)+SUMIF(D82,"&lt;&gt;0",D82)+SUMIF(D121,"&lt;&gt;0",D121))</f>
        <v>0</v>
      </c>
      <c r="E43" s="14">
        <f t="shared" si="16"/>
        <v>0</v>
      </c>
      <c r="F43" s="14">
        <f t="shared" si="16"/>
        <v>0</v>
      </c>
      <c r="G43" s="14">
        <f t="shared" si="16"/>
        <v>0</v>
      </c>
      <c r="H43" s="14">
        <f t="shared" si="16"/>
        <v>0</v>
      </c>
      <c r="I43" s="14">
        <f t="shared" si="16"/>
        <v>0</v>
      </c>
      <c r="J43" s="14">
        <f t="shared" si="16"/>
        <v>0</v>
      </c>
      <c r="K43" s="14">
        <f t="shared" si="16"/>
        <v>0</v>
      </c>
      <c r="L43" s="14">
        <f t="shared" si="16"/>
        <v>0</v>
      </c>
      <c r="M43" s="14">
        <f t="shared" si="16"/>
        <v>0</v>
      </c>
      <c r="N43" s="14">
        <f t="shared" si="16"/>
        <v>0</v>
      </c>
      <c r="O43" s="14">
        <f t="shared" si="16"/>
        <v>0</v>
      </c>
      <c r="P43" s="14">
        <f t="shared" si="16"/>
        <v>0</v>
      </c>
      <c r="Q43" s="14">
        <f t="shared" si="16"/>
        <v>0</v>
      </c>
      <c r="R43" s="14">
        <f t="shared" si="16"/>
        <v>0</v>
      </c>
      <c r="S43" s="14">
        <f t="shared" si="16"/>
        <v>0</v>
      </c>
      <c r="T43" s="14">
        <f t="shared" si="16"/>
        <v>0</v>
      </c>
      <c r="U43" s="14">
        <f t="shared" si="16"/>
        <v>0</v>
      </c>
      <c r="V43" s="14">
        <f t="shared" si="16"/>
        <v>0</v>
      </c>
      <c r="W43" s="14">
        <f t="shared" si="16"/>
        <v>0</v>
      </c>
      <c r="X43" s="14">
        <f t="shared" si="16"/>
        <v>0</v>
      </c>
      <c r="Y43" s="14">
        <f t="shared" si="16"/>
        <v>0</v>
      </c>
      <c r="Z43" s="14">
        <f t="shared" si="16"/>
        <v>0</v>
      </c>
      <c r="AA43" s="14">
        <f t="shared" si="16"/>
        <v>0</v>
      </c>
      <c r="AB43" s="14">
        <f t="shared" si="16"/>
        <v>0</v>
      </c>
      <c r="AC43" s="14">
        <f t="shared" si="16"/>
        <v>72.079609347108345</v>
      </c>
      <c r="AD43" s="14">
        <f t="shared" si="16"/>
        <v>0</v>
      </c>
      <c r="AE43" s="14">
        <f t="shared" si="16"/>
        <v>0</v>
      </c>
      <c r="AF43" s="14">
        <f t="shared" si="16"/>
        <v>1</v>
      </c>
      <c r="AG43" s="14">
        <f t="shared" si="16"/>
        <v>0</v>
      </c>
      <c r="AH43" s="14">
        <f t="shared" si="16"/>
        <v>4093</v>
      </c>
      <c r="AI43" s="14">
        <f t="shared" si="16"/>
        <v>0</v>
      </c>
      <c r="AJ43" s="14">
        <f t="shared" si="16"/>
        <v>0</v>
      </c>
      <c r="AK43" s="14">
        <f t="shared" si="16"/>
        <v>72.079609347108345</v>
      </c>
      <c r="AL43" s="14">
        <f t="shared" si="16"/>
        <v>0</v>
      </c>
      <c r="AM43" s="14">
        <f t="shared" si="16"/>
        <v>0</v>
      </c>
      <c r="AN43" s="14">
        <f t="shared" si="16"/>
        <v>1</v>
      </c>
      <c r="AO43" s="14">
        <f t="shared" si="16"/>
        <v>0</v>
      </c>
      <c r="AP43" s="14">
        <f t="shared" si="16"/>
        <v>4093</v>
      </c>
      <c r="AQ43" s="14">
        <f t="shared" si="16"/>
        <v>0</v>
      </c>
    </row>
    <row r="44" spans="1:43" ht="47.25" x14ac:dyDescent="0.25">
      <c r="A44" s="41" t="s">
        <v>57</v>
      </c>
      <c r="B44" s="16" t="s">
        <v>151</v>
      </c>
      <c r="C44" s="25" t="s">
        <v>97</v>
      </c>
      <c r="D44" s="14">
        <f t="shared" ref="D44:AQ44" si="17">IF(AND(D45="нд",D45=D65,D65=D76,D76=D79,D79=D80,D80=D81),"нд",SUMIF(D45,"&lt;&gt;0",D45)+SUMIF(D65,"&lt;&gt;0",D65)+SUMIF(D76,"&lt;&gt;0",D76)+SUMIF(D79,"&lt;&gt;0",D79)+SUMIF(D80,"&lt;&gt;0",D80)+SUMIF(D81,"&lt;&gt;0",D81))+D149</f>
        <v>0</v>
      </c>
      <c r="E44" s="14">
        <f t="shared" si="17"/>
        <v>0</v>
      </c>
      <c r="F44" s="14">
        <f t="shared" si="17"/>
        <v>0</v>
      </c>
      <c r="G44" s="14">
        <f t="shared" si="17"/>
        <v>0</v>
      </c>
      <c r="H44" s="14">
        <f t="shared" si="17"/>
        <v>0</v>
      </c>
      <c r="I44" s="14">
        <f t="shared" si="17"/>
        <v>0</v>
      </c>
      <c r="J44" s="14">
        <f t="shared" si="17"/>
        <v>0</v>
      </c>
      <c r="K44" s="14">
        <f t="shared" si="17"/>
        <v>0</v>
      </c>
      <c r="L44" s="14">
        <f t="shared" si="17"/>
        <v>0</v>
      </c>
      <c r="M44" s="14">
        <f t="shared" si="17"/>
        <v>0</v>
      </c>
      <c r="N44" s="14">
        <f t="shared" si="17"/>
        <v>0</v>
      </c>
      <c r="O44" s="14">
        <f t="shared" si="17"/>
        <v>0</v>
      </c>
      <c r="P44" s="14">
        <f t="shared" si="17"/>
        <v>0</v>
      </c>
      <c r="Q44" s="14">
        <f t="shared" si="17"/>
        <v>0</v>
      </c>
      <c r="R44" s="14">
        <f t="shared" si="17"/>
        <v>0</v>
      </c>
      <c r="S44" s="14">
        <f t="shared" si="17"/>
        <v>0</v>
      </c>
      <c r="T44" s="14">
        <f t="shared" si="17"/>
        <v>0</v>
      </c>
      <c r="U44" s="14">
        <f t="shared" si="17"/>
        <v>0</v>
      </c>
      <c r="V44" s="14">
        <f t="shared" si="17"/>
        <v>0</v>
      </c>
      <c r="W44" s="14">
        <f t="shared" si="17"/>
        <v>0</v>
      </c>
      <c r="X44" s="14">
        <f t="shared" si="17"/>
        <v>0</v>
      </c>
      <c r="Y44" s="14">
        <f t="shared" si="17"/>
        <v>0</v>
      </c>
      <c r="Z44" s="14">
        <f t="shared" si="17"/>
        <v>0</v>
      </c>
      <c r="AA44" s="14">
        <f t="shared" si="17"/>
        <v>0</v>
      </c>
      <c r="AB44" s="14">
        <f t="shared" si="17"/>
        <v>0</v>
      </c>
      <c r="AC44" s="14">
        <f t="shared" si="17"/>
        <v>34.512467324077782</v>
      </c>
      <c r="AD44" s="14">
        <f t="shared" si="17"/>
        <v>0</v>
      </c>
      <c r="AE44" s="14">
        <f t="shared" si="17"/>
        <v>0</v>
      </c>
      <c r="AF44" s="14">
        <f t="shared" si="17"/>
        <v>1</v>
      </c>
      <c r="AG44" s="14">
        <f t="shared" si="17"/>
        <v>0</v>
      </c>
      <c r="AH44" s="14">
        <f t="shared" si="17"/>
        <v>1048</v>
      </c>
      <c r="AI44" s="14">
        <f t="shared" si="17"/>
        <v>0</v>
      </c>
      <c r="AJ44" s="14">
        <f t="shared" si="17"/>
        <v>0</v>
      </c>
      <c r="AK44" s="14">
        <f t="shared" si="17"/>
        <v>34.512467324077782</v>
      </c>
      <c r="AL44" s="14">
        <f t="shared" si="17"/>
        <v>0</v>
      </c>
      <c r="AM44" s="14">
        <f t="shared" si="17"/>
        <v>0</v>
      </c>
      <c r="AN44" s="14">
        <f t="shared" si="17"/>
        <v>1</v>
      </c>
      <c r="AO44" s="14">
        <f t="shared" si="17"/>
        <v>0</v>
      </c>
      <c r="AP44" s="14">
        <f t="shared" si="17"/>
        <v>1048</v>
      </c>
      <c r="AQ44" s="14">
        <f t="shared" si="17"/>
        <v>0</v>
      </c>
    </row>
    <row r="45" spans="1:43" x14ac:dyDescent="0.25">
      <c r="A45" s="41" t="s">
        <v>58</v>
      </c>
      <c r="B45" s="26" t="s">
        <v>152</v>
      </c>
      <c r="C45" s="25" t="s">
        <v>97</v>
      </c>
      <c r="D45" s="14">
        <f t="shared" ref="D45:AQ45" si="18">IF(AND(D46="нд",D46=D50,D50=D53,D53=D62),"нд",SUMIF(D46,"&lt;&gt;0",D46)+SUMIF(D50,"&lt;&gt;0",D50)+SUMIF(D53,"&lt;&gt;0",D53)+SUMIF(D62,"&lt;&gt;0",D62))</f>
        <v>0</v>
      </c>
      <c r="E45" s="14">
        <f t="shared" si="18"/>
        <v>0</v>
      </c>
      <c r="F45" s="14">
        <f t="shared" si="18"/>
        <v>0</v>
      </c>
      <c r="G45" s="14">
        <f t="shared" si="18"/>
        <v>0</v>
      </c>
      <c r="H45" s="14">
        <f t="shared" si="18"/>
        <v>0</v>
      </c>
      <c r="I45" s="14">
        <f t="shared" si="18"/>
        <v>0</v>
      </c>
      <c r="J45" s="14">
        <f t="shared" si="18"/>
        <v>0</v>
      </c>
      <c r="K45" s="14">
        <f t="shared" si="18"/>
        <v>0</v>
      </c>
      <c r="L45" s="14">
        <f t="shared" si="18"/>
        <v>0</v>
      </c>
      <c r="M45" s="14">
        <f t="shared" si="18"/>
        <v>0</v>
      </c>
      <c r="N45" s="14">
        <f t="shared" si="18"/>
        <v>0</v>
      </c>
      <c r="O45" s="14">
        <f t="shared" si="18"/>
        <v>0</v>
      </c>
      <c r="P45" s="14">
        <f t="shared" si="18"/>
        <v>0</v>
      </c>
      <c r="Q45" s="14">
        <f t="shared" si="18"/>
        <v>0</v>
      </c>
      <c r="R45" s="14">
        <f t="shared" si="18"/>
        <v>0</v>
      </c>
      <c r="S45" s="14">
        <f t="shared" si="18"/>
        <v>0</v>
      </c>
      <c r="T45" s="14">
        <f t="shared" si="18"/>
        <v>0</v>
      </c>
      <c r="U45" s="14">
        <f t="shared" si="18"/>
        <v>0</v>
      </c>
      <c r="V45" s="14">
        <f t="shared" si="18"/>
        <v>0</v>
      </c>
      <c r="W45" s="14">
        <f t="shared" si="18"/>
        <v>0</v>
      </c>
      <c r="X45" s="14">
        <f t="shared" si="18"/>
        <v>0</v>
      </c>
      <c r="Y45" s="14">
        <f t="shared" si="18"/>
        <v>0</v>
      </c>
      <c r="Z45" s="14">
        <f t="shared" si="18"/>
        <v>0</v>
      </c>
      <c r="AA45" s="14">
        <f t="shared" si="18"/>
        <v>0</v>
      </c>
      <c r="AB45" s="14">
        <f t="shared" si="18"/>
        <v>0</v>
      </c>
      <c r="AC45" s="14">
        <f t="shared" si="18"/>
        <v>34.512467324077782</v>
      </c>
      <c r="AD45" s="14">
        <f t="shared" si="18"/>
        <v>0</v>
      </c>
      <c r="AE45" s="14">
        <f t="shared" si="18"/>
        <v>0</v>
      </c>
      <c r="AF45" s="14">
        <f t="shared" si="18"/>
        <v>1</v>
      </c>
      <c r="AG45" s="14">
        <f t="shared" si="18"/>
        <v>0</v>
      </c>
      <c r="AH45" s="14">
        <f t="shared" si="18"/>
        <v>1048</v>
      </c>
      <c r="AI45" s="14">
        <f t="shared" si="18"/>
        <v>0</v>
      </c>
      <c r="AJ45" s="14">
        <f t="shared" si="18"/>
        <v>0</v>
      </c>
      <c r="AK45" s="14">
        <f t="shared" si="18"/>
        <v>34.512467324077782</v>
      </c>
      <c r="AL45" s="14">
        <f t="shared" si="18"/>
        <v>0</v>
      </c>
      <c r="AM45" s="14">
        <f t="shared" si="18"/>
        <v>0</v>
      </c>
      <c r="AN45" s="14">
        <f t="shared" si="18"/>
        <v>1</v>
      </c>
      <c r="AO45" s="14">
        <f t="shared" si="18"/>
        <v>0</v>
      </c>
      <c r="AP45" s="14">
        <f t="shared" si="18"/>
        <v>1048</v>
      </c>
      <c r="AQ45" s="14">
        <f t="shared" si="18"/>
        <v>0</v>
      </c>
    </row>
    <row r="46" spans="1:43" ht="31.5" x14ac:dyDescent="0.25">
      <c r="A46" s="41" t="s">
        <v>116</v>
      </c>
      <c r="B46" s="26" t="s">
        <v>59</v>
      </c>
      <c r="C46" s="25" t="s">
        <v>97</v>
      </c>
      <c r="D46" s="14">
        <f t="shared" ref="D46:AQ46" si="19">IF(AND(D47="нд",D47=D48,D48=D49),"нд",SUMIF(D47,"&lt;&gt;0",D47)+SUMIF(D48,"&lt;&gt;0",D48)+SUMIF(D49,"&lt;&gt;0",D49))</f>
        <v>0</v>
      </c>
      <c r="E46" s="14">
        <f t="shared" si="19"/>
        <v>0</v>
      </c>
      <c r="F46" s="14">
        <f t="shared" si="19"/>
        <v>0</v>
      </c>
      <c r="G46" s="14">
        <f t="shared" si="19"/>
        <v>0</v>
      </c>
      <c r="H46" s="14">
        <f t="shared" si="19"/>
        <v>0</v>
      </c>
      <c r="I46" s="14">
        <f t="shared" si="19"/>
        <v>0</v>
      </c>
      <c r="J46" s="14">
        <f t="shared" si="19"/>
        <v>0</v>
      </c>
      <c r="K46" s="14">
        <f t="shared" si="19"/>
        <v>0</v>
      </c>
      <c r="L46" s="14">
        <f t="shared" si="19"/>
        <v>0</v>
      </c>
      <c r="M46" s="14">
        <f t="shared" si="19"/>
        <v>0</v>
      </c>
      <c r="N46" s="14">
        <f t="shared" si="19"/>
        <v>0</v>
      </c>
      <c r="O46" s="14">
        <f t="shared" si="19"/>
        <v>0</v>
      </c>
      <c r="P46" s="14">
        <f t="shared" si="19"/>
        <v>0</v>
      </c>
      <c r="Q46" s="14">
        <f t="shared" si="19"/>
        <v>0</v>
      </c>
      <c r="R46" s="14">
        <f t="shared" si="19"/>
        <v>0</v>
      </c>
      <c r="S46" s="14">
        <f t="shared" si="19"/>
        <v>0</v>
      </c>
      <c r="T46" s="14">
        <f t="shared" si="19"/>
        <v>0</v>
      </c>
      <c r="U46" s="14">
        <f t="shared" si="19"/>
        <v>0</v>
      </c>
      <c r="V46" s="14">
        <f t="shared" si="19"/>
        <v>0</v>
      </c>
      <c r="W46" s="14">
        <f t="shared" si="19"/>
        <v>0</v>
      </c>
      <c r="X46" s="14">
        <f t="shared" si="19"/>
        <v>0</v>
      </c>
      <c r="Y46" s="14">
        <f t="shared" si="19"/>
        <v>0</v>
      </c>
      <c r="Z46" s="14">
        <f t="shared" si="19"/>
        <v>0</v>
      </c>
      <c r="AA46" s="14">
        <f t="shared" si="19"/>
        <v>0</v>
      </c>
      <c r="AB46" s="14">
        <f t="shared" si="19"/>
        <v>0</v>
      </c>
      <c r="AC46" s="14">
        <f t="shared" si="19"/>
        <v>34.512467324077782</v>
      </c>
      <c r="AD46" s="14">
        <f t="shared" si="19"/>
        <v>0</v>
      </c>
      <c r="AE46" s="14">
        <f t="shared" si="19"/>
        <v>0</v>
      </c>
      <c r="AF46" s="14">
        <f t="shared" si="19"/>
        <v>1</v>
      </c>
      <c r="AG46" s="14">
        <f t="shared" si="19"/>
        <v>0</v>
      </c>
      <c r="AH46" s="14">
        <f t="shared" si="19"/>
        <v>1048</v>
      </c>
      <c r="AI46" s="14">
        <f t="shared" si="19"/>
        <v>0</v>
      </c>
      <c r="AJ46" s="14">
        <f t="shared" si="19"/>
        <v>0</v>
      </c>
      <c r="AK46" s="14">
        <f t="shared" si="19"/>
        <v>34.512467324077782</v>
      </c>
      <c r="AL46" s="14">
        <f t="shared" si="19"/>
        <v>0</v>
      </c>
      <c r="AM46" s="14">
        <f t="shared" si="19"/>
        <v>0</v>
      </c>
      <c r="AN46" s="14">
        <f t="shared" si="19"/>
        <v>1</v>
      </c>
      <c r="AO46" s="14">
        <f t="shared" si="19"/>
        <v>0</v>
      </c>
      <c r="AP46" s="14">
        <f t="shared" si="19"/>
        <v>1048</v>
      </c>
      <c r="AQ46" s="14">
        <f t="shared" si="19"/>
        <v>0</v>
      </c>
    </row>
    <row r="47" spans="1:43" ht="47.25" x14ac:dyDescent="0.25">
      <c r="A47" s="42" t="s">
        <v>153</v>
      </c>
      <c r="B47" s="26" t="s">
        <v>115</v>
      </c>
      <c r="C47" s="26" t="s">
        <v>295</v>
      </c>
      <c r="D47" s="86">
        <v>0</v>
      </c>
      <c r="E47" s="86">
        <v>0</v>
      </c>
      <c r="F47" s="86">
        <v>0</v>
      </c>
      <c r="G47" s="86">
        <v>0</v>
      </c>
      <c r="H47" s="86">
        <v>0</v>
      </c>
      <c r="I47" s="86">
        <v>0</v>
      </c>
      <c r="J47" s="86">
        <v>0</v>
      </c>
      <c r="K47" s="86">
        <v>0</v>
      </c>
      <c r="L47" s="86">
        <v>0</v>
      </c>
      <c r="M47" s="86">
        <v>0</v>
      </c>
      <c r="N47" s="86">
        <v>0</v>
      </c>
      <c r="O47" s="86">
        <v>0</v>
      </c>
      <c r="P47" s="86">
        <v>0</v>
      </c>
      <c r="Q47" s="86">
        <v>0</v>
      </c>
      <c r="R47" s="86">
        <v>0</v>
      </c>
      <c r="S47" s="86">
        <v>0</v>
      </c>
      <c r="T47" s="86">
        <v>0</v>
      </c>
      <c r="U47" s="86">
        <v>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6">
        <f>AJ47</f>
        <v>0</v>
      </c>
      <c r="AC47" s="86">
        <f t="shared" ref="AC47:AH47" si="20">AK47</f>
        <v>27.714019834427781</v>
      </c>
      <c r="AD47" s="86">
        <f t="shared" si="20"/>
        <v>0</v>
      </c>
      <c r="AE47" s="86">
        <f t="shared" si="20"/>
        <v>0</v>
      </c>
      <c r="AF47" s="86">
        <f t="shared" si="20"/>
        <v>1</v>
      </c>
      <c r="AG47" s="86">
        <f t="shared" si="20"/>
        <v>0</v>
      </c>
      <c r="AH47" s="86">
        <f t="shared" si="20"/>
        <v>1009</v>
      </c>
      <c r="AI47" s="45"/>
      <c r="AJ47" s="57">
        <f>VLOOKUP($C47,'[1]4'!$C:$AZ,19,0)</f>
        <v>0</v>
      </c>
      <c r="AK47" s="57">
        <f>VLOOKUP($C47,'[1]4'!$C:$AZ,20,0)</f>
        <v>27.714019834427781</v>
      </c>
      <c r="AL47" s="57">
        <f>VLOOKUP($C47,'[1]4'!$C:$AZ,21,0)</f>
        <v>0</v>
      </c>
      <c r="AM47" s="57">
        <f>VLOOKUP($C47,'[1]4'!$C:$AZ,22,0)</f>
        <v>0</v>
      </c>
      <c r="AN47" s="57">
        <f>VLOOKUP($C47,'[1]4'!$C:$AZ,23,0)</f>
        <v>1</v>
      </c>
      <c r="AO47" s="57">
        <f>VLOOKUP($C47,'[1]4'!$C:$AZ,24,0)</f>
        <v>0</v>
      </c>
      <c r="AP47" s="57">
        <f>VLOOKUP($C47,'[1]4'!$C:$AZ,25,0)</f>
        <v>1009</v>
      </c>
      <c r="AQ47" s="57">
        <f>VLOOKUP($C47,'[1]4'!$C:$AZ,26,0)</f>
        <v>0</v>
      </c>
    </row>
    <row r="48" spans="1:43" ht="47.25" x14ac:dyDescent="0.25">
      <c r="A48" s="42" t="s">
        <v>154</v>
      </c>
      <c r="B48" s="26" t="s">
        <v>155</v>
      </c>
      <c r="C48" s="26" t="s">
        <v>296</v>
      </c>
      <c r="D48" s="86">
        <v>0</v>
      </c>
      <c r="E48" s="86">
        <v>0</v>
      </c>
      <c r="F48" s="86">
        <v>0</v>
      </c>
      <c r="G48" s="86">
        <v>0</v>
      </c>
      <c r="H48" s="86">
        <v>0</v>
      </c>
      <c r="I48" s="86">
        <v>0</v>
      </c>
      <c r="J48" s="86">
        <v>0</v>
      </c>
      <c r="K48" s="86">
        <v>0</v>
      </c>
      <c r="L48" s="86">
        <v>0</v>
      </c>
      <c r="M48" s="86">
        <v>0</v>
      </c>
      <c r="N48" s="86">
        <v>0</v>
      </c>
      <c r="O48" s="86">
        <v>0</v>
      </c>
      <c r="P48" s="86">
        <v>0</v>
      </c>
      <c r="Q48" s="86">
        <v>0</v>
      </c>
      <c r="R48" s="86">
        <v>0</v>
      </c>
      <c r="S48" s="86">
        <v>0</v>
      </c>
      <c r="T48" s="86">
        <v>0</v>
      </c>
      <c r="U48" s="86">
        <v>0</v>
      </c>
      <c r="V48" s="86">
        <v>0</v>
      </c>
      <c r="W48" s="86">
        <v>0</v>
      </c>
      <c r="X48" s="86">
        <v>0</v>
      </c>
      <c r="Y48" s="86">
        <v>0</v>
      </c>
      <c r="Z48" s="86">
        <v>0</v>
      </c>
      <c r="AA48" s="86">
        <v>0</v>
      </c>
      <c r="AB48" s="86">
        <f>AJ48</f>
        <v>0</v>
      </c>
      <c r="AC48" s="86">
        <f t="shared" ref="AC48" si="21">AK48</f>
        <v>6.79844748965</v>
      </c>
      <c r="AD48" s="86">
        <f t="shared" ref="AD48" si="22">AL48</f>
        <v>0</v>
      </c>
      <c r="AE48" s="86">
        <f t="shared" ref="AE48" si="23">AM48</f>
        <v>0</v>
      </c>
      <c r="AF48" s="86">
        <f t="shared" ref="AF48" si="24">AN48</f>
        <v>0</v>
      </c>
      <c r="AG48" s="86">
        <f t="shared" ref="AG48" si="25">AO48</f>
        <v>0</v>
      </c>
      <c r="AH48" s="86">
        <f t="shared" ref="AH48" si="26">AP48</f>
        <v>39</v>
      </c>
      <c r="AI48" s="45"/>
      <c r="AJ48" s="57">
        <f>VLOOKUP($C48,'[1]4'!$C:$AZ,19,0)</f>
        <v>0</v>
      </c>
      <c r="AK48" s="57">
        <f>VLOOKUP($C48,'[1]4'!$C:$AZ,20,0)</f>
        <v>6.79844748965</v>
      </c>
      <c r="AL48" s="57">
        <f>VLOOKUP($C48,'[1]4'!$C:$AZ,21,0)</f>
        <v>0</v>
      </c>
      <c r="AM48" s="57">
        <f>VLOOKUP($C48,'[1]4'!$C:$AZ,22,0)</f>
        <v>0</v>
      </c>
      <c r="AN48" s="57">
        <f>VLOOKUP($C48,'[1]4'!$C:$AZ,23,0)</f>
        <v>0</v>
      </c>
      <c r="AO48" s="57">
        <f>VLOOKUP($C48,'[1]4'!$C:$AZ,24,0)</f>
        <v>0</v>
      </c>
      <c r="AP48" s="57">
        <f>VLOOKUP($C48,'[1]4'!$C:$AZ,25,0)</f>
        <v>39</v>
      </c>
      <c r="AQ48" s="57">
        <f>VLOOKUP($C48,'[1]4'!$C:$AZ,26,0)</f>
        <v>0</v>
      </c>
    </row>
    <row r="49" spans="1:43" ht="31.5" x14ac:dyDescent="0.25">
      <c r="A49" s="41" t="s">
        <v>156</v>
      </c>
      <c r="B49" s="26" t="s">
        <v>61</v>
      </c>
      <c r="C49" s="25" t="s">
        <v>97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0</v>
      </c>
      <c r="AM49" s="14">
        <v>0</v>
      </c>
      <c r="AN49" s="14">
        <v>0</v>
      </c>
      <c r="AO49" s="14">
        <v>0</v>
      </c>
      <c r="AP49" s="14">
        <v>0</v>
      </c>
      <c r="AQ49" s="14">
        <v>0</v>
      </c>
    </row>
    <row r="50" spans="1:43" ht="31.5" x14ac:dyDescent="0.25">
      <c r="A50" s="41" t="s">
        <v>117</v>
      </c>
      <c r="B50" s="26" t="s">
        <v>157</v>
      </c>
      <c r="C50" s="25" t="s">
        <v>97</v>
      </c>
      <c r="D50" s="14">
        <f t="shared" ref="D50:AQ50" si="27">IF((COUNTIF(D51:D52,"нд"))=(COUNTA(D51:D52)),"нд",SUMIF(D51:D52,"&lt;&gt;0",D51:D52))</f>
        <v>0</v>
      </c>
      <c r="E50" s="14">
        <f t="shared" si="27"/>
        <v>0</v>
      </c>
      <c r="F50" s="14">
        <f t="shared" si="27"/>
        <v>0</v>
      </c>
      <c r="G50" s="14">
        <f t="shared" si="27"/>
        <v>0</v>
      </c>
      <c r="H50" s="14">
        <f t="shared" si="27"/>
        <v>0</v>
      </c>
      <c r="I50" s="14">
        <f t="shared" si="27"/>
        <v>0</v>
      </c>
      <c r="J50" s="14">
        <f t="shared" si="27"/>
        <v>0</v>
      </c>
      <c r="K50" s="14">
        <f t="shared" si="27"/>
        <v>0</v>
      </c>
      <c r="L50" s="14">
        <f t="shared" si="27"/>
        <v>0</v>
      </c>
      <c r="M50" s="14">
        <f t="shared" si="27"/>
        <v>0</v>
      </c>
      <c r="N50" s="14">
        <f t="shared" si="27"/>
        <v>0</v>
      </c>
      <c r="O50" s="14">
        <f t="shared" si="27"/>
        <v>0</v>
      </c>
      <c r="P50" s="14">
        <f t="shared" si="27"/>
        <v>0</v>
      </c>
      <c r="Q50" s="14">
        <f t="shared" si="27"/>
        <v>0</v>
      </c>
      <c r="R50" s="14">
        <f t="shared" si="27"/>
        <v>0</v>
      </c>
      <c r="S50" s="14">
        <f t="shared" si="27"/>
        <v>0</v>
      </c>
      <c r="T50" s="14">
        <f t="shared" si="27"/>
        <v>0</v>
      </c>
      <c r="U50" s="14">
        <f t="shared" si="27"/>
        <v>0</v>
      </c>
      <c r="V50" s="14">
        <f t="shared" si="27"/>
        <v>0</v>
      </c>
      <c r="W50" s="14">
        <f t="shared" si="27"/>
        <v>0</v>
      </c>
      <c r="X50" s="14">
        <f t="shared" si="27"/>
        <v>0</v>
      </c>
      <c r="Y50" s="14">
        <f t="shared" si="27"/>
        <v>0</v>
      </c>
      <c r="Z50" s="14">
        <f t="shared" si="27"/>
        <v>0</v>
      </c>
      <c r="AA50" s="14">
        <f t="shared" si="27"/>
        <v>0</v>
      </c>
      <c r="AB50" s="14">
        <f t="shared" si="27"/>
        <v>0</v>
      </c>
      <c r="AC50" s="14">
        <f t="shared" si="27"/>
        <v>0</v>
      </c>
      <c r="AD50" s="14">
        <f t="shared" si="27"/>
        <v>0</v>
      </c>
      <c r="AE50" s="14">
        <f t="shared" si="27"/>
        <v>0</v>
      </c>
      <c r="AF50" s="14">
        <f t="shared" si="27"/>
        <v>0</v>
      </c>
      <c r="AG50" s="14">
        <f t="shared" si="27"/>
        <v>0</v>
      </c>
      <c r="AH50" s="14">
        <f t="shared" si="27"/>
        <v>0</v>
      </c>
      <c r="AI50" s="14">
        <f t="shared" si="27"/>
        <v>0</v>
      </c>
      <c r="AJ50" s="14">
        <f t="shared" si="27"/>
        <v>0</v>
      </c>
      <c r="AK50" s="14">
        <f t="shared" si="27"/>
        <v>0</v>
      </c>
      <c r="AL50" s="14">
        <f t="shared" si="27"/>
        <v>0</v>
      </c>
      <c r="AM50" s="14">
        <f t="shared" si="27"/>
        <v>0</v>
      </c>
      <c r="AN50" s="14">
        <f t="shared" si="27"/>
        <v>0</v>
      </c>
      <c r="AO50" s="14">
        <f t="shared" si="27"/>
        <v>0</v>
      </c>
      <c r="AP50" s="14">
        <f t="shared" si="27"/>
        <v>0</v>
      </c>
      <c r="AQ50" s="14">
        <f t="shared" si="27"/>
        <v>0</v>
      </c>
    </row>
    <row r="51" spans="1:43" ht="47.25" x14ac:dyDescent="0.25">
      <c r="A51" s="41" t="s">
        <v>158</v>
      </c>
      <c r="B51" s="26" t="s">
        <v>64</v>
      </c>
      <c r="C51" s="25" t="s">
        <v>97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4">
        <v>0</v>
      </c>
    </row>
    <row r="52" spans="1:43" ht="31.5" x14ac:dyDescent="0.25">
      <c r="A52" s="41" t="s">
        <v>159</v>
      </c>
      <c r="B52" s="26" t="s">
        <v>160</v>
      </c>
      <c r="C52" s="25" t="s">
        <v>97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</row>
    <row r="53" spans="1:43" ht="31.5" x14ac:dyDescent="0.25">
      <c r="A53" s="41" t="s">
        <v>60</v>
      </c>
      <c r="B53" s="26" t="s">
        <v>67</v>
      </c>
      <c r="C53" s="25" t="s">
        <v>97</v>
      </c>
      <c r="D53" s="14">
        <f t="shared" ref="D53:AQ53" si="28">IF(AND(D54="нд",D54=D58),"нд",SUMIF(D54,"&lt;&gt;0",D54)+SUMIF(D58,"&lt;&gt;0",D58))</f>
        <v>0</v>
      </c>
      <c r="E53" s="14">
        <f t="shared" si="28"/>
        <v>0</v>
      </c>
      <c r="F53" s="14">
        <f t="shared" si="28"/>
        <v>0</v>
      </c>
      <c r="G53" s="14">
        <f t="shared" si="28"/>
        <v>0</v>
      </c>
      <c r="H53" s="14">
        <f t="shared" si="28"/>
        <v>0</v>
      </c>
      <c r="I53" s="14">
        <f t="shared" si="28"/>
        <v>0</v>
      </c>
      <c r="J53" s="14">
        <f t="shared" si="28"/>
        <v>0</v>
      </c>
      <c r="K53" s="14">
        <f t="shared" si="28"/>
        <v>0</v>
      </c>
      <c r="L53" s="14">
        <f t="shared" si="28"/>
        <v>0</v>
      </c>
      <c r="M53" s="14">
        <f t="shared" si="28"/>
        <v>0</v>
      </c>
      <c r="N53" s="14">
        <f t="shared" si="28"/>
        <v>0</v>
      </c>
      <c r="O53" s="14">
        <f t="shared" si="28"/>
        <v>0</v>
      </c>
      <c r="P53" s="14">
        <f t="shared" si="28"/>
        <v>0</v>
      </c>
      <c r="Q53" s="14">
        <f t="shared" si="28"/>
        <v>0</v>
      </c>
      <c r="R53" s="14">
        <f t="shared" si="28"/>
        <v>0</v>
      </c>
      <c r="S53" s="14">
        <f t="shared" si="28"/>
        <v>0</v>
      </c>
      <c r="T53" s="14">
        <f t="shared" si="28"/>
        <v>0</v>
      </c>
      <c r="U53" s="14">
        <f t="shared" si="28"/>
        <v>0</v>
      </c>
      <c r="V53" s="14">
        <f t="shared" si="28"/>
        <v>0</v>
      </c>
      <c r="W53" s="14">
        <f t="shared" si="28"/>
        <v>0</v>
      </c>
      <c r="X53" s="14">
        <f t="shared" si="28"/>
        <v>0</v>
      </c>
      <c r="Y53" s="14">
        <f t="shared" si="28"/>
        <v>0</v>
      </c>
      <c r="Z53" s="14">
        <f t="shared" si="28"/>
        <v>0</v>
      </c>
      <c r="AA53" s="14">
        <f t="shared" si="28"/>
        <v>0</v>
      </c>
      <c r="AB53" s="14">
        <f t="shared" si="28"/>
        <v>0</v>
      </c>
      <c r="AC53" s="14">
        <f t="shared" si="28"/>
        <v>0</v>
      </c>
      <c r="AD53" s="14">
        <f t="shared" si="28"/>
        <v>0</v>
      </c>
      <c r="AE53" s="14">
        <f t="shared" si="28"/>
        <v>0</v>
      </c>
      <c r="AF53" s="14">
        <f t="shared" si="28"/>
        <v>0</v>
      </c>
      <c r="AG53" s="14">
        <f t="shared" si="28"/>
        <v>0</v>
      </c>
      <c r="AH53" s="14">
        <f t="shared" si="28"/>
        <v>0</v>
      </c>
      <c r="AI53" s="14">
        <f t="shared" si="28"/>
        <v>0</v>
      </c>
      <c r="AJ53" s="14">
        <f t="shared" si="28"/>
        <v>0</v>
      </c>
      <c r="AK53" s="14">
        <f t="shared" si="28"/>
        <v>0</v>
      </c>
      <c r="AL53" s="14">
        <f t="shared" si="28"/>
        <v>0</v>
      </c>
      <c r="AM53" s="14">
        <f t="shared" si="28"/>
        <v>0</v>
      </c>
      <c r="AN53" s="14">
        <f t="shared" si="28"/>
        <v>0</v>
      </c>
      <c r="AO53" s="14">
        <f t="shared" si="28"/>
        <v>0</v>
      </c>
      <c r="AP53" s="14">
        <f t="shared" si="28"/>
        <v>0</v>
      </c>
      <c r="AQ53" s="14">
        <f t="shared" si="28"/>
        <v>0</v>
      </c>
    </row>
    <row r="54" spans="1:43" x14ac:dyDescent="0.25">
      <c r="A54" s="41" t="s">
        <v>161</v>
      </c>
      <c r="B54" s="26" t="s">
        <v>162</v>
      </c>
      <c r="C54" s="25" t="s">
        <v>97</v>
      </c>
      <c r="D54" s="14">
        <f t="shared" ref="D54:AQ54" si="29">IF(AND(D55="нд",D55=D56,D56=D57),"нд",SUMIF(D55,"&lt;&gt;0",D55)+SUMIF(D56,"&lt;&gt;0",D56)+SUMIF(D57,"&lt;&gt;0",D57))</f>
        <v>0</v>
      </c>
      <c r="E54" s="14">
        <f t="shared" si="29"/>
        <v>0</v>
      </c>
      <c r="F54" s="14">
        <f t="shared" si="29"/>
        <v>0</v>
      </c>
      <c r="G54" s="14">
        <f t="shared" si="29"/>
        <v>0</v>
      </c>
      <c r="H54" s="14">
        <f t="shared" si="29"/>
        <v>0</v>
      </c>
      <c r="I54" s="14">
        <f t="shared" si="29"/>
        <v>0</v>
      </c>
      <c r="J54" s="14">
        <f t="shared" si="29"/>
        <v>0</v>
      </c>
      <c r="K54" s="14">
        <f t="shared" si="29"/>
        <v>0</v>
      </c>
      <c r="L54" s="14">
        <f t="shared" si="29"/>
        <v>0</v>
      </c>
      <c r="M54" s="14">
        <f t="shared" si="29"/>
        <v>0</v>
      </c>
      <c r="N54" s="14">
        <f t="shared" si="29"/>
        <v>0</v>
      </c>
      <c r="O54" s="14">
        <f t="shared" si="29"/>
        <v>0</v>
      </c>
      <c r="P54" s="14">
        <f t="shared" si="29"/>
        <v>0</v>
      </c>
      <c r="Q54" s="14">
        <f t="shared" si="29"/>
        <v>0</v>
      </c>
      <c r="R54" s="14">
        <f t="shared" si="29"/>
        <v>0</v>
      </c>
      <c r="S54" s="14">
        <f t="shared" si="29"/>
        <v>0</v>
      </c>
      <c r="T54" s="14">
        <f t="shared" si="29"/>
        <v>0</v>
      </c>
      <c r="U54" s="14">
        <f t="shared" si="29"/>
        <v>0</v>
      </c>
      <c r="V54" s="14">
        <f t="shared" si="29"/>
        <v>0</v>
      </c>
      <c r="W54" s="14">
        <f t="shared" si="29"/>
        <v>0</v>
      </c>
      <c r="X54" s="14">
        <f t="shared" si="29"/>
        <v>0</v>
      </c>
      <c r="Y54" s="14">
        <f t="shared" si="29"/>
        <v>0</v>
      </c>
      <c r="Z54" s="14">
        <f t="shared" si="29"/>
        <v>0</v>
      </c>
      <c r="AA54" s="14">
        <f t="shared" si="29"/>
        <v>0</v>
      </c>
      <c r="AB54" s="14">
        <f t="shared" si="29"/>
        <v>0</v>
      </c>
      <c r="AC54" s="14">
        <f t="shared" si="29"/>
        <v>0</v>
      </c>
      <c r="AD54" s="14">
        <f t="shared" si="29"/>
        <v>0</v>
      </c>
      <c r="AE54" s="14">
        <f t="shared" si="29"/>
        <v>0</v>
      </c>
      <c r="AF54" s="14">
        <f t="shared" si="29"/>
        <v>0</v>
      </c>
      <c r="AG54" s="14">
        <f t="shared" si="29"/>
        <v>0</v>
      </c>
      <c r="AH54" s="14">
        <f t="shared" si="29"/>
        <v>0</v>
      </c>
      <c r="AI54" s="14">
        <f t="shared" si="29"/>
        <v>0</v>
      </c>
      <c r="AJ54" s="14">
        <f t="shared" si="29"/>
        <v>0</v>
      </c>
      <c r="AK54" s="14">
        <f t="shared" si="29"/>
        <v>0</v>
      </c>
      <c r="AL54" s="14">
        <f t="shared" si="29"/>
        <v>0</v>
      </c>
      <c r="AM54" s="14">
        <f t="shared" si="29"/>
        <v>0</v>
      </c>
      <c r="AN54" s="14">
        <f t="shared" si="29"/>
        <v>0</v>
      </c>
      <c r="AO54" s="14">
        <f t="shared" si="29"/>
        <v>0</v>
      </c>
      <c r="AP54" s="14">
        <f t="shared" si="29"/>
        <v>0</v>
      </c>
      <c r="AQ54" s="14">
        <f t="shared" si="29"/>
        <v>0</v>
      </c>
    </row>
    <row r="55" spans="1:43" ht="78.75" x14ac:dyDescent="0.25">
      <c r="A55" s="41" t="s">
        <v>161</v>
      </c>
      <c r="B55" s="26" t="s">
        <v>163</v>
      </c>
      <c r="C55" s="25" t="s">
        <v>97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0</v>
      </c>
      <c r="AP55" s="14">
        <v>0</v>
      </c>
      <c r="AQ55" s="14">
        <v>0</v>
      </c>
    </row>
    <row r="56" spans="1:43" ht="63" x14ac:dyDescent="0.25">
      <c r="A56" s="41" t="s">
        <v>161</v>
      </c>
      <c r="B56" s="26" t="s">
        <v>164</v>
      </c>
      <c r="C56" s="25" t="s">
        <v>97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0</v>
      </c>
      <c r="AP56" s="14">
        <v>0</v>
      </c>
      <c r="AQ56" s="14">
        <v>0</v>
      </c>
    </row>
    <row r="57" spans="1:43" ht="63" x14ac:dyDescent="0.25">
      <c r="A57" s="41" t="s">
        <v>161</v>
      </c>
      <c r="B57" s="26" t="s">
        <v>70</v>
      </c>
      <c r="C57" s="25" t="s">
        <v>97</v>
      </c>
      <c r="D57" s="14">
        <f t="shared" ref="D57:AQ57" si="30">IF((COUNTIF(D58:D59,"нд"))=(COUNTA(D58:D59)),"нд",SUMIF(D58:D59,"&lt;&gt;0",D58:D59))</f>
        <v>0</v>
      </c>
      <c r="E57" s="14">
        <f t="shared" si="30"/>
        <v>0</v>
      </c>
      <c r="F57" s="14">
        <f t="shared" si="30"/>
        <v>0</v>
      </c>
      <c r="G57" s="14">
        <f t="shared" si="30"/>
        <v>0</v>
      </c>
      <c r="H57" s="14">
        <f t="shared" si="30"/>
        <v>0</v>
      </c>
      <c r="I57" s="14">
        <f t="shared" si="30"/>
        <v>0</v>
      </c>
      <c r="J57" s="14">
        <f t="shared" si="30"/>
        <v>0</v>
      </c>
      <c r="K57" s="14">
        <f t="shared" si="30"/>
        <v>0</v>
      </c>
      <c r="L57" s="14">
        <f t="shared" si="30"/>
        <v>0</v>
      </c>
      <c r="M57" s="14">
        <f t="shared" si="30"/>
        <v>0</v>
      </c>
      <c r="N57" s="14">
        <f t="shared" si="30"/>
        <v>0</v>
      </c>
      <c r="O57" s="14">
        <f t="shared" si="30"/>
        <v>0</v>
      </c>
      <c r="P57" s="14">
        <f t="shared" si="30"/>
        <v>0</v>
      </c>
      <c r="Q57" s="14">
        <f t="shared" si="30"/>
        <v>0</v>
      </c>
      <c r="R57" s="14">
        <f t="shared" si="30"/>
        <v>0</v>
      </c>
      <c r="S57" s="14">
        <f t="shared" si="30"/>
        <v>0</v>
      </c>
      <c r="T57" s="14">
        <f t="shared" si="30"/>
        <v>0</v>
      </c>
      <c r="U57" s="14">
        <f t="shared" si="30"/>
        <v>0</v>
      </c>
      <c r="V57" s="14">
        <f t="shared" si="30"/>
        <v>0</v>
      </c>
      <c r="W57" s="14">
        <f t="shared" si="30"/>
        <v>0</v>
      </c>
      <c r="X57" s="14">
        <f t="shared" si="30"/>
        <v>0</v>
      </c>
      <c r="Y57" s="14">
        <f t="shared" si="30"/>
        <v>0</v>
      </c>
      <c r="Z57" s="14">
        <f t="shared" si="30"/>
        <v>0</v>
      </c>
      <c r="AA57" s="14">
        <f t="shared" si="30"/>
        <v>0</v>
      </c>
      <c r="AB57" s="14">
        <f t="shared" si="30"/>
        <v>0</v>
      </c>
      <c r="AC57" s="14">
        <f t="shared" si="30"/>
        <v>0</v>
      </c>
      <c r="AD57" s="14">
        <f t="shared" si="30"/>
        <v>0</v>
      </c>
      <c r="AE57" s="14">
        <f t="shared" si="30"/>
        <v>0</v>
      </c>
      <c r="AF57" s="14">
        <f t="shared" si="30"/>
        <v>0</v>
      </c>
      <c r="AG57" s="14">
        <f t="shared" si="30"/>
        <v>0</v>
      </c>
      <c r="AH57" s="14">
        <f t="shared" si="30"/>
        <v>0</v>
      </c>
      <c r="AI57" s="14">
        <f t="shared" si="30"/>
        <v>0</v>
      </c>
      <c r="AJ57" s="14">
        <f t="shared" si="30"/>
        <v>0</v>
      </c>
      <c r="AK57" s="14">
        <f t="shared" si="30"/>
        <v>0</v>
      </c>
      <c r="AL57" s="14">
        <f t="shared" si="30"/>
        <v>0</v>
      </c>
      <c r="AM57" s="14">
        <f t="shared" si="30"/>
        <v>0</v>
      </c>
      <c r="AN57" s="14">
        <f t="shared" si="30"/>
        <v>0</v>
      </c>
      <c r="AO57" s="14">
        <f t="shared" si="30"/>
        <v>0</v>
      </c>
      <c r="AP57" s="14">
        <f t="shared" si="30"/>
        <v>0</v>
      </c>
      <c r="AQ57" s="14">
        <f t="shared" si="30"/>
        <v>0</v>
      </c>
    </row>
    <row r="58" spans="1:43" ht="31.5" x14ac:dyDescent="0.25">
      <c r="A58" s="41" t="s">
        <v>165</v>
      </c>
      <c r="B58" s="26" t="s">
        <v>166</v>
      </c>
      <c r="C58" s="25" t="s">
        <v>97</v>
      </c>
      <c r="D58" s="14">
        <f t="shared" ref="D58:AQ58" si="31">IF((COUNTIF(D59:D61,"нд"))=(COUNTA(D59:D61)),"нд",SUMIF(D59:D61,"&lt;&gt;0",D59:D61))</f>
        <v>0</v>
      </c>
      <c r="E58" s="14">
        <f t="shared" si="31"/>
        <v>0</v>
      </c>
      <c r="F58" s="14">
        <f t="shared" si="31"/>
        <v>0</v>
      </c>
      <c r="G58" s="14">
        <f t="shared" si="31"/>
        <v>0</v>
      </c>
      <c r="H58" s="14">
        <f t="shared" si="31"/>
        <v>0</v>
      </c>
      <c r="I58" s="14">
        <f t="shared" si="31"/>
        <v>0</v>
      </c>
      <c r="J58" s="14">
        <f t="shared" si="31"/>
        <v>0</v>
      </c>
      <c r="K58" s="14">
        <f t="shared" si="31"/>
        <v>0</v>
      </c>
      <c r="L58" s="14">
        <f t="shared" si="31"/>
        <v>0</v>
      </c>
      <c r="M58" s="14">
        <f t="shared" si="31"/>
        <v>0</v>
      </c>
      <c r="N58" s="14">
        <f t="shared" si="31"/>
        <v>0</v>
      </c>
      <c r="O58" s="14">
        <f t="shared" si="31"/>
        <v>0</v>
      </c>
      <c r="P58" s="14">
        <f t="shared" si="31"/>
        <v>0</v>
      </c>
      <c r="Q58" s="14">
        <f t="shared" si="31"/>
        <v>0</v>
      </c>
      <c r="R58" s="14">
        <f t="shared" si="31"/>
        <v>0</v>
      </c>
      <c r="S58" s="14">
        <f t="shared" si="31"/>
        <v>0</v>
      </c>
      <c r="T58" s="14">
        <f t="shared" si="31"/>
        <v>0</v>
      </c>
      <c r="U58" s="14">
        <f t="shared" si="31"/>
        <v>0</v>
      </c>
      <c r="V58" s="14">
        <f t="shared" si="31"/>
        <v>0</v>
      </c>
      <c r="W58" s="14">
        <f t="shared" si="31"/>
        <v>0</v>
      </c>
      <c r="X58" s="14">
        <f t="shared" si="31"/>
        <v>0</v>
      </c>
      <c r="Y58" s="14">
        <f t="shared" si="31"/>
        <v>0</v>
      </c>
      <c r="Z58" s="14">
        <f t="shared" si="31"/>
        <v>0</v>
      </c>
      <c r="AA58" s="14">
        <f t="shared" si="31"/>
        <v>0</v>
      </c>
      <c r="AB58" s="14">
        <f t="shared" si="31"/>
        <v>0</v>
      </c>
      <c r="AC58" s="14">
        <f t="shared" si="31"/>
        <v>0</v>
      </c>
      <c r="AD58" s="14">
        <f t="shared" si="31"/>
        <v>0</v>
      </c>
      <c r="AE58" s="14">
        <f t="shared" si="31"/>
        <v>0</v>
      </c>
      <c r="AF58" s="14">
        <f t="shared" si="31"/>
        <v>0</v>
      </c>
      <c r="AG58" s="14">
        <f t="shared" si="31"/>
        <v>0</v>
      </c>
      <c r="AH58" s="14">
        <f t="shared" si="31"/>
        <v>0</v>
      </c>
      <c r="AI58" s="14">
        <f t="shared" si="31"/>
        <v>0</v>
      </c>
      <c r="AJ58" s="14">
        <f t="shared" si="31"/>
        <v>0</v>
      </c>
      <c r="AK58" s="14">
        <f t="shared" si="31"/>
        <v>0</v>
      </c>
      <c r="AL58" s="14">
        <f t="shared" si="31"/>
        <v>0</v>
      </c>
      <c r="AM58" s="14">
        <f t="shared" si="31"/>
        <v>0</v>
      </c>
      <c r="AN58" s="14">
        <f t="shared" si="31"/>
        <v>0</v>
      </c>
      <c r="AO58" s="14">
        <f t="shared" si="31"/>
        <v>0</v>
      </c>
      <c r="AP58" s="14">
        <f t="shared" si="31"/>
        <v>0</v>
      </c>
      <c r="AQ58" s="14">
        <f t="shared" si="31"/>
        <v>0</v>
      </c>
    </row>
    <row r="59" spans="1:43" ht="78.75" x14ac:dyDescent="0.25">
      <c r="A59" s="41" t="s">
        <v>165</v>
      </c>
      <c r="B59" s="26" t="s">
        <v>163</v>
      </c>
      <c r="C59" s="25" t="s">
        <v>97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14">
        <v>0</v>
      </c>
      <c r="AN59" s="14">
        <v>0</v>
      </c>
      <c r="AO59" s="14">
        <v>0</v>
      </c>
      <c r="AP59" s="14">
        <v>0</v>
      </c>
      <c r="AQ59" s="14">
        <v>0</v>
      </c>
    </row>
    <row r="60" spans="1:43" ht="63" x14ac:dyDescent="0.25">
      <c r="A60" s="41" t="s">
        <v>165</v>
      </c>
      <c r="B60" s="26" t="s">
        <v>164</v>
      </c>
      <c r="C60" s="25" t="s">
        <v>97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0</v>
      </c>
      <c r="AP60" s="14">
        <v>0</v>
      </c>
      <c r="AQ60" s="14">
        <v>0</v>
      </c>
    </row>
    <row r="61" spans="1:43" ht="63" x14ac:dyDescent="0.25">
      <c r="A61" s="41" t="s">
        <v>165</v>
      </c>
      <c r="B61" s="26" t="s">
        <v>70</v>
      </c>
      <c r="C61" s="25" t="s">
        <v>97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</row>
    <row r="62" spans="1:43" ht="63" x14ac:dyDescent="0.25">
      <c r="A62" s="41" t="s">
        <v>167</v>
      </c>
      <c r="B62" s="26" t="s">
        <v>73</v>
      </c>
      <c r="C62" s="25" t="s">
        <v>97</v>
      </c>
      <c r="D62" s="14">
        <f t="shared" ref="D62:AQ62" si="32">IF((COUNTIF(D63:D64,"нд"))=(COUNTA(D63:D64)),"нд",SUMIF(D63:D64,"&lt;&gt;0",D63:D64))</f>
        <v>0</v>
      </c>
      <c r="E62" s="14">
        <f t="shared" si="32"/>
        <v>0</v>
      </c>
      <c r="F62" s="14">
        <f t="shared" si="32"/>
        <v>0</v>
      </c>
      <c r="G62" s="14">
        <f t="shared" si="32"/>
        <v>0</v>
      </c>
      <c r="H62" s="14">
        <f t="shared" si="32"/>
        <v>0</v>
      </c>
      <c r="I62" s="14">
        <f t="shared" si="32"/>
        <v>0</v>
      </c>
      <c r="J62" s="14">
        <f t="shared" si="32"/>
        <v>0</v>
      </c>
      <c r="K62" s="14">
        <f t="shared" si="32"/>
        <v>0</v>
      </c>
      <c r="L62" s="14">
        <f t="shared" si="32"/>
        <v>0</v>
      </c>
      <c r="M62" s="14">
        <f t="shared" si="32"/>
        <v>0</v>
      </c>
      <c r="N62" s="14">
        <f t="shared" si="32"/>
        <v>0</v>
      </c>
      <c r="O62" s="14">
        <f t="shared" si="32"/>
        <v>0</v>
      </c>
      <c r="P62" s="14">
        <f t="shared" si="32"/>
        <v>0</v>
      </c>
      <c r="Q62" s="14">
        <f t="shared" si="32"/>
        <v>0</v>
      </c>
      <c r="R62" s="14">
        <f t="shared" si="32"/>
        <v>0</v>
      </c>
      <c r="S62" s="14">
        <f t="shared" si="32"/>
        <v>0</v>
      </c>
      <c r="T62" s="14">
        <f t="shared" si="32"/>
        <v>0</v>
      </c>
      <c r="U62" s="14">
        <f t="shared" si="32"/>
        <v>0</v>
      </c>
      <c r="V62" s="14">
        <f t="shared" si="32"/>
        <v>0</v>
      </c>
      <c r="W62" s="14">
        <f t="shared" si="32"/>
        <v>0</v>
      </c>
      <c r="X62" s="14">
        <f t="shared" si="32"/>
        <v>0</v>
      </c>
      <c r="Y62" s="14">
        <f t="shared" si="32"/>
        <v>0</v>
      </c>
      <c r="Z62" s="14">
        <f t="shared" si="32"/>
        <v>0</v>
      </c>
      <c r="AA62" s="14">
        <f t="shared" si="32"/>
        <v>0</v>
      </c>
      <c r="AB62" s="14">
        <f t="shared" si="32"/>
        <v>0</v>
      </c>
      <c r="AC62" s="14">
        <f t="shared" si="32"/>
        <v>0</v>
      </c>
      <c r="AD62" s="14">
        <f t="shared" si="32"/>
        <v>0</v>
      </c>
      <c r="AE62" s="14">
        <f t="shared" si="32"/>
        <v>0</v>
      </c>
      <c r="AF62" s="14">
        <f t="shared" si="32"/>
        <v>0</v>
      </c>
      <c r="AG62" s="14">
        <f t="shared" si="32"/>
        <v>0</v>
      </c>
      <c r="AH62" s="14">
        <f t="shared" si="32"/>
        <v>0</v>
      </c>
      <c r="AI62" s="14">
        <f t="shared" si="32"/>
        <v>0</v>
      </c>
      <c r="AJ62" s="14">
        <f t="shared" si="32"/>
        <v>0</v>
      </c>
      <c r="AK62" s="14">
        <f t="shared" si="32"/>
        <v>0</v>
      </c>
      <c r="AL62" s="14">
        <f t="shared" si="32"/>
        <v>0</v>
      </c>
      <c r="AM62" s="14">
        <f t="shared" si="32"/>
        <v>0</v>
      </c>
      <c r="AN62" s="14">
        <f t="shared" si="32"/>
        <v>0</v>
      </c>
      <c r="AO62" s="14">
        <f t="shared" si="32"/>
        <v>0</v>
      </c>
      <c r="AP62" s="14">
        <f t="shared" si="32"/>
        <v>0</v>
      </c>
      <c r="AQ62" s="14">
        <f t="shared" si="32"/>
        <v>0</v>
      </c>
    </row>
    <row r="63" spans="1:43" ht="47.25" x14ac:dyDescent="0.25">
      <c r="A63" s="41" t="s">
        <v>168</v>
      </c>
      <c r="B63" s="26" t="s">
        <v>169</v>
      </c>
      <c r="C63" s="25" t="s">
        <v>97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</row>
    <row r="64" spans="1:43" ht="63" x14ac:dyDescent="0.25">
      <c r="A64" s="41" t="s">
        <v>170</v>
      </c>
      <c r="B64" s="26" t="s">
        <v>171</v>
      </c>
      <c r="C64" s="25" t="s">
        <v>97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0</v>
      </c>
      <c r="AP64" s="14">
        <v>0</v>
      </c>
      <c r="AQ64" s="14">
        <v>0</v>
      </c>
    </row>
    <row r="65" spans="1:43" ht="31.5" x14ac:dyDescent="0.25">
      <c r="A65" s="41" t="s">
        <v>62</v>
      </c>
      <c r="B65" s="26" t="s">
        <v>75</v>
      </c>
      <c r="C65" s="25" t="s">
        <v>97</v>
      </c>
      <c r="D65" s="14">
        <f t="shared" ref="D65:AQ65" si="33">IF(AND(D66="нд",D66=D69,D69=D72,D72=D73),"нд",SUMIF(D66,"&lt;&gt;0",D66)+SUMIF(D69,"&lt;&gt;0",D69)+SUMIF(D72,"&lt;&gt;0",D72)+SUMIF(D73,"&lt;&gt;0",D73))</f>
        <v>0</v>
      </c>
      <c r="E65" s="14">
        <f t="shared" si="33"/>
        <v>0</v>
      </c>
      <c r="F65" s="14">
        <f t="shared" si="33"/>
        <v>0</v>
      </c>
      <c r="G65" s="14">
        <f t="shared" si="33"/>
        <v>0</v>
      </c>
      <c r="H65" s="14">
        <f t="shared" si="33"/>
        <v>0</v>
      </c>
      <c r="I65" s="14">
        <f t="shared" si="33"/>
        <v>0</v>
      </c>
      <c r="J65" s="14">
        <f t="shared" si="33"/>
        <v>0</v>
      </c>
      <c r="K65" s="14">
        <f t="shared" si="33"/>
        <v>0</v>
      </c>
      <c r="L65" s="14">
        <f t="shared" si="33"/>
        <v>0</v>
      </c>
      <c r="M65" s="14">
        <f t="shared" si="33"/>
        <v>0</v>
      </c>
      <c r="N65" s="14">
        <f t="shared" si="33"/>
        <v>0</v>
      </c>
      <c r="O65" s="14">
        <f t="shared" si="33"/>
        <v>0</v>
      </c>
      <c r="P65" s="14">
        <f t="shared" si="33"/>
        <v>0</v>
      </c>
      <c r="Q65" s="14">
        <f t="shared" si="33"/>
        <v>0</v>
      </c>
      <c r="R65" s="14">
        <f t="shared" si="33"/>
        <v>0</v>
      </c>
      <c r="S65" s="14">
        <f t="shared" si="33"/>
        <v>0</v>
      </c>
      <c r="T65" s="14">
        <f t="shared" si="33"/>
        <v>0</v>
      </c>
      <c r="U65" s="14">
        <f t="shared" si="33"/>
        <v>0</v>
      </c>
      <c r="V65" s="14">
        <f t="shared" si="33"/>
        <v>0</v>
      </c>
      <c r="W65" s="14">
        <f t="shared" si="33"/>
        <v>0</v>
      </c>
      <c r="X65" s="14">
        <f t="shared" si="33"/>
        <v>0</v>
      </c>
      <c r="Y65" s="14">
        <f t="shared" si="33"/>
        <v>0</v>
      </c>
      <c r="Z65" s="14">
        <f t="shared" si="33"/>
        <v>0</v>
      </c>
      <c r="AA65" s="14">
        <f t="shared" si="33"/>
        <v>0</v>
      </c>
      <c r="AB65" s="14">
        <f t="shared" si="33"/>
        <v>0</v>
      </c>
      <c r="AC65" s="14">
        <f t="shared" si="33"/>
        <v>0</v>
      </c>
      <c r="AD65" s="14">
        <f t="shared" si="33"/>
        <v>0</v>
      </c>
      <c r="AE65" s="14">
        <f t="shared" si="33"/>
        <v>0</v>
      </c>
      <c r="AF65" s="14">
        <f t="shared" si="33"/>
        <v>0</v>
      </c>
      <c r="AG65" s="14">
        <f t="shared" si="33"/>
        <v>0</v>
      </c>
      <c r="AH65" s="14">
        <f t="shared" si="33"/>
        <v>0</v>
      </c>
      <c r="AI65" s="14">
        <f t="shared" si="33"/>
        <v>0</v>
      </c>
      <c r="AJ65" s="14">
        <f t="shared" si="33"/>
        <v>0</v>
      </c>
      <c r="AK65" s="14">
        <f t="shared" si="33"/>
        <v>0</v>
      </c>
      <c r="AL65" s="14">
        <f t="shared" si="33"/>
        <v>0</v>
      </c>
      <c r="AM65" s="14">
        <f t="shared" si="33"/>
        <v>0</v>
      </c>
      <c r="AN65" s="14">
        <f t="shared" si="33"/>
        <v>0</v>
      </c>
      <c r="AO65" s="14">
        <f t="shared" si="33"/>
        <v>0</v>
      </c>
      <c r="AP65" s="14">
        <f t="shared" si="33"/>
        <v>0</v>
      </c>
      <c r="AQ65" s="14">
        <f t="shared" si="33"/>
        <v>0</v>
      </c>
    </row>
    <row r="66" spans="1:43" ht="47.25" x14ac:dyDescent="0.25">
      <c r="A66" s="41" t="s">
        <v>63</v>
      </c>
      <c r="B66" s="26" t="s">
        <v>172</v>
      </c>
      <c r="C66" s="25" t="s">
        <v>97</v>
      </c>
      <c r="D66" s="14">
        <f t="shared" ref="D66:AQ66" si="34">IF(AND(D67="нд",D67=D68),"нд",SUMIF(D67,"&lt;&gt;0",D67)+SUMIF(D68,"&lt;&gt;0",D68))</f>
        <v>0</v>
      </c>
      <c r="E66" s="14">
        <f t="shared" si="34"/>
        <v>0</v>
      </c>
      <c r="F66" s="14">
        <f t="shared" si="34"/>
        <v>0</v>
      </c>
      <c r="G66" s="14">
        <f t="shared" si="34"/>
        <v>0</v>
      </c>
      <c r="H66" s="14">
        <f t="shared" si="34"/>
        <v>0</v>
      </c>
      <c r="I66" s="14">
        <f t="shared" si="34"/>
        <v>0</v>
      </c>
      <c r="J66" s="14">
        <f t="shared" si="34"/>
        <v>0</v>
      </c>
      <c r="K66" s="14">
        <f t="shared" si="34"/>
        <v>0</v>
      </c>
      <c r="L66" s="14">
        <f t="shared" si="34"/>
        <v>0</v>
      </c>
      <c r="M66" s="14">
        <f t="shared" si="34"/>
        <v>0</v>
      </c>
      <c r="N66" s="14">
        <f t="shared" si="34"/>
        <v>0</v>
      </c>
      <c r="O66" s="14">
        <f t="shared" si="34"/>
        <v>0</v>
      </c>
      <c r="P66" s="14">
        <f t="shared" si="34"/>
        <v>0</v>
      </c>
      <c r="Q66" s="14">
        <f t="shared" si="34"/>
        <v>0</v>
      </c>
      <c r="R66" s="14">
        <f t="shared" si="34"/>
        <v>0</v>
      </c>
      <c r="S66" s="14">
        <f t="shared" si="34"/>
        <v>0</v>
      </c>
      <c r="T66" s="14">
        <f t="shared" si="34"/>
        <v>0</v>
      </c>
      <c r="U66" s="14">
        <f t="shared" si="34"/>
        <v>0</v>
      </c>
      <c r="V66" s="14">
        <f t="shared" si="34"/>
        <v>0</v>
      </c>
      <c r="W66" s="14">
        <f t="shared" si="34"/>
        <v>0</v>
      </c>
      <c r="X66" s="14">
        <f t="shared" si="34"/>
        <v>0</v>
      </c>
      <c r="Y66" s="14">
        <f t="shared" si="34"/>
        <v>0</v>
      </c>
      <c r="Z66" s="14">
        <f t="shared" si="34"/>
        <v>0</v>
      </c>
      <c r="AA66" s="14">
        <f t="shared" si="34"/>
        <v>0</v>
      </c>
      <c r="AB66" s="14">
        <f t="shared" si="34"/>
        <v>0</v>
      </c>
      <c r="AC66" s="14">
        <f t="shared" si="34"/>
        <v>0</v>
      </c>
      <c r="AD66" s="14">
        <f t="shared" si="34"/>
        <v>0</v>
      </c>
      <c r="AE66" s="14">
        <f t="shared" si="34"/>
        <v>0</v>
      </c>
      <c r="AF66" s="14">
        <f t="shared" si="34"/>
        <v>0</v>
      </c>
      <c r="AG66" s="14">
        <f t="shared" si="34"/>
        <v>0</v>
      </c>
      <c r="AH66" s="14">
        <f t="shared" si="34"/>
        <v>0</v>
      </c>
      <c r="AI66" s="14">
        <f t="shared" si="34"/>
        <v>0</v>
      </c>
      <c r="AJ66" s="14">
        <f t="shared" si="34"/>
        <v>0</v>
      </c>
      <c r="AK66" s="14">
        <f t="shared" si="34"/>
        <v>0</v>
      </c>
      <c r="AL66" s="14">
        <f t="shared" si="34"/>
        <v>0</v>
      </c>
      <c r="AM66" s="14">
        <f t="shared" si="34"/>
        <v>0</v>
      </c>
      <c r="AN66" s="14">
        <f t="shared" si="34"/>
        <v>0</v>
      </c>
      <c r="AO66" s="14">
        <f t="shared" si="34"/>
        <v>0</v>
      </c>
      <c r="AP66" s="14">
        <f t="shared" si="34"/>
        <v>0</v>
      </c>
      <c r="AQ66" s="14">
        <f t="shared" si="34"/>
        <v>0</v>
      </c>
    </row>
    <row r="67" spans="1:43" ht="31.5" x14ac:dyDescent="0.25">
      <c r="A67" s="41" t="s">
        <v>173</v>
      </c>
      <c r="B67" s="26" t="s">
        <v>174</v>
      </c>
      <c r="C67" s="25" t="s">
        <v>97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0</v>
      </c>
      <c r="AP67" s="14">
        <v>0</v>
      </c>
      <c r="AQ67" s="14">
        <v>0</v>
      </c>
    </row>
    <row r="68" spans="1:43" ht="47.25" x14ac:dyDescent="0.25">
      <c r="A68" s="43" t="s">
        <v>175</v>
      </c>
      <c r="B68" s="27" t="s">
        <v>176</v>
      </c>
      <c r="C68" s="25" t="s">
        <v>97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</row>
    <row r="69" spans="1:43" ht="31.5" x14ac:dyDescent="0.25">
      <c r="A69" s="43" t="s">
        <v>65</v>
      </c>
      <c r="B69" s="27" t="s">
        <v>177</v>
      </c>
      <c r="C69" s="25" t="s">
        <v>97</v>
      </c>
      <c r="D69" s="14">
        <f t="shared" ref="D69:AQ69" si="35">IF(AND(D70="нд",D70=D71),"нд",SUMIF(D70,"&lt;&gt;0",D70)+SUMIF(D71,"&lt;&gt;0",D71))</f>
        <v>0</v>
      </c>
      <c r="E69" s="14">
        <f t="shared" si="35"/>
        <v>0</v>
      </c>
      <c r="F69" s="14">
        <f t="shared" si="35"/>
        <v>0</v>
      </c>
      <c r="G69" s="14">
        <f t="shared" si="35"/>
        <v>0</v>
      </c>
      <c r="H69" s="14">
        <f t="shared" si="35"/>
        <v>0</v>
      </c>
      <c r="I69" s="14">
        <f t="shared" si="35"/>
        <v>0</v>
      </c>
      <c r="J69" s="14">
        <f t="shared" si="35"/>
        <v>0</v>
      </c>
      <c r="K69" s="14">
        <f t="shared" si="35"/>
        <v>0</v>
      </c>
      <c r="L69" s="14">
        <f t="shared" si="35"/>
        <v>0</v>
      </c>
      <c r="M69" s="14">
        <f t="shared" si="35"/>
        <v>0</v>
      </c>
      <c r="N69" s="14">
        <f t="shared" si="35"/>
        <v>0</v>
      </c>
      <c r="O69" s="14">
        <f t="shared" si="35"/>
        <v>0</v>
      </c>
      <c r="P69" s="14">
        <f t="shared" si="35"/>
        <v>0</v>
      </c>
      <c r="Q69" s="14">
        <f t="shared" si="35"/>
        <v>0</v>
      </c>
      <c r="R69" s="14">
        <f t="shared" si="35"/>
        <v>0</v>
      </c>
      <c r="S69" s="14">
        <f t="shared" si="35"/>
        <v>0</v>
      </c>
      <c r="T69" s="14">
        <f t="shared" si="35"/>
        <v>0</v>
      </c>
      <c r="U69" s="14">
        <f t="shared" si="35"/>
        <v>0</v>
      </c>
      <c r="V69" s="14">
        <f t="shared" si="35"/>
        <v>0</v>
      </c>
      <c r="W69" s="14">
        <f t="shared" si="35"/>
        <v>0</v>
      </c>
      <c r="X69" s="14">
        <f t="shared" si="35"/>
        <v>0</v>
      </c>
      <c r="Y69" s="14">
        <f t="shared" si="35"/>
        <v>0</v>
      </c>
      <c r="Z69" s="14">
        <f t="shared" si="35"/>
        <v>0</v>
      </c>
      <c r="AA69" s="14">
        <f t="shared" si="35"/>
        <v>0</v>
      </c>
      <c r="AB69" s="14">
        <f t="shared" si="35"/>
        <v>0</v>
      </c>
      <c r="AC69" s="14">
        <f t="shared" si="35"/>
        <v>0</v>
      </c>
      <c r="AD69" s="14">
        <f t="shared" si="35"/>
        <v>0</v>
      </c>
      <c r="AE69" s="14">
        <f t="shared" si="35"/>
        <v>0</v>
      </c>
      <c r="AF69" s="14">
        <f t="shared" si="35"/>
        <v>0</v>
      </c>
      <c r="AG69" s="14">
        <f t="shared" si="35"/>
        <v>0</v>
      </c>
      <c r="AH69" s="14">
        <f t="shared" si="35"/>
        <v>0</v>
      </c>
      <c r="AI69" s="14">
        <f t="shared" si="35"/>
        <v>0</v>
      </c>
      <c r="AJ69" s="14">
        <f t="shared" si="35"/>
        <v>0</v>
      </c>
      <c r="AK69" s="14">
        <f t="shared" si="35"/>
        <v>0</v>
      </c>
      <c r="AL69" s="14">
        <f t="shared" si="35"/>
        <v>0</v>
      </c>
      <c r="AM69" s="14">
        <f t="shared" si="35"/>
        <v>0</v>
      </c>
      <c r="AN69" s="14">
        <f t="shared" si="35"/>
        <v>0</v>
      </c>
      <c r="AO69" s="14">
        <f t="shared" si="35"/>
        <v>0</v>
      </c>
      <c r="AP69" s="14">
        <f t="shared" si="35"/>
        <v>0</v>
      </c>
      <c r="AQ69" s="14">
        <f t="shared" si="35"/>
        <v>0</v>
      </c>
    </row>
    <row r="70" spans="1:43" x14ac:dyDescent="0.25">
      <c r="A70" s="43" t="s">
        <v>178</v>
      </c>
      <c r="B70" s="27" t="s">
        <v>179</v>
      </c>
      <c r="C70" s="25" t="s">
        <v>97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</row>
    <row r="71" spans="1:43" ht="31.5" x14ac:dyDescent="0.25">
      <c r="A71" s="43" t="s">
        <v>180</v>
      </c>
      <c r="B71" s="27" t="s">
        <v>181</v>
      </c>
      <c r="C71" s="25" t="s">
        <v>97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</row>
    <row r="72" spans="1:43" ht="31.5" x14ac:dyDescent="0.25">
      <c r="A72" s="41" t="s">
        <v>182</v>
      </c>
      <c r="B72" s="26" t="s">
        <v>183</v>
      </c>
      <c r="C72" s="25" t="s">
        <v>97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</row>
    <row r="73" spans="1:43" ht="31.5" x14ac:dyDescent="0.25">
      <c r="A73" s="43" t="s">
        <v>184</v>
      </c>
      <c r="B73" s="27" t="s">
        <v>185</v>
      </c>
      <c r="C73" s="25" t="s">
        <v>97</v>
      </c>
      <c r="D73" s="14">
        <f t="shared" ref="D73:AQ73" si="36">IF((COUNTIF(D74:D75,"нд"))=(COUNTA(D74:D75)),"нд",SUMIF(D74:D75,"&lt;&gt;0",D74:D75))</f>
        <v>0</v>
      </c>
      <c r="E73" s="14">
        <f t="shared" si="36"/>
        <v>0</v>
      </c>
      <c r="F73" s="14">
        <f t="shared" si="36"/>
        <v>0</v>
      </c>
      <c r="G73" s="14">
        <f t="shared" si="36"/>
        <v>0</v>
      </c>
      <c r="H73" s="14">
        <f t="shared" si="36"/>
        <v>0</v>
      </c>
      <c r="I73" s="14">
        <f t="shared" si="36"/>
        <v>0</v>
      </c>
      <c r="J73" s="14">
        <f t="shared" si="36"/>
        <v>0</v>
      </c>
      <c r="K73" s="14">
        <f t="shared" si="36"/>
        <v>0</v>
      </c>
      <c r="L73" s="14">
        <f t="shared" si="36"/>
        <v>0</v>
      </c>
      <c r="M73" s="14">
        <f t="shared" si="36"/>
        <v>0</v>
      </c>
      <c r="N73" s="14">
        <f t="shared" si="36"/>
        <v>0</v>
      </c>
      <c r="O73" s="14">
        <f t="shared" si="36"/>
        <v>0</v>
      </c>
      <c r="P73" s="14">
        <f t="shared" si="36"/>
        <v>0</v>
      </c>
      <c r="Q73" s="14">
        <f t="shared" si="36"/>
        <v>0</v>
      </c>
      <c r="R73" s="14">
        <f t="shared" si="36"/>
        <v>0</v>
      </c>
      <c r="S73" s="14">
        <f t="shared" si="36"/>
        <v>0</v>
      </c>
      <c r="T73" s="14">
        <f t="shared" si="36"/>
        <v>0</v>
      </c>
      <c r="U73" s="14">
        <f t="shared" si="36"/>
        <v>0</v>
      </c>
      <c r="V73" s="14">
        <f t="shared" si="36"/>
        <v>0</v>
      </c>
      <c r="W73" s="14">
        <f t="shared" si="36"/>
        <v>0</v>
      </c>
      <c r="X73" s="14">
        <f t="shared" si="36"/>
        <v>0</v>
      </c>
      <c r="Y73" s="14">
        <f t="shared" si="36"/>
        <v>0</v>
      </c>
      <c r="Z73" s="14">
        <f t="shared" si="36"/>
        <v>0</v>
      </c>
      <c r="AA73" s="14">
        <f t="shared" si="36"/>
        <v>0</v>
      </c>
      <c r="AB73" s="14">
        <f t="shared" si="36"/>
        <v>0</v>
      </c>
      <c r="AC73" s="14">
        <f t="shared" si="36"/>
        <v>0</v>
      </c>
      <c r="AD73" s="14">
        <f t="shared" si="36"/>
        <v>0</v>
      </c>
      <c r="AE73" s="14">
        <f t="shared" si="36"/>
        <v>0</v>
      </c>
      <c r="AF73" s="14">
        <f t="shared" si="36"/>
        <v>0</v>
      </c>
      <c r="AG73" s="14">
        <f t="shared" si="36"/>
        <v>0</v>
      </c>
      <c r="AH73" s="14">
        <f t="shared" si="36"/>
        <v>0</v>
      </c>
      <c r="AI73" s="14">
        <f t="shared" si="36"/>
        <v>0</v>
      </c>
      <c r="AJ73" s="14">
        <f t="shared" si="36"/>
        <v>0</v>
      </c>
      <c r="AK73" s="14">
        <f t="shared" si="36"/>
        <v>0</v>
      </c>
      <c r="AL73" s="14">
        <f t="shared" si="36"/>
        <v>0</v>
      </c>
      <c r="AM73" s="14">
        <f t="shared" si="36"/>
        <v>0</v>
      </c>
      <c r="AN73" s="14">
        <f t="shared" si="36"/>
        <v>0</v>
      </c>
      <c r="AO73" s="14">
        <f t="shared" si="36"/>
        <v>0</v>
      </c>
      <c r="AP73" s="14">
        <f t="shared" si="36"/>
        <v>0</v>
      </c>
      <c r="AQ73" s="14">
        <f t="shared" si="36"/>
        <v>0</v>
      </c>
    </row>
    <row r="74" spans="1:43" ht="31.5" x14ac:dyDescent="0.25">
      <c r="A74" s="43" t="s">
        <v>186</v>
      </c>
      <c r="B74" s="27" t="s">
        <v>187</v>
      </c>
      <c r="C74" s="25" t="s">
        <v>97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</row>
    <row r="75" spans="1:43" ht="31.5" x14ac:dyDescent="0.25">
      <c r="A75" s="43" t="s">
        <v>188</v>
      </c>
      <c r="B75" s="27" t="s">
        <v>189</v>
      </c>
      <c r="C75" s="25" t="s">
        <v>97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</row>
    <row r="76" spans="1:43" ht="47.25" x14ac:dyDescent="0.25">
      <c r="A76" s="43" t="s">
        <v>66</v>
      </c>
      <c r="B76" s="27" t="s">
        <v>190</v>
      </c>
      <c r="C76" s="25" t="s">
        <v>97</v>
      </c>
      <c r="D76" s="14">
        <f t="shared" ref="D76:AQ76" si="37">IF((COUNTIF(D77:D78,"нд"))=(COUNTA(D77:D78)),"нд",SUMIF(D77:D78,"&lt;&gt;0",D77:D78))</f>
        <v>0</v>
      </c>
      <c r="E76" s="14">
        <f t="shared" si="37"/>
        <v>0</v>
      </c>
      <c r="F76" s="14">
        <f t="shared" si="37"/>
        <v>0</v>
      </c>
      <c r="G76" s="14">
        <f t="shared" si="37"/>
        <v>0</v>
      </c>
      <c r="H76" s="14">
        <f t="shared" si="37"/>
        <v>0</v>
      </c>
      <c r="I76" s="14">
        <f t="shared" si="37"/>
        <v>0</v>
      </c>
      <c r="J76" s="14">
        <f t="shared" si="37"/>
        <v>0</v>
      </c>
      <c r="K76" s="14">
        <f t="shared" si="37"/>
        <v>0</v>
      </c>
      <c r="L76" s="14">
        <f t="shared" si="37"/>
        <v>0</v>
      </c>
      <c r="M76" s="14">
        <f t="shared" si="37"/>
        <v>0</v>
      </c>
      <c r="N76" s="14">
        <f t="shared" si="37"/>
        <v>0</v>
      </c>
      <c r="O76" s="14">
        <f t="shared" si="37"/>
        <v>0</v>
      </c>
      <c r="P76" s="14">
        <f t="shared" si="37"/>
        <v>0</v>
      </c>
      <c r="Q76" s="14">
        <f t="shared" si="37"/>
        <v>0</v>
      </c>
      <c r="R76" s="14">
        <f t="shared" si="37"/>
        <v>0</v>
      </c>
      <c r="S76" s="14">
        <f t="shared" si="37"/>
        <v>0</v>
      </c>
      <c r="T76" s="14">
        <f t="shared" si="37"/>
        <v>0</v>
      </c>
      <c r="U76" s="14">
        <f t="shared" si="37"/>
        <v>0</v>
      </c>
      <c r="V76" s="14">
        <f t="shared" si="37"/>
        <v>0</v>
      </c>
      <c r="W76" s="14">
        <f t="shared" si="37"/>
        <v>0</v>
      </c>
      <c r="X76" s="14">
        <f t="shared" si="37"/>
        <v>0</v>
      </c>
      <c r="Y76" s="14">
        <f t="shared" si="37"/>
        <v>0</v>
      </c>
      <c r="Z76" s="14">
        <f t="shared" si="37"/>
        <v>0</v>
      </c>
      <c r="AA76" s="14">
        <f t="shared" si="37"/>
        <v>0</v>
      </c>
      <c r="AB76" s="14">
        <f t="shared" si="37"/>
        <v>0</v>
      </c>
      <c r="AC76" s="14">
        <f t="shared" si="37"/>
        <v>0</v>
      </c>
      <c r="AD76" s="14">
        <f t="shared" si="37"/>
        <v>0</v>
      </c>
      <c r="AE76" s="14">
        <f t="shared" si="37"/>
        <v>0</v>
      </c>
      <c r="AF76" s="14">
        <f t="shared" si="37"/>
        <v>0</v>
      </c>
      <c r="AG76" s="14">
        <f t="shared" si="37"/>
        <v>0</v>
      </c>
      <c r="AH76" s="14">
        <f t="shared" si="37"/>
        <v>0</v>
      </c>
      <c r="AI76" s="14">
        <f t="shared" si="37"/>
        <v>0</v>
      </c>
      <c r="AJ76" s="14">
        <f t="shared" si="37"/>
        <v>0</v>
      </c>
      <c r="AK76" s="14">
        <f t="shared" si="37"/>
        <v>0</v>
      </c>
      <c r="AL76" s="14">
        <f t="shared" si="37"/>
        <v>0</v>
      </c>
      <c r="AM76" s="14">
        <f t="shared" si="37"/>
        <v>0</v>
      </c>
      <c r="AN76" s="14">
        <f t="shared" si="37"/>
        <v>0</v>
      </c>
      <c r="AO76" s="14">
        <f t="shared" si="37"/>
        <v>0</v>
      </c>
      <c r="AP76" s="14">
        <f t="shared" si="37"/>
        <v>0</v>
      </c>
      <c r="AQ76" s="14">
        <f t="shared" si="37"/>
        <v>0</v>
      </c>
    </row>
    <row r="77" spans="1:43" ht="47.25" x14ac:dyDescent="0.25">
      <c r="A77" s="43" t="s">
        <v>68</v>
      </c>
      <c r="B77" s="27" t="s">
        <v>191</v>
      </c>
      <c r="C77" s="25" t="s">
        <v>97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0</v>
      </c>
      <c r="AP77" s="14">
        <v>0</v>
      </c>
      <c r="AQ77" s="14">
        <v>0</v>
      </c>
    </row>
    <row r="78" spans="1:43" ht="47.25" x14ac:dyDescent="0.25">
      <c r="A78" s="43" t="s">
        <v>71</v>
      </c>
      <c r="B78" s="27" t="s">
        <v>192</v>
      </c>
      <c r="C78" s="25" t="s">
        <v>97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</row>
    <row r="79" spans="1:43" ht="31.5" x14ac:dyDescent="0.25">
      <c r="A79" s="43" t="s">
        <v>72</v>
      </c>
      <c r="B79" s="27" t="s">
        <v>94</v>
      </c>
      <c r="C79" s="25" t="s">
        <v>97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0</v>
      </c>
      <c r="AP79" s="14">
        <v>0</v>
      </c>
      <c r="AQ79" s="14">
        <v>0</v>
      </c>
    </row>
    <row r="80" spans="1:43" ht="31.5" x14ac:dyDescent="0.25">
      <c r="A80" s="43" t="s">
        <v>193</v>
      </c>
      <c r="B80" s="27" t="s">
        <v>95</v>
      </c>
      <c r="C80" s="25" t="s">
        <v>97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</row>
    <row r="81" spans="1:43" x14ac:dyDescent="0.25">
      <c r="A81" s="43" t="s">
        <v>194</v>
      </c>
      <c r="B81" s="27" t="s">
        <v>96</v>
      </c>
      <c r="C81" s="25" t="s">
        <v>97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</row>
    <row r="82" spans="1:43" ht="47.25" x14ac:dyDescent="0.25">
      <c r="A82" s="54" t="s">
        <v>74</v>
      </c>
      <c r="B82" s="14" t="s">
        <v>195</v>
      </c>
      <c r="C82" s="14" t="s">
        <v>97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0</v>
      </c>
      <c r="AM82" s="14">
        <v>0</v>
      </c>
      <c r="AN82" s="14">
        <v>0</v>
      </c>
      <c r="AO82" s="14">
        <v>0</v>
      </c>
      <c r="AP82" s="14">
        <v>0</v>
      </c>
      <c r="AQ82" s="14">
        <v>0</v>
      </c>
    </row>
    <row r="83" spans="1:43" ht="31.5" x14ac:dyDescent="0.25">
      <c r="A83" s="54" t="s">
        <v>76</v>
      </c>
      <c r="B83" s="14" t="s">
        <v>196</v>
      </c>
      <c r="C83" s="14" t="s">
        <v>97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0</v>
      </c>
      <c r="AM83" s="14">
        <v>0</v>
      </c>
      <c r="AN83" s="14">
        <v>0</v>
      </c>
      <c r="AO83" s="14">
        <v>0</v>
      </c>
      <c r="AP83" s="14">
        <v>0</v>
      </c>
      <c r="AQ83" s="14">
        <v>0</v>
      </c>
    </row>
    <row r="84" spans="1:43" ht="63" x14ac:dyDescent="0.25">
      <c r="A84" s="54" t="s">
        <v>77</v>
      </c>
      <c r="B84" s="14" t="s">
        <v>197</v>
      </c>
      <c r="C84" s="14" t="s">
        <v>97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</row>
    <row r="85" spans="1:43" ht="31.5" x14ac:dyDescent="0.25">
      <c r="A85" s="54" t="s">
        <v>198</v>
      </c>
      <c r="B85" s="14" t="s">
        <v>69</v>
      </c>
      <c r="C85" s="14" t="s">
        <v>97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0</v>
      </c>
      <c r="AI85" s="14">
        <v>0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</row>
    <row r="86" spans="1:43" ht="31.5" x14ac:dyDescent="0.25">
      <c r="A86" s="54" t="s">
        <v>199</v>
      </c>
      <c r="B86" s="14" t="s">
        <v>69</v>
      </c>
      <c r="C86" s="14" t="s">
        <v>97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  <c r="AI86" s="14">
        <v>0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</row>
    <row r="87" spans="1:43" ht="47.25" x14ac:dyDescent="0.25">
      <c r="A87" s="54" t="s">
        <v>78</v>
      </c>
      <c r="B87" s="14" t="s">
        <v>200</v>
      </c>
      <c r="C87" s="14" t="s">
        <v>97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  <c r="AI87" s="14">
        <v>0</v>
      </c>
      <c r="AJ87" s="14">
        <v>0</v>
      </c>
      <c r="AK87" s="14">
        <v>0</v>
      </c>
      <c r="AL87" s="14">
        <v>0</v>
      </c>
      <c r="AM87" s="14">
        <v>0</v>
      </c>
      <c r="AN87" s="14">
        <v>0</v>
      </c>
      <c r="AO87" s="14">
        <v>0</v>
      </c>
      <c r="AP87" s="14">
        <v>0</v>
      </c>
      <c r="AQ87" s="14">
        <v>0</v>
      </c>
    </row>
    <row r="88" spans="1:43" ht="31.5" x14ac:dyDescent="0.25">
      <c r="A88" s="54" t="s">
        <v>201</v>
      </c>
      <c r="B88" s="14" t="s">
        <v>202</v>
      </c>
      <c r="C88" s="14" t="s">
        <v>97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0</v>
      </c>
      <c r="AH88" s="14">
        <v>0</v>
      </c>
      <c r="AI88" s="14">
        <v>0</v>
      </c>
      <c r="AJ88" s="14">
        <v>0</v>
      </c>
      <c r="AK88" s="14">
        <v>0</v>
      </c>
      <c r="AL88" s="14">
        <v>0</v>
      </c>
      <c r="AM88" s="14">
        <v>0</v>
      </c>
      <c r="AN88" s="14">
        <v>0</v>
      </c>
      <c r="AO88" s="14">
        <v>0</v>
      </c>
      <c r="AP88" s="14">
        <v>0</v>
      </c>
      <c r="AQ88" s="14">
        <v>0</v>
      </c>
    </row>
    <row r="89" spans="1:43" ht="31.5" x14ac:dyDescent="0.25">
      <c r="A89" s="54" t="s">
        <v>203</v>
      </c>
      <c r="B89" s="14" t="s">
        <v>69</v>
      </c>
      <c r="C89" s="14" t="s">
        <v>97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  <c r="AN89" s="14">
        <v>0</v>
      </c>
      <c r="AO89" s="14">
        <v>0</v>
      </c>
      <c r="AP89" s="14">
        <v>0</v>
      </c>
      <c r="AQ89" s="14">
        <v>0</v>
      </c>
    </row>
    <row r="90" spans="1:43" ht="47.25" x14ac:dyDescent="0.25">
      <c r="A90" s="54" t="s">
        <v>204</v>
      </c>
      <c r="B90" s="14" t="s">
        <v>205</v>
      </c>
      <c r="C90" s="14" t="s">
        <v>97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0</v>
      </c>
      <c r="AM90" s="14">
        <v>0</v>
      </c>
      <c r="AN90" s="14">
        <v>0</v>
      </c>
      <c r="AO90" s="14">
        <v>0</v>
      </c>
      <c r="AP90" s="14">
        <v>0</v>
      </c>
      <c r="AQ90" s="14">
        <v>0</v>
      </c>
    </row>
    <row r="91" spans="1:43" ht="63" x14ac:dyDescent="0.25">
      <c r="A91" s="54" t="s">
        <v>206</v>
      </c>
      <c r="B91" s="14" t="s">
        <v>207</v>
      </c>
      <c r="C91" s="14" t="s">
        <v>97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4">
        <v>0</v>
      </c>
    </row>
    <row r="92" spans="1:43" ht="63" x14ac:dyDescent="0.25">
      <c r="A92" s="54" t="s">
        <v>208</v>
      </c>
      <c r="B92" s="14" t="s">
        <v>209</v>
      </c>
      <c r="C92" s="14" t="s">
        <v>97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0</v>
      </c>
      <c r="AG92" s="14">
        <v>0</v>
      </c>
      <c r="AH92" s="14">
        <v>0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4">
        <v>0</v>
      </c>
      <c r="AO92" s="14">
        <v>0</v>
      </c>
      <c r="AP92" s="14">
        <v>0</v>
      </c>
      <c r="AQ92" s="14">
        <v>0</v>
      </c>
    </row>
    <row r="93" spans="1:43" ht="63" x14ac:dyDescent="0.25">
      <c r="A93" s="54" t="s">
        <v>210</v>
      </c>
      <c r="B93" s="14" t="s">
        <v>211</v>
      </c>
      <c r="C93" s="14" t="s">
        <v>97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0</v>
      </c>
      <c r="AG93" s="14">
        <v>0</v>
      </c>
      <c r="AH93" s="14">
        <v>0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4">
        <v>0</v>
      </c>
    </row>
    <row r="94" spans="1:43" ht="78.75" x14ac:dyDescent="0.25">
      <c r="A94" s="54" t="s">
        <v>212</v>
      </c>
      <c r="B94" s="14" t="s">
        <v>213</v>
      </c>
      <c r="C94" s="14" t="s">
        <v>97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4">
        <v>0</v>
      </c>
      <c r="AO94" s="14">
        <v>0</v>
      </c>
      <c r="AP94" s="14">
        <v>0</v>
      </c>
      <c r="AQ94" s="14">
        <v>0</v>
      </c>
    </row>
    <row r="95" spans="1:43" ht="78.75" x14ac:dyDescent="0.25">
      <c r="A95" s="54" t="s">
        <v>214</v>
      </c>
      <c r="B95" s="14" t="s">
        <v>215</v>
      </c>
      <c r="C95" s="14" t="s">
        <v>97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4">
        <v>0</v>
      </c>
      <c r="AJ95" s="14">
        <v>0</v>
      </c>
      <c r="AK95" s="14">
        <v>0</v>
      </c>
      <c r="AL95" s="14">
        <v>0</v>
      </c>
      <c r="AM95" s="14">
        <v>0</v>
      </c>
      <c r="AN95" s="14">
        <v>0</v>
      </c>
      <c r="AO95" s="14">
        <v>0</v>
      </c>
      <c r="AP95" s="14">
        <v>0</v>
      </c>
      <c r="AQ95" s="14">
        <v>0</v>
      </c>
    </row>
    <row r="96" spans="1:43" ht="31.5" x14ac:dyDescent="0.25">
      <c r="A96" s="54" t="s">
        <v>216</v>
      </c>
      <c r="B96" s="14" t="s">
        <v>217</v>
      </c>
      <c r="C96" s="14" t="s">
        <v>97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4">
        <v>0</v>
      </c>
      <c r="AL96" s="14">
        <v>0</v>
      </c>
      <c r="AM96" s="14">
        <v>0</v>
      </c>
      <c r="AN96" s="14">
        <v>0</v>
      </c>
      <c r="AO96" s="14">
        <v>0</v>
      </c>
      <c r="AP96" s="14">
        <v>0</v>
      </c>
      <c r="AQ96" s="14">
        <v>0</v>
      </c>
    </row>
    <row r="97" spans="1:43" ht="47.25" x14ac:dyDescent="0.25">
      <c r="A97" s="54" t="s">
        <v>79</v>
      </c>
      <c r="B97" s="14" t="s">
        <v>218</v>
      </c>
      <c r="C97" s="14" t="s">
        <v>97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4">
        <v>0</v>
      </c>
    </row>
    <row r="98" spans="1:43" ht="31.5" x14ac:dyDescent="0.25">
      <c r="A98" s="54" t="s">
        <v>80</v>
      </c>
      <c r="B98" s="14" t="s">
        <v>219</v>
      </c>
      <c r="C98" s="14" t="s">
        <v>97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4">
        <v>0</v>
      </c>
      <c r="AL98" s="14">
        <v>0</v>
      </c>
      <c r="AM98" s="14">
        <v>0</v>
      </c>
      <c r="AN98" s="14">
        <v>0</v>
      </c>
      <c r="AO98" s="14">
        <v>0</v>
      </c>
      <c r="AP98" s="14">
        <v>0</v>
      </c>
      <c r="AQ98" s="14">
        <v>0</v>
      </c>
    </row>
    <row r="99" spans="1:43" x14ac:dyDescent="0.25">
      <c r="A99" s="54" t="s">
        <v>81</v>
      </c>
      <c r="B99" s="14" t="s">
        <v>220</v>
      </c>
      <c r="C99" s="14" t="s">
        <v>97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4">
        <v>0</v>
      </c>
      <c r="AJ99" s="14">
        <v>0</v>
      </c>
      <c r="AK99" s="14">
        <v>0</v>
      </c>
      <c r="AL99" s="14">
        <v>0</v>
      </c>
      <c r="AM99" s="14">
        <v>0</v>
      </c>
      <c r="AN99" s="14">
        <v>0</v>
      </c>
      <c r="AO99" s="14">
        <v>0</v>
      </c>
      <c r="AP99" s="14">
        <v>0</v>
      </c>
      <c r="AQ99" s="14">
        <v>0</v>
      </c>
    </row>
    <row r="100" spans="1:43" x14ac:dyDescent="0.25">
      <c r="A100" s="54" t="s">
        <v>221</v>
      </c>
      <c r="B100" s="14" t="s">
        <v>222</v>
      </c>
      <c r="C100" s="14" t="s">
        <v>97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0</v>
      </c>
      <c r="AG100" s="14">
        <v>0</v>
      </c>
      <c r="AH100" s="14">
        <v>0</v>
      </c>
      <c r="AI100" s="14">
        <v>0</v>
      </c>
      <c r="AJ100" s="14">
        <v>0</v>
      </c>
      <c r="AK100" s="14">
        <v>0</v>
      </c>
      <c r="AL100" s="14">
        <v>0</v>
      </c>
      <c r="AM100" s="14">
        <v>0</v>
      </c>
      <c r="AN100" s="14">
        <v>0</v>
      </c>
      <c r="AO100" s="14">
        <v>0</v>
      </c>
      <c r="AP100" s="14">
        <v>0</v>
      </c>
      <c r="AQ100" s="14">
        <v>0</v>
      </c>
    </row>
    <row r="101" spans="1:43" ht="31.5" x14ac:dyDescent="0.25">
      <c r="A101" s="54" t="s">
        <v>223</v>
      </c>
      <c r="B101" s="14" t="s">
        <v>187</v>
      </c>
      <c r="C101" s="14" t="s">
        <v>97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0</v>
      </c>
      <c r="AG101" s="14">
        <v>0</v>
      </c>
      <c r="AH101" s="14">
        <v>0</v>
      </c>
      <c r="AI101" s="14">
        <v>0</v>
      </c>
      <c r="AJ101" s="14">
        <v>0</v>
      </c>
      <c r="AK101" s="14">
        <v>0</v>
      </c>
      <c r="AL101" s="14">
        <v>0</v>
      </c>
      <c r="AM101" s="14">
        <v>0</v>
      </c>
      <c r="AN101" s="14">
        <v>0</v>
      </c>
      <c r="AO101" s="14">
        <v>0</v>
      </c>
      <c r="AP101" s="14">
        <v>0</v>
      </c>
      <c r="AQ101" s="14">
        <v>0</v>
      </c>
    </row>
    <row r="102" spans="1:43" ht="31.5" x14ac:dyDescent="0.25">
      <c r="A102" s="54" t="s">
        <v>82</v>
      </c>
      <c r="B102" s="14" t="s">
        <v>224</v>
      </c>
      <c r="C102" s="14" t="s">
        <v>97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14">
        <v>0</v>
      </c>
      <c r="AG102" s="1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0</v>
      </c>
      <c r="AP102" s="14">
        <v>0</v>
      </c>
      <c r="AQ102" s="14">
        <v>0</v>
      </c>
    </row>
    <row r="103" spans="1:43" ht="31.5" x14ac:dyDescent="0.25">
      <c r="A103" s="54" t="s">
        <v>83</v>
      </c>
      <c r="B103" s="14" t="s">
        <v>225</v>
      </c>
      <c r="C103" s="14" t="s">
        <v>97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  <c r="AF103" s="14">
        <v>0</v>
      </c>
      <c r="AG103" s="14">
        <v>0</v>
      </c>
      <c r="AH103" s="14">
        <v>0</v>
      </c>
      <c r="AI103" s="14">
        <v>0</v>
      </c>
      <c r="AJ103" s="14">
        <v>0</v>
      </c>
      <c r="AK103" s="14">
        <v>0</v>
      </c>
      <c r="AL103" s="14">
        <v>0</v>
      </c>
      <c r="AM103" s="14">
        <v>0</v>
      </c>
      <c r="AN103" s="14">
        <v>0</v>
      </c>
      <c r="AO103" s="14">
        <v>0</v>
      </c>
      <c r="AP103" s="14">
        <v>0</v>
      </c>
      <c r="AQ103" s="14">
        <v>0</v>
      </c>
    </row>
    <row r="104" spans="1:43" ht="31.5" x14ac:dyDescent="0.25">
      <c r="A104" s="54" t="s">
        <v>84</v>
      </c>
      <c r="B104" s="14" t="s">
        <v>226</v>
      </c>
      <c r="C104" s="14" t="s">
        <v>97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0</v>
      </c>
      <c r="AE104" s="14">
        <v>0</v>
      </c>
      <c r="AF104" s="14">
        <v>0</v>
      </c>
      <c r="AG104" s="14">
        <v>0</v>
      </c>
      <c r="AH104" s="14">
        <v>0</v>
      </c>
      <c r="AI104" s="14">
        <v>0</v>
      </c>
      <c r="AJ104" s="14">
        <v>0</v>
      </c>
      <c r="AK104" s="14">
        <v>0</v>
      </c>
      <c r="AL104" s="14">
        <v>0</v>
      </c>
      <c r="AM104" s="14">
        <v>0</v>
      </c>
      <c r="AN104" s="14">
        <v>0</v>
      </c>
      <c r="AO104" s="14">
        <v>0</v>
      </c>
      <c r="AP104" s="14">
        <v>0</v>
      </c>
      <c r="AQ104" s="14">
        <v>0</v>
      </c>
    </row>
    <row r="105" spans="1:43" ht="31.5" x14ac:dyDescent="0.25">
      <c r="A105" s="54" t="s">
        <v>85</v>
      </c>
      <c r="B105" s="14" t="s">
        <v>227</v>
      </c>
      <c r="C105" s="14" t="s">
        <v>97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  <c r="AF105" s="14">
        <v>0</v>
      </c>
      <c r="AG105" s="14">
        <v>0</v>
      </c>
      <c r="AH105" s="14">
        <v>0</v>
      </c>
      <c r="AI105" s="14">
        <v>0</v>
      </c>
      <c r="AJ105" s="14">
        <v>0</v>
      </c>
      <c r="AK105" s="14">
        <v>0</v>
      </c>
      <c r="AL105" s="14">
        <v>0</v>
      </c>
      <c r="AM105" s="14">
        <v>0</v>
      </c>
      <c r="AN105" s="14">
        <v>0</v>
      </c>
      <c r="AO105" s="14">
        <v>0</v>
      </c>
      <c r="AP105" s="14">
        <v>0</v>
      </c>
      <c r="AQ105" s="14">
        <v>0</v>
      </c>
    </row>
    <row r="106" spans="1:43" ht="31.5" x14ac:dyDescent="0.25">
      <c r="A106" s="54" t="s">
        <v>86</v>
      </c>
      <c r="B106" s="14" t="s">
        <v>189</v>
      </c>
      <c r="C106" s="14" t="s">
        <v>97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  <c r="AF106" s="14">
        <v>0</v>
      </c>
      <c r="AG106" s="14">
        <v>0</v>
      </c>
      <c r="AH106" s="14">
        <v>0</v>
      </c>
      <c r="AI106" s="14">
        <v>0</v>
      </c>
      <c r="AJ106" s="14">
        <v>0</v>
      </c>
      <c r="AK106" s="14">
        <v>0</v>
      </c>
      <c r="AL106" s="14">
        <v>0</v>
      </c>
      <c r="AM106" s="14">
        <v>0</v>
      </c>
      <c r="AN106" s="14">
        <v>0</v>
      </c>
      <c r="AO106" s="14">
        <v>0</v>
      </c>
      <c r="AP106" s="14">
        <v>0</v>
      </c>
      <c r="AQ106" s="14">
        <v>0</v>
      </c>
    </row>
    <row r="107" spans="1:43" ht="47.25" x14ac:dyDescent="0.25">
      <c r="A107" s="54" t="s">
        <v>87</v>
      </c>
      <c r="B107" s="14" t="s">
        <v>228</v>
      </c>
      <c r="C107" s="14" t="s">
        <v>97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0</v>
      </c>
      <c r="AG107" s="14">
        <v>0</v>
      </c>
      <c r="AH107" s="14">
        <v>0</v>
      </c>
      <c r="AI107" s="14">
        <v>0</v>
      </c>
      <c r="AJ107" s="14">
        <v>0</v>
      </c>
      <c r="AK107" s="14">
        <v>0</v>
      </c>
      <c r="AL107" s="14">
        <v>0</v>
      </c>
      <c r="AM107" s="14">
        <v>0</v>
      </c>
      <c r="AN107" s="14">
        <v>0</v>
      </c>
      <c r="AO107" s="14">
        <v>0</v>
      </c>
      <c r="AP107" s="14">
        <v>0</v>
      </c>
      <c r="AQ107" s="14">
        <v>0</v>
      </c>
    </row>
    <row r="108" spans="1:43" x14ac:dyDescent="0.25">
      <c r="A108" s="54" t="s">
        <v>88</v>
      </c>
      <c r="B108" s="14" t="s">
        <v>229</v>
      </c>
      <c r="C108" s="14" t="s">
        <v>97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0</v>
      </c>
      <c r="AL108" s="14">
        <v>0</v>
      </c>
      <c r="AM108" s="14">
        <v>0</v>
      </c>
      <c r="AN108" s="14">
        <v>0</v>
      </c>
      <c r="AO108" s="14">
        <v>0</v>
      </c>
      <c r="AP108" s="14">
        <v>0</v>
      </c>
      <c r="AQ108" s="14">
        <v>0</v>
      </c>
    </row>
    <row r="109" spans="1:43" ht="47.25" x14ac:dyDescent="0.25">
      <c r="A109" s="54" t="s">
        <v>230</v>
      </c>
      <c r="B109" s="14" t="s">
        <v>231</v>
      </c>
      <c r="C109" s="14" t="s">
        <v>97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  <c r="AF109" s="14">
        <v>0</v>
      </c>
      <c r="AG109" s="14">
        <v>0</v>
      </c>
      <c r="AH109" s="14">
        <v>0</v>
      </c>
      <c r="AI109" s="14">
        <v>0</v>
      </c>
      <c r="AJ109" s="14">
        <v>0</v>
      </c>
      <c r="AK109" s="14">
        <v>0</v>
      </c>
      <c r="AL109" s="14">
        <v>0</v>
      </c>
      <c r="AM109" s="14">
        <v>0</v>
      </c>
      <c r="AN109" s="14">
        <v>0</v>
      </c>
      <c r="AO109" s="14">
        <v>0</v>
      </c>
      <c r="AP109" s="14">
        <v>0</v>
      </c>
      <c r="AQ109" s="14">
        <v>0</v>
      </c>
    </row>
    <row r="110" spans="1:43" ht="31.5" x14ac:dyDescent="0.25">
      <c r="A110" s="54" t="s">
        <v>232</v>
      </c>
      <c r="B110" s="14" t="s">
        <v>233</v>
      </c>
      <c r="C110" s="14" t="s">
        <v>97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4">
        <v>0</v>
      </c>
      <c r="AH110" s="14">
        <v>0</v>
      </c>
      <c r="AI110" s="14">
        <v>0</v>
      </c>
      <c r="AJ110" s="14">
        <v>0</v>
      </c>
      <c r="AK110" s="14">
        <v>0</v>
      </c>
      <c r="AL110" s="14">
        <v>0</v>
      </c>
      <c r="AM110" s="14">
        <v>0</v>
      </c>
      <c r="AN110" s="14">
        <v>0</v>
      </c>
      <c r="AO110" s="14">
        <v>0</v>
      </c>
      <c r="AP110" s="14">
        <v>0</v>
      </c>
      <c r="AQ110" s="14">
        <v>0</v>
      </c>
    </row>
    <row r="111" spans="1:43" x14ac:dyDescent="0.25">
      <c r="A111" s="54" t="s">
        <v>89</v>
      </c>
      <c r="B111" s="14" t="s">
        <v>229</v>
      </c>
      <c r="C111" s="14" t="s">
        <v>97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0</v>
      </c>
      <c r="AL111" s="14">
        <v>0</v>
      </c>
      <c r="AM111" s="14">
        <v>0</v>
      </c>
      <c r="AN111" s="14">
        <v>0</v>
      </c>
      <c r="AO111" s="14">
        <v>0</v>
      </c>
      <c r="AP111" s="14">
        <v>0</v>
      </c>
      <c r="AQ111" s="14">
        <v>0</v>
      </c>
    </row>
    <row r="112" spans="1:43" ht="47.25" x14ac:dyDescent="0.25">
      <c r="A112" s="54" t="s">
        <v>234</v>
      </c>
      <c r="B112" s="14" t="s">
        <v>231</v>
      </c>
      <c r="C112" s="14" t="s">
        <v>97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  <c r="AF112" s="14">
        <v>0</v>
      </c>
      <c r="AG112" s="14">
        <v>0</v>
      </c>
      <c r="AH112" s="14">
        <v>0</v>
      </c>
      <c r="AI112" s="14">
        <v>0</v>
      </c>
      <c r="AJ112" s="14">
        <v>0</v>
      </c>
      <c r="AK112" s="14">
        <v>0</v>
      </c>
      <c r="AL112" s="14">
        <v>0</v>
      </c>
      <c r="AM112" s="14">
        <v>0</v>
      </c>
      <c r="AN112" s="14">
        <v>0</v>
      </c>
      <c r="AO112" s="14">
        <v>0</v>
      </c>
      <c r="AP112" s="14">
        <v>0</v>
      </c>
      <c r="AQ112" s="14">
        <v>0</v>
      </c>
    </row>
    <row r="113" spans="1:43" ht="31.5" x14ac:dyDescent="0.25">
      <c r="A113" s="54" t="s">
        <v>235</v>
      </c>
      <c r="B113" s="14" t="s">
        <v>233</v>
      </c>
      <c r="C113" s="14" t="s">
        <v>97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14">
        <v>0</v>
      </c>
      <c r="AG113" s="1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0</v>
      </c>
      <c r="AM113" s="14">
        <v>0</v>
      </c>
      <c r="AN113" s="14">
        <v>0</v>
      </c>
      <c r="AO113" s="14">
        <v>0</v>
      </c>
      <c r="AP113" s="14">
        <v>0</v>
      </c>
      <c r="AQ113" s="14">
        <v>0</v>
      </c>
    </row>
    <row r="114" spans="1:43" x14ac:dyDescent="0.25">
      <c r="A114" s="54" t="s">
        <v>236</v>
      </c>
      <c r="B114" s="14" t="s">
        <v>237</v>
      </c>
      <c r="C114" s="14" t="s">
        <v>97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14">
        <v>0</v>
      </c>
      <c r="AG114" s="1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0</v>
      </c>
      <c r="AM114" s="14">
        <v>0</v>
      </c>
      <c r="AN114" s="14">
        <v>0</v>
      </c>
      <c r="AO114" s="14">
        <v>0</v>
      </c>
      <c r="AP114" s="14">
        <v>0</v>
      </c>
      <c r="AQ114" s="14">
        <v>0</v>
      </c>
    </row>
    <row r="115" spans="1:43" ht="31.5" x14ac:dyDescent="0.25">
      <c r="A115" s="54" t="s">
        <v>238</v>
      </c>
      <c r="B115" s="14" t="s">
        <v>239</v>
      </c>
      <c r="C115" s="14" t="s">
        <v>97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0</v>
      </c>
      <c r="AE115" s="14">
        <v>0</v>
      </c>
      <c r="AF115" s="14">
        <v>0</v>
      </c>
      <c r="AG115" s="14">
        <v>0</v>
      </c>
      <c r="AH115" s="14">
        <v>0</v>
      </c>
      <c r="AI115" s="14">
        <v>0</v>
      </c>
      <c r="AJ115" s="14">
        <v>0</v>
      </c>
      <c r="AK115" s="14">
        <v>0</v>
      </c>
      <c r="AL115" s="14">
        <v>0</v>
      </c>
      <c r="AM115" s="14">
        <v>0</v>
      </c>
      <c r="AN115" s="14">
        <v>0</v>
      </c>
      <c r="AO115" s="14">
        <v>0</v>
      </c>
      <c r="AP115" s="14">
        <v>0</v>
      </c>
      <c r="AQ115" s="14">
        <v>0</v>
      </c>
    </row>
    <row r="116" spans="1:43" x14ac:dyDescent="0.25">
      <c r="A116" s="54" t="s">
        <v>240</v>
      </c>
      <c r="B116" s="14" t="s">
        <v>241</v>
      </c>
      <c r="C116" s="14" t="s">
        <v>97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  <c r="AF116" s="14">
        <v>0</v>
      </c>
      <c r="AG116" s="14">
        <v>0</v>
      </c>
      <c r="AH116" s="14">
        <v>0</v>
      </c>
      <c r="AI116" s="14">
        <v>0</v>
      </c>
      <c r="AJ116" s="14">
        <v>0</v>
      </c>
      <c r="AK116" s="14">
        <v>0</v>
      </c>
      <c r="AL116" s="14">
        <v>0</v>
      </c>
      <c r="AM116" s="14">
        <v>0</v>
      </c>
      <c r="AN116" s="14">
        <v>0</v>
      </c>
      <c r="AO116" s="14">
        <v>0</v>
      </c>
      <c r="AP116" s="14">
        <v>0</v>
      </c>
      <c r="AQ116" s="14">
        <v>0</v>
      </c>
    </row>
    <row r="117" spans="1:43" x14ac:dyDescent="0.25">
      <c r="A117" s="54" t="s">
        <v>242</v>
      </c>
      <c r="B117" s="14" t="s">
        <v>243</v>
      </c>
      <c r="C117" s="14" t="s">
        <v>97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  <c r="AF117" s="14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0</v>
      </c>
      <c r="AL117" s="14">
        <v>0</v>
      </c>
      <c r="AM117" s="14">
        <v>0</v>
      </c>
      <c r="AN117" s="14">
        <v>0</v>
      </c>
      <c r="AO117" s="14">
        <v>0</v>
      </c>
      <c r="AP117" s="14">
        <v>0</v>
      </c>
      <c r="AQ117" s="14">
        <v>0</v>
      </c>
    </row>
    <row r="118" spans="1:43" x14ac:dyDescent="0.25">
      <c r="A118" s="54" t="s">
        <v>244</v>
      </c>
      <c r="B118" s="14" t="s">
        <v>245</v>
      </c>
      <c r="C118" s="14" t="s">
        <v>97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14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0</v>
      </c>
      <c r="AL118" s="14">
        <v>0</v>
      </c>
      <c r="AM118" s="14">
        <v>0</v>
      </c>
      <c r="AN118" s="14">
        <v>0</v>
      </c>
      <c r="AO118" s="14">
        <v>0</v>
      </c>
      <c r="AP118" s="14">
        <v>0</v>
      </c>
      <c r="AQ118" s="14">
        <v>0</v>
      </c>
    </row>
    <row r="119" spans="1:43" ht="31.5" x14ac:dyDescent="0.25">
      <c r="A119" s="54" t="s">
        <v>246</v>
      </c>
      <c r="B119" s="14" t="s">
        <v>95</v>
      </c>
      <c r="C119" s="14" t="s">
        <v>97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4">
        <v>0</v>
      </c>
      <c r="AD119" s="14">
        <v>0</v>
      </c>
      <c r="AE119" s="14">
        <v>0</v>
      </c>
      <c r="AF119" s="14">
        <v>0</v>
      </c>
      <c r="AG119" s="14">
        <v>0</v>
      </c>
      <c r="AH119" s="14">
        <v>0</v>
      </c>
      <c r="AI119" s="14">
        <v>0</v>
      </c>
      <c r="AJ119" s="14">
        <v>0</v>
      </c>
      <c r="AK119" s="14">
        <v>0</v>
      </c>
      <c r="AL119" s="14">
        <v>0</v>
      </c>
      <c r="AM119" s="14">
        <v>0</v>
      </c>
      <c r="AN119" s="14">
        <v>0</v>
      </c>
      <c r="AO119" s="14">
        <v>0</v>
      </c>
      <c r="AP119" s="14">
        <v>0</v>
      </c>
      <c r="AQ119" s="14">
        <v>0</v>
      </c>
    </row>
    <row r="120" spans="1:43" x14ac:dyDescent="0.25">
      <c r="A120" s="54" t="s">
        <v>247</v>
      </c>
      <c r="B120" s="14" t="s">
        <v>248</v>
      </c>
      <c r="C120" s="14" t="s">
        <v>97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0</v>
      </c>
      <c r="AE120" s="14">
        <v>0</v>
      </c>
      <c r="AF120" s="14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0</v>
      </c>
      <c r="AL120" s="14">
        <v>0</v>
      </c>
      <c r="AM120" s="14">
        <v>0</v>
      </c>
      <c r="AN120" s="14">
        <v>0</v>
      </c>
      <c r="AO120" s="14">
        <v>0</v>
      </c>
      <c r="AP120" s="14">
        <v>0</v>
      </c>
      <c r="AQ120" s="14">
        <v>0</v>
      </c>
    </row>
    <row r="121" spans="1:43" ht="47.25" x14ac:dyDescent="0.25">
      <c r="A121" s="54" t="s">
        <v>90</v>
      </c>
      <c r="B121" s="14" t="s">
        <v>249</v>
      </c>
      <c r="C121" s="14" t="s">
        <v>97</v>
      </c>
      <c r="D121" s="14">
        <f t="shared" ref="D121:AQ121" si="38">D143</f>
        <v>0</v>
      </c>
      <c r="E121" s="14">
        <f t="shared" si="38"/>
        <v>0</v>
      </c>
      <c r="F121" s="14">
        <f t="shared" si="38"/>
        <v>0</v>
      </c>
      <c r="G121" s="14">
        <f t="shared" si="38"/>
        <v>0</v>
      </c>
      <c r="H121" s="14">
        <f t="shared" si="38"/>
        <v>0</v>
      </c>
      <c r="I121" s="14">
        <f t="shared" si="38"/>
        <v>0</v>
      </c>
      <c r="J121" s="14">
        <f t="shared" si="38"/>
        <v>0</v>
      </c>
      <c r="K121" s="14">
        <f t="shared" si="38"/>
        <v>0</v>
      </c>
      <c r="L121" s="14">
        <f t="shared" si="38"/>
        <v>0</v>
      </c>
      <c r="M121" s="14">
        <f t="shared" si="38"/>
        <v>0</v>
      </c>
      <c r="N121" s="14">
        <f t="shared" si="38"/>
        <v>0</v>
      </c>
      <c r="O121" s="14">
        <f t="shared" si="38"/>
        <v>0</v>
      </c>
      <c r="P121" s="14">
        <f t="shared" si="38"/>
        <v>0</v>
      </c>
      <c r="Q121" s="14">
        <f t="shared" si="38"/>
        <v>0</v>
      </c>
      <c r="R121" s="14">
        <f t="shared" si="38"/>
        <v>0</v>
      </c>
      <c r="S121" s="14">
        <f t="shared" si="38"/>
        <v>0</v>
      </c>
      <c r="T121" s="14">
        <f t="shared" si="38"/>
        <v>0</v>
      </c>
      <c r="U121" s="14">
        <f t="shared" si="38"/>
        <v>0</v>
      </c>
      <c r="V121" s="14">
        <f t="shared" si="38"/>
        <v>0</v>
      </c>
      <c r="W121" s="14">
        <f t="shared" si="38"/>
        <v>0</v>
      </c>
      <c r="X121" s="14">
        <f t="shared" si="38"/>
        <v>0</v>
      </c>
      <c r="Y121" s="14">
        <f t="shared" si="38"/>
        <v>0</v>
      </c>
      <c r="Z121" s="14">
        <f t="shared" si="38"/>
        <v>0</v>
      </c>
      <c r="AA121" s="14">
        <f t="shared" si="38"/>
        <v>0</v>
      </c>
      <c r="AB121" s="14">
        <f t="shared" si="38"/>
        <v>0</v>
      </c>
      <c r="AC121" s="14">
        <f t="shared" si="38"/>
        <v>37.56714202303057</v>
      </c>
      <c r="AD121" s="14">
        <f t="shared" si="38"/>
        <v>0</v>
      </c>
      <c r="AE121" s="14">
        <f t="shared" si="38"/>
        <v>0</v>
      </c>
      <c r="AF121" s="14">
        <f t="shared" si="38"/>
        <v>0</v>
      </c>
      <c r="AG121" s="14">
        <f t="shared" si="38"/>
        <v>0</v>
      </c>
      <c r="AH121" s="14">
        <f t="shared" si="38"/>
        <v>3045</v>
      </c>
      <c r="AI121" s="14" t="str">
        <f t="shared" si="38"/>
        <v>нд</v>
      </c>
      <c r="AJ121" s="14">
        <f t="shared" si="38"/>
        <v>0</v>
      </c>
      <c r="AK121" s="14">
        <f t="shared" si="38"/>
        <v>37.56714202303057</v>
      </c>
      <c r="AL121" s="14">
        <f t="shared" si="38"/>
        <v>0</v>
      </c>
      <c r="AM121" s="14">
        <f t="shared" si="38"/>
        <v>0</v>
      </c>
      <c r="AN121" s="14">
        <f t="shared" si="38"/>
        <v>0</v>
      </c>
      <c r="AO121" s="14">
        <f t="shared" si="38"/>
        <v>0</v>
      </c>
      <c r="AP121" s="14">
        <f t="shared" si="38"/>
        <v>3045</v>
      </c>
      <c r="AQ121" s="14">
        <f t="shared" si="38"/>
        <v>0</v>
      </c>
    </row>
    <row r="122" spans="1:43" x14ac:dyDescent="0.25">
      <c r="A122" s="54" t="s">
        <v>91</v>
      </c>
      <c r="B122" s="14" t="s">
        <v>250</v>
      </c>
      <c r="C122" s="14" t="s">
        <v>97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0</v>
      </c>
      <c r="AC122" s="14">
        <v>0</v>
      </c>
      <c r="AD122" s="14">
        <v>0</v>
      </c>
      <c r="AE122" s="14">
        <v>0</v>
      </c>
      <c r="AF122" s="14">
        <v>0</v>
      </c>
      <c r="AG122" s="14">
        <v>0</v>
      </c>
      <c r="AH122" s="14">
        <v>0</v>
      </c>
      <c r="AI122" s="14">
        <v>0</v>
      </c>
      <c r="AJ122" s="14">
        <v>0</v>
      </c>
      <c r="AK122" s="14">
        <v>0</v>
      </c>
      <c r="AL122" s="14">
        <v>0</v>
      </c>
      <c r="AM122" s="14">
        <v>0</v>
      </c>
      <c r="AN122" s="14">
        <v>0</v>
      </c>
      <c r="AO122" s="14">
        <v>0</v>
      </c>
      <c r="AP122" s="14">
        <v>0</v>
      </c>
      <c r="AQ122" s="14">
        <v>0</v>
      </c>
    </row>
    <row r="123" spans="1:43" x14ac:dyDescent="0.25">
      <c r="A123" s="54" t="s">
        <v>251</v>
      </c>
      <c r="B123" s="14" t="s">
        <v>252</v>
      </c>
      <c r="C123" s="14" t="s">
        <v>97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0</v>
      </c>
      <c r="AE123" s="14">
        <v>0</v>
      </c>
      <c r="AF123" s="14">
        <v>0</v>
      </c>
      <c r="AG123" s="14">
        <v>0</v>
      </c>
      <c r="AH123" s="14">
        <v>0</v>
      </c>
      <c r="AI123" s="14">
        <v>0</v>
      </c>
      <c r="AJ123" s="14">
        <v>0</v>
      </c>
      <c r="AK123" s="14">
        <v>0</v>
      </c>
      <c r="AL123" s="14">
        <v>0</v>
      </c>
      <c r="AM123" s="14">
        <v>0</v>
      </c>
      <c r="AN123" s="14">
        <v>0</v>
      </c>
      <c r="AO123" s="14">
        <v>0</v>
      </c>
      <c r="AP123" s="14">
        <v>0</v>
      </c>
      <c r="AQ123" s="14">
        <v>0</v>
      </c>
    </row>
    <row r="124" spans="1:43" ht="31.5" x14ac:dyDescent="0.25">
      <c r="A124" s="54" t="s">
        <v>253</v>
      </c>
      <c r="B124" s="14" t="s">
        <v>254</v>
      </c>
      <c r="C124" s="14" t="s">
        <v>97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0</v>
      </c>
      <c r="AD124" s="14">
        <v>0</v>
      </c>
      <c r="AE124" s="14">
        <v>0</v>
      </c>
      <c r="AF124" s="14">
        <v>0</v>
      </c>
      <c r="AG124" s="14">
        <v>0</v>
      </c>
      <c r="AH124" s="14">
        <v>0</v>
      </c>
      <c r="AI124" s="14">
        <v>0</v>
      </c>
      <c r="AJ124" s="14">
        <v>0</v>
      </c>
      <c r="AK124" s="14">
        <v>0</v>
      </c>
      <c r="AL124" s="14">
        <v>0</v>
      </c>
      <c r="AM124" s="14">
        <v>0</v>
      </c>
      <c r="AN124" s="14">
        <v>0</v>
      </c>
      <c r="AO124" s="14">
        <v>0</v>
      </c>
      <c r="AP124" s="14">
        <v>0</v>
      </c>
      <c r="AQ124" s="14">
        <v>0</v>
      </c>
    </row>
    <row r="125" spans="1:43" ht="31.5" x14ac:dyDescent="0.25">
      <c r="A125" s="54" t="s">
        <v>255</v>
      </c>
      <c r="B125" s="14" t="s">
        <v>187</v>
      </c>
      <c r="C125" s="14" t="s">
        <v>97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  <c r="AD125" s="14">
        <v>0</v>
      </c>
      <c r="AE125" s="14">
        <v>0</v>
      </c>
      <c r="AF125" s="14">
        <v>0</v>
      </c>
      <c r="AG125" s="14">
        <v>0</v>
      </c>
      <c r="AH125" s="14">
        <v>0</v>
      </c>
      <c r="AI125" s="14">
        <v>0</v>
      </c>
      <c r="AJ125" s="14">
        <v>0</v>
      </c>
      <c r="AK125" s="14">
        <v>0</v>
      </c>
      <c r="AL125" s="14">
        <v>0</v>
      </c>
      <c r="AM125" s="14">
        <v>0</v>
      </c>
      <c r="AN125" s="14">
        <v>0</v>
      </c>
      <c r="AO125" s="14">
        <v>0</v>
      </c>
      <c r="AP125" s="14">
        <v>0</v>
      </c>
      <c r="AQ125" s="14">
        <v>0</v>
      </c>
    </row>
    <row r="126" spans="1:43" ht="31.5" x14ac:dyDescent="0.25">
      <c r="A126" s="54" t="s">
        <v>256</v>
      </c>
      <c r="B126" s="14" t="s">
        <v>257</v>
      </c>
      <c r="C126" s="14" t="s">
        <v>97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4">
        <v>0</v>
      </c>
      <c r="AE126" s="14">
        <v>0</v>
      </c>
      <c r="AF126" s="14">
        <v>0</v>
      </c>
      <c r="AG126" s="14">
        <v>0</v>
      </c>
      <c r="AH126" s="14">
        <v>0</v>
      </c>
      <c r="AI126" s="14">
        <v>0</v>
      </c>
      <c r="AJ126" s="14">
        <v>0</v>
      </c>
      <c r="AK126" s="14">
        <v>0</v>
      </c>
      <c r="AL126" s="14">
        <v>0</v>
      </c>
      <c r="AM126" s="14">
        <v>0</v>
      </c>
      <c r="AN126" s="14">
        <v>0</v>
      </c>
      <c r="AO126" s="14">
        <v>0</v>
      </c>
      <c r="AP126" s="14">
        <v>0</v>
      </c>
      <c r="AQ126" s="14">
        <v>0</v>
      </c>
    </row>
    <row r="127" spans="1:43" ht="31.5" x14ac:dyDescent="0.25">
      <c r="A127" s="54" t="s">
        <v>258</v>
      </c>
      <c r="B127" s="14" t="s">
        <v>259</v>
      </c>
      <c r="C127" s="14" t="s">
        <v>97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0</v>
      </c>
      <c r="AD127" s="14">
        <v>0</v>
      </c>
      <c r="AE127" s="14">
        <v>0</v>
      </c>
      <c r="AF127" s="14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0</v>
      </c>
      <c r="AL127" s="14">
        <v>0</v>
      </c>
      <c r="AM127" s="14">
        <v>0</v>
      </c>
      <c r="AN127" s="14">
        <v>0</v>
      </c>
      <c r="AO127" s="14">
        <v>0</v>
      </c>
      <c r="AP127" s="14">
        <v>0</v>
      </c>
      <c r="AQ127" s="14">
        <v>0</v>
      </c>
    </row>
    <row r="128" spans="1:43" ht="31.5" x14ac:dyDescent="0.25">
      <c r="A128" s="54" t="s">
        <v>92</v>
      </c>
      <c r="B128" s="14" t="s">
        <v>260</v>
      </c>
      <c r="C128" s="14" t="s">
        <v>97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  <c r="AD128" s="14">
        <v>0</v>
      </c>
      <c r="AE128" s="14">
        <v>0</v>
      </c>
      <c r="AF128" s="14">
        <v>0</v>
      </c>
      <c r="AG128" s="14">
        <v>0</v>
      </c>
      <c r="AH128" s="14">
        <v>0</v>
      </c>
      <c r="AI128" s="14">
        <v>0</v>
      </c>
      <c r="AJ128" s="14">
        <v>0</v>
      </c>
      <c r="AK128" s="14">
        <v>0</v>
      </c>
      <c r="AL128" s="14">
        <v>0</v>
      </c>
      <c r="AM128" s="14">
        <v>0</v>
      </c>
      <c r="AN128" s="14">
        <v>0</v>
      </c>
      <c r="AO128" s="14">
        <v>0</v>
      </c>
      <c r="AP128" s="14">
        <v>0</v>
      </c>
      <c r="AQ128" s="14">
        <v>0</v>
      </c>
    </row>
    <row r="129" spans="1:43" ht="31.5" x14ac:dyDescent="0.25">
      <c r="A129" s="54" t="s">
        <v>261</v>
      </c>
      <c r="B129" s="14" t="s">
        <v>262</v>
      </c>
      <c r="C129" s="14" t="s">
        <v>97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  <c r="AD129" s="14">
        <v>0</v>
      </c>
      <c r="AE129" s="14">
        <v>0</v>
      </c>
      <c r="AF129" s="14">
        <v>0</v>
      </c>
      <c r="AG129" s="14">
        <v>0</v>
      </c>
      <c r="AH129" s="14">
        <v>0</v>
      </c>
      <c r="AI129" s="14">
        <v>0</v>
      </c>
      <c r="AJ129" s="14">
        <v>0</v>
      </c>
      <c r="AK129" s="14">
        <v>0</v>
      </c>
      <c r="AL129" s="14">
        <v>0</v>
      </c>
      <c r="AM129" s="14">
        <v>0</v>
      </c>
      <c r="AN129" s="14">
        <v>0</v>
      </c>
      <c r="AO129" s="14">
        <v>0</v>
      </c>
      <c r="AP129" s="14">
        <v>0</v>
      </c>
      <c r="AQ129" s="14">
        <v>0</v>
      </c>
    </row>
    <row r="130" spans="1:43" ht="47.25" x14ac:dyDescent="0.25">
      <c r="A130" s="54" t="s">
        <v>263</v>
      </c>
      <c r="B130" s="14" t="s">
        <v>264</v>
      </c>
      <c r="C130" s="14" t="s">
        <v>97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0</v>
      </c>
      <c r="AE130" s="14">
        <v>0</v>
      </c>
      <c r="AF130" s="14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0</v>
      </c>
      <c r="AL130" s="14">
        <v>0</v>
      </c>
      <c r="AM130" s="14">
        <v>0</v>
      </c>
      <c r="AN130" s="14">
        <v>0</v>
      </c>
      <c r="AO130" s="14">
        <v>0</v>
      </c>
      <c r="AP130" s="14">
        <v>0</v>
      </c>
      <c r="AQ130" s="14">
        <v>0</v>
      </c>
    </row>
    <row r="131" spans="1:43" ht="31.5" x14ac:dyDescent="0.25">
      <c r="A131" s="54" t="s">
        <v>265</v>
      </c>
      <c r="B131" s="14" t="s">
        <v>189</v>
      </c>
      <c r="C131" s="14" t="s">
        <v>97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0</v>
      </c>
      <c r="AD131" s="14">
        <v>0</v>
      </c>
      <c r="AE131" s="14">
        <v>0</v>
      </c>
      <c r="AF131" s="14">
        <v>0</v>
      </c>
      <c r="AG131" s="14">
        <v>0</v>
      </c>
      <c r="AH131" s="14">
        <v>0</v>
      </c>
      <c r="AI131" s="14">
        <v>0</v>
      </c>
      <c r="AJ131" s="14">
        <v>0</v>
      </c>
      <c r="AK131" s="14">
        <v>0</v>
      </c>
      <c r="AL131" s="14">
        <v>0</v>
      </c>
      <c r="AM131" s="14">
        <v>0</v>
      </c>
      <c r="AN131" s="14">
        <v>0</v>
      </c>
      <c r="AO131" s="14">
        <v>0</v>
      </c>
      <c r="AP131" s="14">
        <v>0</v>
      </c>
      <c r="AQ131" s="14">
        <v>0</v>
      </c>
    </row>
    <row r="132" spans="1:43" ht="31.5" x14ac:dyDescent="0.25">
      <c r="A132" s="54" t="s">
        <v>266</v>
      </c>
      <c r="B132" s="14" t="s">
        <v>267</v>
      </c>
      <c r="C132" s="14" t="s">
        <v>97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0</v>
      </c>
      <c r="AE132" s="14">
        <v>0</v>
      </c>
      <c r="AF132" s="14">
        <v>0</v>
      </c>
      <c r="AG132" s="14">
        <v>0</v>
      </c>
      <c r="AH132" s="14">
        <v>0</v>
      </c>
      <c r="AI132" s="14">
        <v>0</v>
      </c>
      <c r="AJ132" s="14">
        <v>0</v>
      </c>
      <c r="AK132" s="14">
        <v>0</v>
      </c>
      <c r="AL132" s="14">
        <v>0</v>
      </c>
      <c r="AM132" s="14">
        <v>0</v>
      </c>
      <c r="AN132" s="14">
        <v>0</v>
      </c>
      <c r="AO132" s="14">
        <v>0</v>
      </c>
      <c r="AP132" s="14">
        <v>0</v>
      </c>
      <c r="AQ132" s="14">
        <v>0</v>
      </c>
    </row>
    <row r="133" spans="1:43" ht="47.25" x14ac:dyDescent="0.25">
      <c r="A133" s="54" t="s">
        <v>268</v>
      </c>
      <c r="B133" s="14" t="s">
        <v>269</v>
      </c>
      <c r="C133" s="14" t="s">
        <v>97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0</v>
      </c>
      <c r="AD133" s="14">
        <v>0</v>
      </c>
      <c r="AE133" s="14">
        <v>0</v>
      </c>
      <c r="AF133" s="14">
        <v>0</v>
      </c>
      <c r="AG133" s="14">
        <v>0</v>
      </c>
      <c r="AH133" s="14">
        <v>0</v>
      </c>
      <c r="AI133" s="14">
        <v>0</v>
      </c>
      <c r="AJ133" s="14">
        <v>0</v>
      </c>
      <c r="AK133" s="14">
        <v>0</v>
      </c>
      <c r="AL133" s="14">
        <v>0</v>
      </c>
      <c r="AM133" s="14">
        <v>0</v>
      </c>
      <c r="AN133" s="14">
        <v>0</v>
      </c>
      <c r="AO133" s="14">
        <v>0</v>
      </c>
      <c r="AP133" s="14">
        <v>0</v>
      </c>
      <c r="AQ133" s="14">
        <v>0</v>
      </c>
    </row>
    <row r="134" spans="1:43" x14ac:dyDescent="0.25">
      <c r="A134" s="54" t="s">
        <v>270</v>
      </c>
      <c r="B134" s="14" t="s">
        <v>271</v>
      </c>
      <c r="C134" s="14" t="s">
        <v>97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0</v>
      </c>
      <c r="AD134" s="14">
        <v>0</v>
      </c>
      <c r="AE134" s="14">
        <v>0</v>
      </c>
      <c r="AF134" s="14">
        <v>0</v>
      </c>
      <c r="AG134" s="14">
        <v>0</v>
      </c>
      <c r="AH134" s="14">
        <v>0</v>
      </c>
      <c r="AI134" s="14">
        <v>0</v>
      </c>
      <c r="AJ134" s="14">
        <v>0</v>
      </c>
      <c r="AK134" s="14">
        <v>0</v>
      </c>
      <c r="AL134" s="14">
        <v>0</v>
      </c>
      <c r="AM134" s="14">
        <v>0</v>
      </c>
      <c r="AN134" s="14">
        <v>0</v>
      </c>
      <c r="AO134" s="14">
        <v>0</v>
      </c>
      <c r="AP134" s="14">
        <v>0</v>
      </c>
      <c r="AQ134" s="14">
        <v>0</v>
      </c>
    </row>
    <row r="135" spans="1:43" x14ac:dyDescent="0.25">
      <c r="A135" s="54" t="s">
        <v>272</v>
      </c>
      <c r="B135" s="14" t="s">
        <v>273</v>
      </c>
      <c r="C135" s="14" t="s">
        <v>97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0</v>
      </c>
      <c r="AD135" s="14">
        <v>0</v>
      </c>
      <c r="AE135" s="14">
        <v>0</v>
      </c>
      <c r="AF135" s="14">
        <v>0</v>
      </c>
      <c r="AG135" s="14">
        <v>0</v>
      </c>
      <c r="AH135" s="14">
        <v>0</v>
      </c>
      <c r="AI135" s="14">
        <v>0</v>
      </c>
      <c r="AJ135" s="14">
        <v>0</v>
      </c>
      <c r="AK135" s="14">
        <v>0</v>
      </c>
      <c r="AL135" s="14">
        <v>0</v>
      </c>
      <c r="AM135" s="14">
        <v>0</v>
      </c>
      <c r="AN135" s="14">
        <v>0</v>
      </c>
      <c r="AO135" s="14">
        <v>0</v>
      </c>
      <c r="AP135" s="14">
        <v>0</v>
      </c>
      <c r="AQ135" s="14">
        <v>0</v>
      </c>
    </row>
    <row r="136" spans="1:43" ht="31.5" x14ac:dyDescent="0.25">
      <c r="A136" s="54" t="s">
        <v>274</v>
      </c>
      <c r="B136" s="14" t="s">
        <v>275</v>
      </c>
      <c r="C136" s="14" t="s">
        <v>97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  <c r="AF136" s="14">
        <v>0</v>
      </c>
      <c r="AG136" s="14">
        <v>0</v>
      </c>
      <c r="AH136" s="14">
        <v>0</v>
      </c>
      <c r="AI136" s="14">
        <v>0</v>
      </c>
      <c r="AJ136" s="14">
        <v>0</v>
      </c>
      <c r="AK136" s="14">
        <v>0</v>
      </c>
      <c r="AL136" s="14">
        <v>0</v>
      </c>
      <c r="AM136" s="14">
        <v>0</v>
      </c>
      <c r="AN136" s="14">
        <v>0</v>
      </c>
      <c r="AO136" s="14">
        <v>0</v>
      </c>
      <c r="AP136" s="14">
        <v>0</v>
      </c>
      <c r="AQ136" s="14">
        <v>0</v>
      </c>
    </row>
    <row r="137" spans="1:43" ht="31.5" x14ac:dyDescent="0.25">
      <c r="A137" s="54" t="s">
        <v>276</v>
      </c>
      <c r="B137" s="14" t="s">
        <v>277</v>
      </c>
      <c r="C137" s="14" t="s">
        <v>97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0</v>
      </c>
      <c r="AF137" s="14">
        <v>0</v>
      </c>
      <c r="AG137" s="14">
        <v>0</v>
      </c>
      <c r="AH137" s="14">
        <v>0</v>
      </c>
      <c r="AI137" s="14">
        <v>0</v>
      </c>
      <c r="AJ137" s="14">
        <v>0</v>
      </c>
      <c r="AK137" s="14">
        <v>0</v>
      </c>
      <c r="AL137" s="14">
        <v>0</v>
      </c>
      <c r="AM137" s="14">
        <v>0</v>
      </c>
      <c r="AN137" s="14">
        <v>0</v>
      </c>
      <c r="AO137" s="14">
        <v>0</v>
      </c>
      <c r="AP137" s="14">
        <v>0</v>
      </c>
      <c r="AQ137" s="14">
        <v>0</v>
      </c>
    </row>
    <row r="138" spans="1:43" ht="31.5" x14ac:dyDescent="0.25">
      <c r="A138" s="54" t="s">
        <v>278</v>
      </c>
      <c r="B138" s="14" t="s">
        <v>279</v>
      </c>
      <c r="C138" s="14" t="s">
        <v>97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  <c r="AF138" s="14">
        <v>0</v>
      </c>
      <c r="AG138" s="14">
        <v>0</v>
      </c>
      <c r="AH138" s="14">
        <v>0</v>
      </c>
      <c r="AI138" s="14">
        <v>0</v>
      </c>
      <c r="AJ138" s="14">
        <v>0</v>
      </c>
      <c r="AK138" s="14">
        <v>0</v>
      </c>
      <c r="AL138" s="14">
        <v>0</v>
      </c>
      <c r="AM138" s="14">
        <v>0</v>
      </c>
      <c r="AN138" s="14">
        <v>0</v>
      </c>
      <c r="AO138" s="14">
        <v>0</v>
      </c>
      <c r="AP138" s="14">
        <v>0</v>
      </c>
      <c r="AQ138" s="14">
        <v>0</v>
      </c>
    </row>
    <row r="139" spans="1:43" ht="31.5" x14ac:dyDescent="0.25">
      <c r="A139" s="54" t="s">
        <v>280</v>
      </c>
      <c r="B139" s="14" t="s">
        <v>281</v>
      </c>
      <c r="C139" s="14" t="s">
        <v>97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0</v>
      </c>
      <c r="AB139" s="14">
        <v>0</v>
      </c>
      <c r="AC139" s="14">
        <v>0</v>
      </c>
      <c r="AD139" s="14">
        <v>0</v>
      </c>
      <c r="AE139" s="14">
        <v>0</v>
      </c>
      <c r="AF139" s="14">
        <v>0</v>
      </c>
      <c r="AG139" s="14">
        <v>0</v>
      </c>
      <c r="AH139" s="14">
        <v>0</v>
      </c>
      <c r="AI139" s="14">
        <v>0</v>
      </c>
      <c r="AJ139" s="14">
        <v>0</v>
      </c>
      <c r="AK139" s="14">
        <v>0</v>
      </c>
      <c r="AL139" s="14">
        <v>0</v>
      </c>
      <c r="AM139" s="14">
        <v>0</v>
      </c>
      <c r="AN139" s="14">
        <v>0</v>
      </c>
      <c r="AO139" s="14">
        <v>0</v>
      </c>
      <c r="AP139" s="14">
        <v>0</v>
      </c>
      <c r="AQ139" s="14">
        <v>0</v>
      </c>
    </row>
    <row r="140" spans="1:43" ht="47.25" x14ac:dyDescent="0.25">
      <c r="A140" s="54" t="s">
        <v>282</v>
      </c>
      <c r="B140" s="14" t="s">
        <v>283</v>
      </c>
      <c r="C140" s="14" t="s">
        <v>97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0</v>
      </c>
      <c r="AE140" s="14">
        <v>0</v>
      </c>
      <c r="AF140" s="14">
        <v>0</v>
      </c>
      <c r="AG140" s="14">
        <v>0</v>
      </c>
      <c r="AH140" s="14">
        <v>0</v>
      </c>
      <c r="AI140" s="14">
        <v>0</v>
      </c>
      <c r="AJ140" s="14">
        <v>0</v>
      </c>
      <c r="AK140" s="14">
        <v>0</v>
      </c>
      <c r="AL140" s="14">
        <v>0</v>
      </c>
      <c r="AM140" s="14">
        <v>0</v>
      </c>
      <c r="AN140" s="14">
        <v>0</v>
      </c>
      <c r="AO140" s="14">
        <v>0</v>
      </c>
      <c r="AP140" s="14">
        <v>0</v>
      </c>
      <c r="AQ140" s="14">
        <v>0</v>
      </c>
    </row>
    <row r="141" spans="1:43" ht="31.5" x14ac:dyDescent="0.25">
      <c r="A141" s="54" t="s">
        <v>284</v>
      </c>
      <c r="B141" s="14" t="s">
        <v>285</v>
      </c>
      <c r="C141" s="14" t="s">
        <v>97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  <c r="AF141" s="14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0</v>
      </c>
      <c r="AL141" s="14">
        <v>0</v>
      </c>
      <c r="AM141" s="14">
        <v>0</v>
      </c>
      <c r="AN141" s="14">
        <v>0</v>
      </c>
      <c r="AO141" s="14">
        <v>0</v>
      </c>
      <c r="AP141" s="14">
        <v>0</v>
      </c>
      <c r="AQ141" s="14">
        <v>0</v>
      </c>
    </row>
    <row r="142" spans="1:43" ht="31.5" x14ac:dyDescent="0.25">
      <c r="A142" s="54" t="s">
        <v>286</v>
      </c>
      <c r="B142" s="14" t="s">
        <v>95</v>
      </c>
      <c r="C142" s="14" t="s">
        <v>97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0</v>
      </c>
      <c r="AE142" s="14">
        <v>0</v>
      </c>
      <c r="AF142" s="14">
        <v>0</v>
      </c>
      <c r="AG142" s="14">
        <v>0</v>
      </c>
      <c r="AH142" s="14">
        <v>0</v>
      </c>
      <c r="AI142" s="14">
        <v>0</v>
      </c>
      <c r="AJ142" s="14">
        <v>0</v>
      </c>
      <c r="AK142" s="14">
        <v>0</v>
      </c>
      <c r="AL142" s="14">
        <v>0</v>
      </c>
      <c r="AM142" s="14">
        <v>0</v>
      </c>
      <c r="AN142" s="14">
        <v>0</v>
      </c>
      <c r="AO142" s="14">
        <v>0</v>
      </c>
      <c r="AP142" s="14">
        <v>0</v>
      </c>
      <c r="AQ142" s="14">
        <v>0</v>
      </c>
    </row>
    <row r="143" spans="1:43" x14ac:dyDescent="0.25">
      <c r="A143" s="54" t="s">
        <v>287</v>
      </c>
      <c r="B143" s="14" t="s">
        <v>96</v>
      </c>
      <c r="C143" s="14" t="s">
        <v>97</v>
      </c>
      <c r="D143" s="14">
        <f t="shared" ref="D143:AQ143" si="39">IF((COUNTIF(D144:D146,"нд"))=(COUNTA(D144:D146)),"нд",SUMIF(D144:D146,"&lt;&gt;0",D144:D146))</f>
        <v>0</v>
      </c>
      <c r="E143" s="14">
        <f t="shared" si="39"/>
        <v>0</v>
      </c>
      <c r="F143" s="14">
        <f t="shared" si="39"/>
        <v>0</v>
      </c>
      <c r="G143" s="14">
        <f t="shared" si="39"/>
        <v>0</v>
      </c>
      <c r="H143" s="14">
        <f t="shared" si="39"/>
        <v>0</v>
      </c>
      <c r="I143" s="14">
        <f t="shared" si="39"/>
        <v>0</v>
      </c>
      <c r="J143" s="14">
        <f t="shared" si="39"/>
        <v>0</v>
      </c>
      <c r="K143" s="14">
        <f t="shared" si="39"/>
        <v>0</v>
      </c>
      <c r="L143" s="14">
        <f t="shared" si="39"/>
        <v>0</v>
      </c>
      <c r="M143" s="14">
        <f t="shared" si="39"/>
        <v>0</v>
      </c>
      <c r="N143" s="14">
        <f t="shared" si="39"/>
        <v>0</v>
      </c>
      <c r="O143" s="14">
        <f t="shared" si="39"/>
        <v>0</v>
      </c>
      <c r="P143" s="14">
        <f t="shared" si="39"/>
        <v>0</v>
      </c>
      <c r="Q143" s="14">
        <f t="shared" si="39"/>
        <v>0</v>
      </c>
      <c r="R143" s="14">
        <f t="shared" si="39"/>
        <v>0</v>
      </c>
      <c r="S143" s="14">
        <f t="shared" si="39"/>
        <v>0</v>
      </c>
      <c r="T143" s="14">
        <f t="shared" si="39"/>
        <v>0</v>
      </c>
      <c r="U143" s="14">
        <f t="shared" si="39"/>
        <v>0</v>
      </c>
      <c r="V143" s="14">
        <f t="shared" si="39"/>
        <v>0</v>
      </c>
      <c r="W143" s="14">
        <f t="shared" si="39"/>
        <v>0</v>
      </c>
      <c r="X143" s="14">
        <f t="shared" si="39"/>
        <v>0</v>
      </c>
      <c r="Y143" s="14">
        <f t="shared" si="39"/>
        <v>0</v>
      </c>
      <c r="Z143" s="14">
        <f t="shared" si="39"/>
        <v>0</v>
      </c>
      <c r="AA143" s="14">
        <f t="shared" si="39"/>
        <v>0</v>
      </c>
      <c r="AB143" s="14">
        <f t="shared" si="39"/>
        <v>0</v>
      </c>
      <c r="AC143" s="14">
        <f t="shared" si="39"/>
        <v>37.56714202303057</v>
      </c>
      <c r="AD143" s="14">
        <f t="shared" si="39"/>
        <v>0</v>
      </c>
      <c r="AE143" s="14">
        <f t="shared" si="39"/>
        <v>0</v>
      </c>
      <c r="AF143" s="14">
        <f t="shared" si="39"/>
        <v>0</v>
      </c>
      <c r="AG143" s="14">
        <f t="shared" si="39"/>
        <v>0</v>
      </c>
      <c r="AH143" s="14">
        <f t="shared" si="39"/>
        <v>3045</v>
      </c>
      <c r="AI143" s="14" t="str">
        <f t="shared" si="39"/>
        <v>нд</v>
      </c>
      <c r="AJ143" s="14">
        <f t="shared" si="39"/>
        <v>0</v>
      </c>
      <c r="AK143" s="14">
        <f t="shared" si="39"/>
        <v>37.56714202303057</v>
      </c>
      <c r="AL143" s="14">
        <f t="shared" si="39"/>
        <v>0</v>
      </c>
      <c r="AM143" s="14">
        <f t="shared" si="39"/>
        <v>0</v>
      </c>
      <c r="AN143" s="14">
        <f t="shared" si="39"/>
        <v>0</v>
      </c>
      <c r="AO143" s="14">
        <f t="shared" si="39"/>
        <v>0</v>
      </c>
      <c r="AP143" s="14">
        <f t="shared" si="39"/>
        <v>3045</v>
      </c>
      <c r="AQ143" s="14">
        <f t="shared" si="39"/>
        <v>0</v>
      </c>
    </row>
    <row r="144" spans="1:43" ht="78.75" x14ac:dyDescent="0.25">
      <c r="A144" s="51" t="s">
        <v>287</v>
      </c>
      <c r="B144" s="52" t="s">
        <v>288</v>
      </c>
      <c r="C144" s="53" t="s">
        <v>289</v>
      </c>
      <c r="D144" s="86">
        <v>0</v>
      </c>
      <c r="E144" s="86">
        <v>0</v>
      </c>
      <c r="F144" s="86">
        <v>0</v>
      </c>
      <c r="G144" s="86">
        <v>0</v>
      </c>
      <c r="H144" s="86">
        <v>0</v>
      </c>
      <c r="I144" s="86">
        <v>0</v>
      </c>
      <c r="J144" s="86">
        <v>0</v>
      </c>
      <c r="K144" s="86">
        <v>0</v>
      </c>
      <c r="L144" s="86">
        <v>0</v>
      </c>
      <c r="M144" s="86">
        <v>0</v>
      </c>
      <c r="N144" s="86">
        <v>0</v>
      </c>
      <c r="O144" s="86">
        <v>0</v>
      </c>
      <c r="P144" s="86">
        <v>0</v>
      </c>
      <c r="Q144" s="86">
        <v>0</v>
      </c>
      <c r="R144" s="86">
        <v>0</v>
      </c>
      <c r="S144" s="86">
        <v>0</v>
      </c>
      <c r="T144" s="86">
        <v>0</v>
      </c>
      <c r="U144" s="86">
        <v>0</v>
      </c>
      <c r="V144" s="86">
        <v>0</v>
      </c>
      <c r="W144" s="86">
        <v>0</v>
      </c>
      <c r="X144" s="86">
        <v>0</v>
      </c>
      <c r="Y144" s="86">
        <v>0</v>
      </c>
      <c r="Z144" s="86">
        <v>0</v>
      </c>
      <c r="AA144" s="86">
        <v>0</v>
      </c>
      <c r="AB144" s="86">
        <f t="shared" ref="AB144:AB146" si="40">AJ144</f>
        <v>0</v>
      </c>
      <c r="AC144" s="86">
        <f t="shared" ref="AC144:AC146" si="41">AK144</f>
        <v>34.121446245950956</v>
      </c>
      <c r="AD144" s="86">
        <f t="shared" ref="AD144:AD146" si="42">AL144</f>
        <v>0</v>
      </c>
      <c r="AE144" s="86">
        <f t="shared" ref="AE144:AE146" si="43">AM144</f>
        <v>0</v>
      </c>
      <c r="AF144" s="86">
        <f t="shared" ref="AF144:AF146" si="44">AN144</f>
        <v>0</v>
      </c>
      <c r="AG144" s="86">
        <f t="shared" ref="AG144:AG146" si="45">AO144</f>
        <v>0</v>
      </c>
      <c r="AH144" s="86">
        <f t="shared" ref="AH144:AH146" si="46">AP144</f>
        <v>2965</v>
      </c>
      <c r="AI144" s="56"/>
      <c r="AJ144" s="57">
        <f>VLOOKUP($C144,'[1]4'!$C:$AZ,19,0)</f>
        <v>0</v>
      </c>
      <c r="AK144" s="57">
        <f>VLOOKUP($C144,'[1]4'!$C:$AZ,20,0)</f>
        <v>34.121446245950956</v>
      </c>
      <c r="AL144" s="57">
        <f>VLOOKUP($C144,'[1]4'!$C:$AZ,21,0)</f>
        <v>0</v>
      </c>
      <c r="AM144" s="57">
        <f>VLOOKUP($C144,'[1]4'!$C:$AZ,22,0)</f>
        <v>0</v>
      </c>
      <c r="AN144" s="57">
        <f>VLOOKUP($C144,'[1]4'!$C:$AZ,23,0)</f>
        <v>0</v>
      </c>
      <c r="AO144" s="57">
        <f>VLOOKUP($C144,'[1]4'!$C:$AZ,24,0)</f>
        <v>0</v>
      </c>
      <c r="AP144" s="57">
        <f>VLOOKUP($C144,'[1]4'!$C:$AZ,25,0)</f>
        <v>2965</v>
      </c>
      <c r="AQ144" s="57">
        <f>VLOOKUP($C144,'[1]4'!$C:$AZ,26,0)</f>
        <v>0</v>
      </c>
    </row>
    <row r="145" spans="1:43" ht="63" x14ac:dyDescent="0.25">
      <c r="A145" s="51" t="s">
        <v>287</v>
      </c>
      <c r="B145" s="52" t="s">
        <v>290</v>
      </c>
      <c r="C145" s="53" t="s">
        <v>291</v>
      </c>
      <c r="D145" s="86">
        <v>0</v>
      </c>
      <c r="E145" s="86">
        <v>0</v>
      </c>
      <c r="F145" s="86">
        <v>0</v>
      </c>
      <c r="G145" s="86">
        <v>0</v>
      </c>
      <c r="H145" s="86">
        <v>0</v>
      </c>
      <c r="I145" s="86">
        <v>0</v>
      </c>
      <c r="J145" s="86">
        <v>0</v>
      </c>
      <c r="K145" s="86">
        <v>0</v>
      </c>
      <c r="L145" s="86">
        <v>0</v>
      </c>
      <c r="M145" s="86">
        <v>0</v>
      </c>
      <c r="N145" s="86">
        <v>0</v>
      </c>
      <c r="O145" s="86">
        <v>0</v>
      </c>
      <c r="P145" s="86">
        <v>0</v>
      </c>
      <c r="Q145" s="86">
        <v>0</v>
      </c>
      <c r="R145" s="86">
        <v>0</v>
      </c>
      <c r="S145" s="86">
        <v>0</v>
      </c>
      <c r="T145" s="86">
        <v>0</v>
      </c>
      <c r="U145" s="86">
        <v>0</v>
      </c>
      <c r="V145" s="86">
        <v>0</v>
      </c>
      <c r="W145" s="86">
        <v>0</v>
      </c>
      <c r="X145" s="86">
        <v>0</v>
      </c>
      <c r="Y145" s="86">
        <v>0</v>
      </c>
      <c r="Z145" s="86">
        <v>0</v>
      </c>
      <c r="AA145" s="86">
        <v>0</v>
      </c>
      <c r="AB145" s="86">
        <f t="shared" si="40"/>
        <v>0</v>
      </c>
      <c r="AC145" s="86">
        <f t="shared" si="41"/>
        <v>0.69166035978333951</v>
      </c>
      <c r="AD145" s="86">
        <f t="shared" si="42"/>
        <v>0</v>
      </c>
      <c r="AE145" s="86">
        <f t="shared" si="43"/>
        <v>0</v>
      </c>
      <c r="AF145" s="86">
        <f t="shared" si="44"/>
        <v>0</v>
      </c>
      <c r="AG145" s="86">
        <f t="shared" si="45"/>
        <v>0</v>
      </c>
      <c r="AH145" s="86">
        <f t="shared" si="46"/>
        <v>60</v>
      </c>
      <c r="AI145" s="56"/>
      <c r="AJ145" s="57">
        <f>VLOOKUP($C145,'[1]4'!$C:$AZ,19,0)</f>
        <v>0</v>
      </c>
      <c r="AK145" s="57">
        <f>VLOOKUP($C145,'[1]4'!$C:$AZ,20,0)</f>
        <v>0.69166035978333951</v>
      </c>
      <c r="AL145" s="57">
        <f>VLOOKUP($C145,'[1]4'!$C:$AZ,21,0)</f>
        <v>0</v>
      </c>
      <c r="AM145" s="57">
        <f>VLOOKUP($C145,'[1]4'!$C:$AZ,22,0)</f>
        <v>0</v>
      </c>
      <c r="AN145" s="57">
        <f>VLOOKUP($C145,'[1]4'!$C:$AZ,23,0)</f>
        <v>0</v>
      </c>
      <c r="AO145" s="57">
        <f>VLOOKUP($C145,'[1]4'!$C:$AZ,24,0)</f>
        <v>0</v>
      </c>
      <c r="AP145" s="57">
        <f>VLOOKUP($C145,'[1]4'!$C:$AZ,25,0)</f>
        <v>60</v>
      </c>
      <c r="AQ145" s="57">
        <f>VLOOKUP($C145,'[1]4'!$C:$AZ,26,0)</f>
        <v>0</v>
      </c>
    </row>
    <row r="146" spans="1:43" ht="63" x14ac:dyDescent="0.25">
      <c r="A146" s="51" t="s">
        <v>287</v>
      </c>
      <c r="B146" s="52" t="s">
        <v>292</v>
      </c>
      <c r="C146" s="53" t="s">
        <v>293</v>
      </c>
      <c r="D146" s="86">
        <v>0</v>
      </c>
      <c r="E146" s="86">
        <v>0</v>
      </c>
      <c r="F146" s="86">
        <v>0</v>
      </c>
      <c r="G146" s="86">
        <v>0</v>
      </c>
      <c r="H146" s="86">
        <v>0</v>
      </c>
      <c r="I146" s="86">
        <v>0</v>
      </c>
      <c r="J146" s="86">
        <v>0</v>
      </c>
      <c r="K146" s="86">
        <v>0</v>
      </c>
      <c r="L146" s="86">
        <v>0</v>
      </c>
      <c r="M146" s="86">
        <v>0</v>
      </c>
      <c r="N146" s="86">
        <v>0</v>
      </c>
      <c r="O146" s="86">
        <v>0</v>
      </c>
      <c r="P146" s="86">
        <v>0</v>
      </c>
      <c r="Q146" s="86">
        <v>0</v>
      </c>
      <c r="R146" s="86">
        <v>0</v>
      </c>
      <c r="S146" s="86">
        <v>0</v>
      </c>
      <c r="T146" s="86">
        <v>0</v>
      </c>
      <c r="U146" s="86">
        <v>0</v>
      </c>
      <c r="V146" s="86">
        <v>0</v>
      </c>
      <c r="W146" s="86">
        <v>0</v>
      </c>
      <c r="X146" s="86">
        <v>0</v>
      </c>
      <c r="Y146" s="86">
        <v>0</v>
      </c>
      <c r="Z146" s="86">
        <v>0</v>
      </c>
      <c r="AA146" s="86">
        <v>0</v>
      </c>
      <c r="AB146" s="86">
        <f t="shared" si="40"/>
        <v>0</v>
      </c>
      <c r="AC146" s="86">
        <f t="shared" si="41"/>
        <v>2.7540354172962718</v>
      </c>
      <c r="AD146" s="86">
        <f t="shared" si="42"/>
        <v>0</v>
      </c>
      <c r="AE146" s="86">
        <f t="shared" si="43"/>
        <v>0</v>
      </c>
      <c r="AF146" s="86">
        <f t="shared" si="44"/>
        <v>0</v>
      </c>
      <c r="AG146" s="86">
        <f t="shared" si="45"/>
        <v>0</v>
      </c>
      <c r="AH146" s="86">
        <f t="shared" si="46"/>
        <v>20</v>
      </c>
      <c r="AI146" s="56"/>
      <c r="AJ146" s="57">
        <f>VLOOKUP($C146,'[1]4'!$C:$AZ,19,0)</f>
        <v>0</v>
      </c>
      <c r="AK146" s="57">
        <f>VLOOKUP($C146,'[1]4'!$C:$AZ,20,0)</f>
        <v>2.7540354172962718</v>
      </c>
      <c r="AL146" s="57">
        <f>VLOOKUP($C146,'[1]4'!$C:$AZ,21,0)</f>
        <v>0</v>
      </c>
      <c r="AM146" s="57">
        <f>VLOOKUP($C146,'[1]4'!$C:$AZ,22,0)</f>
        <v>0</v>
      </c>
      <c r="AN146" s="57">
        <f>VLOOKUP($C146,'[1]4'!$C:$AZ,23,0)</f>
        <v>0</v>
      </c>
      <c r="AO146" s="57">
        <f>VLOOKUP($C146,'[1]4'!$C:$AZ,24,0)</f>
        <v>0</v>
      </c>
      <c r="AP146" s="57">
        <f>VLOOKUP($C146,'[1]4'!$C:$AZ,25,0)</f>
        <v>20</v>
      </c>
      <c r="AQ146" s="57">
        <f>VLOOKUP($C146,'[1]4'!$C:$AZ,26,0)</f>
        <v>0</v>
      </c>
    </row>
    <row r="147" spans="1:43" ht="16.5" thickBot="1" x14ac:dyDescent="0.3">
      <c r="A147" s="55" t="s">
        <v>93</v>
      </c>
      <c r="B147" s="44" t="s">
        <v>294</v>
      </c>
      <c r="C147" s="44" t="s">
        <v>97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0</v>
      </c>
      <c r="AD147" s="14">
        <v>0</v>
      </c>
      <c r="AE147" s="14">
        <v>0</v>
      </c>
      <c r="AF147" s="14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0</v>
      </c>
      <c r="AL147" s="14">
        <v>0</v>
      </c>
      <c r="AM147" s="14">
        <v>0</v>
      </c>
      <c r="AN147" s="14">
        <v>0</v>
      </c>
      <c r="AO147" s="14">
        <v>0</v>
      </c>
      <c r="AP147" s="14">
        <v>0</v>
      </c>
      <c r="AQ147" s="14">
        <v>0</v>
      </c>
    </row>
  </sheetData>
  <autoFilter ref="A20:AQ147"/>
  <mergeCells count="22"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  <mergeCell ref="A12:AQ12"/>
    <mergeCell ref="A4:AQ4"/>
    <mergeCell ref="A5:AQ5"/>
    <mergeCell ref="A7:AQ7"/>
    <mergeCell ref="A8:AQ8"/>
    <mergeCell ref="A10:AQ10"/>
  </mergeCells>
  <pageMargins left="0.70866141732283472" right="0.70866141732283472" top="0.74803149606299213" bottom="0.74803149606299213" header="0.31496062992125984" footer="0.31496062992125984"/>
  <pageSetup paperSize="8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5(2021)утв.</vt:lpstr>
      <vt:lpstr>'5(2021)утв.'!Область_печати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Андриянова Яна Владимировна</dc:creator>
  <cp:lastModifiedBy>Декушева Эльвира Аликовна</cp:lastModifiedBy>
  <dcterms:created xsi:type="dcterms:W3CDTF">2016-06-28T14:17:27Z</dcterms:created>
  <dcterms:modified xsi:type="dcterms:W3CDTF">2021-02-19T13:09:20Z</dcterms:modified>
</cp:coreProperties>
</file>