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750" yWindow="-45" windowWidth="12900" windowHeight="9210"/>
  </bookViews>
  <sheets>
    <sheet name="Приложение 2 " sheetId="1" r:id="rId1"/>
    <sheet name="Лист2" sheetId="2" state="hidden" r:id="rId2"/>
    <sheet name="Лист3" sheetId="3" state="hidden" r:id="rId3"/>
  </sheets>
  <definedNames>
    <definedName name="_xlnm.Print_Titles" localSheetId="0">'Приложение 2 '!$14:$15</definedName>
    <definedName name="_xlnm.Print_Area" localSheetId="0">'Приложение 2 '!$A$1:$F$102</definedName>
  </definedNames>
  <calcPr calcId="144525"/>
</workbook>
</file>

<file path=xl/calcChain.xml><?xml version="1.0" encoding="utf-8"?>
<calcChain xmlns="http://schemas.openxmlformats.org/spreadsheetml/2006/main">
  <c r="E17" i="1" l="1"/>
  <c r="E42" i="1" l="1"/>
  <c r="E29" i="1" l="1"/>
  <c r="E26" i="1" s="1"/>
  <c r="E70" i="1" l="1"/>
  <c r="E85" i="1" l="1"/>
  <c r="E75" i="1"/>
  <c r="E80" i="1" l="1"/>
  <c r="D58" i="1" l="1"/>
  <c r="E60" i="1" l="1"/>
  <c r="E65" i="1" l="1"/>
  <c r="D65" i="1"/>
  <c r="E55" i="1"/>
  <c r="D42" i="1"/>
  <c r="D29" i="1"/>
  <c r="D26" i="1"/>
  <c r="E19" i="1"/>
  <c r="D19" i="1"/>
  <c r="D18" i="1"/>
  <c r="D17" i="1" s="1"/>
  <c r="E18" i="1" l="1"/>
</calcChain>
</file>

<file path=xl/sharedStrings.xml><?xml version="1.0" encoding="utf-8"?>
<sst xmlns="http://schemas.openxmlformats.org/spreadsheetml/2006/main" count="294" uniqueCount="191">
  <si>
    <t>№ п/п</t>
  </si>
  <si>
    <t>Ед.изм.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</si>
  <si>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</si>
  <si>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</si>
  <si>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</si>
  <si>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</si>
  <si>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</si>
  <si>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</si>
  <si>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</si>
  <si>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</si>
  <si>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</si>
  <si>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</si>
  <si>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</si>
  <si>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</si>
  <si>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1.1.1.2</t>
  </si>
  <si>
    <t>на ремонт</t>
  </si>
  <si>
    <t>1.1.1.3</t>
  </si>
  <si>
    <t>в том числена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</si>
  <si>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</si>
  <si>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</si>
  <si>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Фонд оплаты труда</t>
  </si>
  <si>
    <t>1.1.2.1</t>
  </si>
  <si>
    <t>Прочие подконтрольные расходы (с расшифровкой)</t>
  </si>
  <si>
    <t>1.1.3.1</t>
  </si>
  <si>
    <t>1.1.3.2</t>
  </si>
  <si>
    <t>1.1.3.3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</si>
  <si>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</si>
  <si>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</si>
  <si>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</si>
  <si>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</si>
  <si>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</si>
  <si>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отчисления на социальные нужды</t>
  </si>
  <si>
    <t>амортизация</t>
  </si>
  <si>
    <t>прибыль на капитальные вложения</t>
  </si>
  <si>
    <t>налог на прибыль</t>
  </si>
  <si>
    <t>прочие налоги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</si>
  <si>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</si>
  <si>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</si>
  <si>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«Количество льготных технологических присоединений» 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</si>
  <si>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</si>
  <si>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</si>
  <si>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</si>
  <si>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</si>
  <si>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</t>
  </si>
  <si>
    <t>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</si>
  <si>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</si>
  <si>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</si>
  <si>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</si>
  <si>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</si>
  <si>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</si>
  <si>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</si>
  <si>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</si>
  <si>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</si>
  <si>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</si>
  <si>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</si>
  <si>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</si>
  <si>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</si>
  <si>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</si>
  <si>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</si>
  <si>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</si>
  <si>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</si>
  <si>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</si>
  <si>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</si>
  <si>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</si>
  <si>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</si>
  <si>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</si>
  <si>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</si>
  <si>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</si>
  <si>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>1.1</t>
  </si>
  <si>
    <t>1.1.1</t>
  </si>
  <si>
    <t>1.2</t>
  </si>
  <si>
    <t>1.1.2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</si>
  <si>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</si>
  <si>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</si>
  <si>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</si>
  <si>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</si>
  <si>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</si>
  <si>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</si>
  <si>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</si>
  <si>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</si>
  <si>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</si>
  <si>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</si>
  <si>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</si>
  <si>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</si>
  <si>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</si>
  <si>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</si>
  <si>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</si>
  <si>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1.3</t>
  </si>
  <si>
    <t>7.1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</si>
  <si>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</si>
  <si>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</si>
  <si>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</si>
  <si>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</si>
  <si>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 xml:space="preserve"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
№1178.
</t>
  </si>
  <si>
    <t xml:space="preserve"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
</t>
  </si>
  <si>
    <t>Приложение 2</t>
  </si>
  <si>
    <t xml:space="preserve">к приказу Федеральной службы по тарифам                                                                                                                                                                             </t>
  </si>
  <si>
    <t>от  «24» октября 2014г. №1831-э</t>
  </si>
  <si>
    <t xml:space="preserve">Форма раскрытия информации о структуре и объемах затрат
на оказание услуг по передаче электрической энергии сетевыми
организациями, регулирование деятельности которых
осуществляется методом долгосрочной индексации необходимой валовой выручки
</t>
  </si>
  <si>
    <t xml:space="preserve">Показатель </t>
  </si>
  <si>
    <t>в том числе  транспортные услуги</t>
  </si>
  <si>
    <t>в том числе   прочие расходы (с расшифровкой)****</t>
  </si>
  <si>
    <t xml:space="preserve">   </t>
  </si>
  <si>
    <t>2.1.</t>
  </si>
  <si>
    <t>2.2.</t>
  </si>
  <si>
    <t>2.3.</t>
  </si>
  <si>
    <t>2.4.</t>
  </si>
  <si>
    <t>4.1.</t>
  </si>
  <si>
    <t>4.2.</t>
  </si>
  <si>
    <t>4.3.</t>
  </si>
  <si>
    <t>4.4.</t>
  </si>
  <si>
    <t>5.1.</t>
  </si>
  <si>
    <t>5.2.</t>
  </si>
  <si>
    <t>5.3.</t>
  </si>
  <si>
    <t>5.4.</t>
  </si>
  <si>
    <t>в том числе прибыль на социальное развитие (включая социальные выплаты)</t>
  </si>
  <si>
    <t>Наименование организации:   АО "Чеченэнерго"</t>
  </si>
  <si>
    <t>руб./МВт.ч.</t>
  </si>
  <si>
    <t>3.1</t>
  </si>
  <si>
    <t>3.2</t>
  </si>
  <si>
    <t>3.3</t>
  </si>
  <si>
    <t>3.4</t>
  </si>
  <si>
    <t xml:space="preserve"> Оплата услуг ПАО «ФСК ЕЭС»</t>
  </si>
  <si>
    <t>в том числе трансформаторная мощность подстанций на уровне напряжения ВН</t>
  </si>
  <si>
    <t>в том числе трансформаторная мощность подстанций на уровне напряжения СН1</t>
  </si>
  <si>
    <t>в том числе трансформаторная мощность подстанций на уровне напряжения СН2</t>
  </si>
  <si>
    <t>в том числе трансформаторная мощность подстанций на уровне напряжения НН</t>
  </si>
  <si>
    <t>в том числе количество условных единиц по линиям электропередач на уровне напряжения ВН</t>
  </si>
  <si>
    <t>в том числе количество условных единиц по линиям электропередач на уровне напряжения СН1</t>
  </si>
  <si>
    <t>в том числе количество условных единиц по линиям электропередач на уровне напряжения СН2</t>
  </si>
  <si>
    <t>в том числе количество условных единиц по линиям электропередач на уровне напряжения НН</t>
  </si>
  <si>
    <t>в том числе количество условных единиц по подстанциям на уровне напряжения ВН</t>
  </si>
  <si>
    <t>в том числе количество условных единиц по подстанциям на уровне напряжения СН1</t>
  </si>
  <si>
    <t>в том числе количество условных единиц по подстанциям на уровне напряжения СН2</t>
  </si>
  <si>
    <t>в том числе количество условных единиц по подстанциям на уровне напряжения НН</t>
  </si>
  <si>
    <t>в том числе длина линий электропередач на уровне напряжения ВН</t>
  </si>
  <si>
    <t>в том числе длина линий электропередач на уровне напряжения СН1</t>
  </si>
  <si>
    <t>в том числе длина линий электропередач на уровне напряжения СН2</t>
  </si>
  <si>
    <t>в том числе длина линий электропередач на уровне напряжения НН</t>
  </si>
  <si>
    <t xml:space="preserve">в том числе на сырье, материалы, запасные части, инструмент, топливо </t>
  </si>
  <si>
    <t>услуги связи</t>
  </si>
  <si>
    <t>Расходы на услуги вневедомственной охраны и коммунального хозяйства</t>
  </si>
  <si>
    <t>Расходы на юридические и информационные услуги</t>
  </si>
  <si>
    <t>Расходы на аудиторские и консультационные услуги</t>
  </si>
  <si>
    <t>Прочие услуги сторонних организаций</t>
  </si>
  <si>
    <t>Расходы на командировки и представительские</t>
  </si>
  <si>
    <t>Расходы на подготовку кадров</t>
  </si>
  <si>
    <t>Расходы на обеспечение нормальных условий труда и мер по технике безопасности</t>
  </si>
  <si>
    <t>расходы на страхование</t>
  </si>
  <si>
    <t>Другие прочие расходы</t>
  </si>
  <si>
    <t>1.1.3.3.1.</t>
  </si>
  <si>
    <t>1.1.3.3.2.</t>
  </si>
  <si>
    <t>1.1.3.3.3.</t>
  </si>
  <si>
    <t>1.1.3.3.4.</t>
  </si>
  <si>
    <t>1.1.3.3.5.</t>
  </si>
  <si>
    <t>1.1.3.3.6.</t>
  </si>
  <si>
    <t>1.1.3.3.7.</t>
  </si>
  <si>
    <t>1.1.3.3.8.</t>
  </si>
  <si>
    <t>1.1.3.3.9.</t>
  </si>
  <si>
    <t>1.1.3.3.10.</t>
  </si>
  <si>
    <t>прочие неподконтрольные расходы, в том числе:</t>
  </si>
  <si>
    <t>1.2.12.2</t>
  </si>
  <si>
    <t>1.2.12.3</t>
  </si>
  <si>
    <t>Сальдо прочих доходов и расходов</t>
  </si>
  <si>
    <t>Долгосрочный период регулирования: 2018-2022  гг.</t>
  </si>
  <si>
    <t>2018 Год</t>
  </si>
  <si>
    <t>Факт указан без учета расходов на оплату услуг ТСО</t>
  </si>
  <si>
    <t>нет данных</t>
  </si>
  <si>
    <t>В ТБР расходы на ремонт отдельной суммой не утверждаются</t>
  </si>
  <si>
    <t>не утверждается</t>
  </si>
  <si>
    <t>Обусловлено увеличением долей ремонтов, выполненных хоз. способом, что способствует экономии денежных средств, так как затраты на трудочас при применении хоз. способа значительно меньше выполнения аналогичных работ подрядным способом</t>
  </si>
  <si>
    <t>Фактические расходы сложились с учетом начисления амортизации на  введенные объекты основных средств в рамках исполнения ИПР.</t>
  </si>
  <si>
    <t>Обусловлено превышением суммы фактически уплаченного налога на имущество над учтенной в ТБР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</si>
  <si>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</si>
  <si>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Указана общая сумма фактических процентов к уплате, включающая проценты по кредитам и займам, а также прочие процентные расходы</t>
  </si>
  <si>
    <t>По факту указано количество льготных ТП стоимостью 550 рублей</t>
  </si>
  <si>
    <t>Услуги кредитных организаций</t>
  </si>
  <si>
    <t>1.2.12.1</t>
  </si>
  <si>
    <t>Судебные издержки</t>
  </si>
  <si>
    <t>Обусловлено наличием расходов по пеням и прочим санкциям</t>
  </si>
  <si>
    <t>Так как часть расходов на потери не обеспечена котловыми тарифами  и не учитывается в сумме расходов на потери, расчетный тариф занижен.</t>
  </si>
  <si>
    <t>Часть расходов на потери не обеспечена котловыми тарифами и не учитывается в сумме расходов на потери</t>
  </si>
  <si>
    <t>Достигнута экономия в результате оптимизации расходов.</t>
  </si>
  <si>
    <t>Обусловлено фактическими результатами деятельности</t>
  </si>
  <si>
    <t>Регулирующим органом не учтены расходы по нектороым статьям, в том числе управленческие расходы</t>
  </si>
  <si>
    <t>В ТБР расходы на ремонт отдельной суммой не утверждаются, по факту указаны расходы на ремонт, входящие в перечень статей, отнесенных регулятором к расходам на материалы без учета расходов на ГСМ</t>
  </si>
  <si>
    <t>В ТБР расходы на ремонт отдельной суммой не утверждаются, по факту указаны расходы на ремонт, входящие в перечень статей, отнесенных регулятором к расходам УПХ</t>
  </si>
  <si>
    <t>Обусловлено отсутсвием средств на реализацию программы снижения потерь</t>
  </si>
  <si>
    <t>В связи с формированием отчетных данных, величина выпадающих доходов может быть пересмотрена.</t>
  </si>
  <si>
    <t>ИНН: 2016081143</t>
  </si>
  <si>
    <t>КПП: 201401001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</si>
</sst>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/>
    </xf>
    <xf numFmtId="2" fontId="1" fillId="0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4" fontId="3" fillId="0" borderId="0" xfId="0" applyNumberFormat="1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justify" vertical="top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justify"/>
    </xf>
    <xf numFmtId="0" fontId="1" fillId="0" borderId="0" xfId="0" applyFont="1" applyFill="1" applyAlignment="1">
      <alignment horizontal="justify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view="pageBreakPreview" zoomScale="66" zoomScaleNormal="70" zoomScaleSheetLayoutView="66" workbookViewId="0">
      <selection activeCell="E60" sqref="E60:E61"/>
    </sheetView>
  </sheetViews>
  <sheetFormatPr defaultColWidth="9.140625" defaultRowHeight="18.75" x14ac:dyDescent="0.3"/>
  <cols>
    <col min="1" max="1" width="12.85546875" style="1" customWidth="1"/>
    <col min="2" max="2" width="84.5703125" style="1" customWidth="1"/>
    <col min="3" max="3" width="11.28515625" style="1" customWidth="1"/>
    <col min="4" max="4" width="20.28515625" style="1" customWidth="1"/>
    <col min="5" max="5" width="20.85546875" style="1" customWidth="1"/>
    <col min="6" max="6" width="66" style="1" customWidth="1"/>
    <col min="7" max="7" width="10.5703125" style="45" bestFit="1" customWidth="1"/>
    <col min="8" max="8" width="9.140625" style="1"/>
    <col min="9" max="9" width="11.140625" style="1" bestFit="1" customWidth="1"/>
    <col min="10" max="10" width="55" style="1" customWidth="1"/>
    <col min="11" max="16384" width="9.140625" style="1"/>
  </cols>
  <sheetData>
    <row r="1" spans="1:6" x14ac:dyDescent="0.3">
      <c r="E1" s="2" t="s">
        <v>95</v>
      </c>
    </row>
    <row r="2" spans="1:6" x14ac:dyDescent="0.3">
      <c r="E2" s="3" t="s">
        <v>96</v>
      </c>
      <c r="F2" s="3"/>
    </row>
    <row r="3" spans="1:6" x14ac:dyDescent="0.3">
      <c r="D3" s="3"/>
      <c r="E3" s="3" t="s">
        <v>97</v>
      </c>
      <c r="F3" s="3"/>
    </row>
    <row r="4" spans="1:6" ht="18" x14ac:dyDescent="0.35">
      <c r="C4" s="4"/>
      <c r="D4" s="4"/>
      <c r="E4" s="4"/>
      <c r="F4" s="4"/>
    </row>
    <row r="5" spans="1:6" x14ac:dyDescent="0.3">
      <c r="B5" s="68" t="s">
        <v>98</v>
      </c>
      <c r="C5" s="69"/>
      <c r="D5" s="69"/>
      <c r="E5" s="69"/>
      <c r="F5" s="69"/>
    </row>
    <row r="6" spans="1:6" ht="60" customHeight="1" x14ac:dyDescent="0.3">
      <c r="B6" s="69"/>
      <c r="C6" s="69"/>
      <c r="D6" s="69"/>
      <c r="E6" s="69"/>
      <c r="F6" s="69"/>
    </row>
    <row r="7" spans="1:6" ht="18" x14ac:dyDescent="0.35">
      <c r="B7" s="5"/>
      <c r="C7" s="5"/>
      <c r="D7" s="5"/>
      <c r="E7" s="5"/>
      <c r="F7" s="5"/>
    </row>
    <row r="8" spans="1:6" ht="18" x14ac:dyDescent="0.35">
      <c r="B8" s="5"/>
      <c r="C8" s="5"/>
      <c r="D8" s="5"/>
      <c r="E8" s="5"/>
      <c r="F8" s="5"/>
    </row>
    <row r="9" spans="1:6" x14ac:dyDescent="0.3">
      <c r="B9" s="70" t="s">
        <v>116</v>
      </c>
      <c r="C9" s="70"/>
      <c r="D9" s="70"/>
      <c r="E9" s="5"/>
      <c r="F9" s="5"/>
    </row>
    <row r="10" spans="1:6" x14ac:dyDescent="0.3">
      <c r="B10" s="6" t="s">
        <v>189</v>
      </c>
      <c r="C10" s="5"/>
      <c r="D10" s="7"/>
      <c r="E10" s="7"/>
      <c r="F10" s="5"/>
    </row>
    <row r="11" spans="1:6" x14ac:dyDescent="0.3">
      <c r="B11" s="6" t="s">
        <v>190</v>
      </c>
      <c r="C11" s="5"/>
      <c r="D11" s="7"/>
      <c r="E11" s="7"/>
      <c r="F11" s="5"/>
    </row>
    <row r="12" spans="1:6" x14ac:dyDescent="0.3">
      <c r="B12" s="6" t="s">
        <v>164</v>
      </c>
      <c r="D12" s="8"/>
      <c r="E12" s="8"/>
    </row>
    <row r="13" spans="1:6" ht="18" x14ac:dyDescent="0.35">
      <c r="B13" s="9"/>
    </row>
    <row r="14" spans="1:6" x14ac:dyDescent="0.3">
      <c r="A14" s="63" t="s">
        <v>0</v>
      </c>
      <c r="B14" s="64" t="s">
        <v>99</v>
      </c>
      <c r="C14" s="63" t="s">
        <v>1</v>
      </c>
      <c r="D14" s="64" t="s">
        <v>165</v>
      </c>
      <c r="E14" s="64"/>
      <c r="F14" s="64" t="s">
        <v>2</v>
      </c>
    </row>
    <row r="15" spans="1:6" x14ac:dyDescent="0.3">
      <c r="A15" s="63"/>
      <c r="B15" s="64"/>
      <c r="C15" s="63"/>
      <c r="D15" s="11" t="s">
        <v>3</v>
      </c>
      <c r="E15" s="12" t="s">
        <v>4</v>
      </c>
      <c r="F15" s="64"/>
    </row>
    <row r="16" spans="1:6" x14ac:dyDescent="0.3">
      <c r="A16" s="13" t="s">
        <v>5</v>
      </c>
      <c r="B16" s="14" t="s">
        <v>6</v>
      </c>
      <c r="C16" s="11" t="s">
        <v>7</v>
      </c>
      <c r="D16" s="11" t="s">
        <v>7</v>
      </c>
      <c r="E16" s="12" t="s">
        <v>7</v>
      </c>
      <c r="F16" s="11" t="s">
        <v>8</v>
      </c>
    </row>
    <row r="17" spans="1:6" x14ac:dyDescent="0.3">
      <c r="A17" s="15">
        <v>1</v>
      </c>
      <c r="B17" s="16" t="s">
        <v>9</v>
      </c>
      <c r="C17" s="11" t="s">
        <v>10</v>
      </c>
      <c r="D17" s="25">
        <f>D18+D42+D59</f>
        <v>2369632.5889154179</v>
      </c>
      <c r="E17" s="35">
        <f>E18+E42+E59</f>
        <v>3542637.0439766101</v>
      </c>
      <c r="F17" s="17" t="s">
        <v>166</v>
      </c>
    </row>
    <row r="18" spans="1:6" x14ac:dyDescent="0.3">
      <c r="A18" s="15" t="s">
        <v>68</v>
      </c>
      <c r="B18" s="16" t="s">
        <v>11</v>
      </c>
      <c r="C18" s="11" t="s">
        <v>10</v>
      </c>
      <c r="D18" s="46">
        <f>D19+D24+D26+D40+D41</f>
        <v>976177.20000000007</v>
      </c>
      <c r="E18" s="35">
        <f>E19+E24+E26+E40+E41</f>
        <v>945593.07839382149</v>
      </c>
      <c r="F18" s="18" t="s">
        <v>102</v>
      </c>
    </row>
    <row r="19" spans="1:6" x14ac:dyDescent="0.3">
      <c r="A19" s="15" t="s">
        <v>69</v>
      </c>
      <c r="B19" s="16" t="s">
        <v>12</v>
      </c>
      <c r="C19" s="11" t="s">
        <v>10</v>
      </c>
      <c r="D19" s="46">
        <f>D20+D22</f>
        <v>205498.66999999998</v>
      </c>
      <c r="E19" s="35">
        <f>E20+E22</f>
        <v>185305.23582712124</v>
      </c>
      <c r="F19" s="18"/>
    </row>
    <row r="20" spans="1:6" ht="88.9" customHeight="1" x14ac:dyDescent="0.3">
      <c r="A20" s="15" t="s">
        <v>13</v>
      </c>
      <c r="B20" s="16" t="s">
        <v>139</v>
      </c>
      <c r="C20" s="11" t="s">
        <v>10</v>
      </c>
      <c r="D20" s="25">
        <v>125358.9</v>
      </c>
      <c r="E20" s="26">
        <v>155515.55524712126</v>
      </c>
      <c r="F20" s="49" t="s">
        <v>170</v>
      </c>
    </row>
    <row r="21" spans="1:6" ht="73.150000000000006" customHeight="1" x14ac:dyDescent="0.3">
      <c r="A21" s="15" t="s">
        <v>14</v>
      </c>
      <c r="B21" s="16" t="s">
        <v>15</v>
      </c>
      <c r="C21" s="11" t="s">
        <v>10</v>
      </c>
      <c r="D21" s="25" t="s">
        <v>167</v>
      </c>
      <c r="E21" s="52">
        <v>71779.98186</v>
      </c>
      <c r="F21" s="49" t="s">
        <v>185</v>
      </c>
    </row>
    <row r="22" spans="1:6" ht="112.5" x14ac:dyDescent="0.3">
      <c r="A22" s="15" t="s">
        <v>16</v>
      </c>
      <c r="B22" s="16" t="s">
        <v>17</v>
      </c>
      <c r="C22" s="11" t="s">
        <v>10</v>
      </c>
      <c r="D22" s="25">
        <v>80139.77</v>
      </c>
      <c r="E22" s="52">
        <v>29789.680579999997</v>
      </c>
      <c r="F22" s="49" t="s">
        <v>170</v>
      </c>
    </row>
    <row r="23" spans="1:6" ht="75" x14ac:dyDescent="0.3">
      <c r="A23" s="15" t="s">
        <v>18</v>
      </c>
      <c r="B23" s="16" t="s">
        <v>19</v>
      </c>
      <c r="C23" s="11" t="s">
        <v>10</v>
      </c>
      <c r="D23" s="25" t="s">
        <v>167</v>
      </c>
      <c r="E23" s="52">
        <v>25228.823279999997</v>
      </c>
      <c r="F23" s="18" t="s">
        <v>186</v>
      </c>
    </row>
    <row r="24" spans="1:6" x14ac:dyDescent="0.3">
      <c r="A24" s="15" t="s">
        <v>71</v>
      </c>
      <c r="B24" s="16" t="s">
        <v>20</v>
      </c>
      <c r="C24" s="11" t="s">
        <v>10</v>
      </c>
      <c r="D24" s="25">
        <v>641710.9</v>
      </c>
      <c r="E24" s="52">
        <v>648833.45187023177</v>
      </c>
      <c r="F24" s="18"/>
    </row>
    <row r="25" spans="1:6" ht="37.5" x14ac:dyDescent="0.3">
      <c r="A25" s="15" t="s">
        <v>21</v>
      </c>
      <c r="B25" s="16" t="s">
        <v>19</v>
      </c>
      <c r="C25" s="11" t="s">
        <v>10</v>
      </c>
      <c r="D25" s="25" t="s">
        <v>167</v>
      </c>
      <c r="E25" s="52">
        <v>79423.347999999998</v>
      </c>
      <c r="F25" s="18" t="s">
        <v>168</v>
      </c>
    </row>
    <row r="26" spans="1:6" x14ac:dyDescent="0.3">
      <c r="A26" s="15" t="s">
        <v>72</v>
      </c>
      <c r="B26" s="16" t="s">
        <v>22</v>
      </c>
      <c r="C26" s="11" t="s">
        <v>10</v>
      </c>
      <c r="D26" s="46">
        <f>D27+D28+D29+D40+D41</f>
        <v>128532.42000000001</v>
      </c>
      <c r="E26" s="35">
        <f>E27+E28+E29</f>
        <v>111454.39069646844</v>
      </c>
      <c r="F26" s="47"/>
    </row>
    <row r="27" spans="1:6" ht="37.5" x14ac:dyDescent="0.3">
      <c r="A27" s="15" t="s">
        <v>23</v>
      </c>
      <c r="B27" s="16" t="s">
        <v>115</v>
      </c>
      <c r="C27" s="11" t="s">
        <v>10</v>
      </c>
      <c r="D27" s="46">
        <v>10654.6</v>
      </c>
      <c r="E27" s="26">
        <v>2058.14912</v>
      </c>
      <c r="F27" s="61" t="s">
        <v>182</v>
      </c>
    </row>
    <row r="28" spans="1:6" x14ac:dyDescent="0.3">
      <c r="A28" s="15" t="s">
        <v>24</v>
      </c>
      <c r="B28" s="16" t="s">
        <v>100</v>
      </c>
      <c r="C28" s="11" t="s">
        <v>10</v>
      </c>
      <c r="D28" s="25">
        <v>0</v>
      </c>
      <c r="E28" s="26">
        <v>0</v>
      </c>
      <c r="F28" s="18"/>
    </row>
    <row r="29" spans="1:6" x14ac:dyDescent="0.3">
      <c r="A29" s="15" t="s">
        <v>25</v>
      </c>
      <c r="B29" s="16" t="s">
        <v>101</v>
      </c>
      <c r="C29" s="11" t="s">
        <v>10</v>
      </c>
      <c r="D29" s="46">
        <f>SUM(D30:D39)</f>
        <v>117442.61</v>
      </c>
      <c r="E29" s="35">
        <f>SUM(E30:E39)</f>
        <v>109396.24157646844</v>
      </c>
      <c r="F29" s="49"/>
    </row>
    <row r="30" spans="1:6" x14ac:dyDescent="0.3">
      <c r="A30" s="15" t="s">
        <v>150</v>
      </c>
      <c r="B30" s="16" t="s">
        <v>140</v>
      </c>
      <c r="C30" s="41" t="s">
        <v>10</v>
      </c>
      <c r="D30" s="43">
        <v>6303.58</v>
      </c>
      <c r="E30" s="42">
        <v>4334.2049100000004</v>
      </c>
      <c r="F30" s="78" t="s">
        <v>182</v>
      </c>
    </row>
    <row r="31" spans="1:6" ht="16.899999999999999" customHeight="1" x14ac:dyDescent="0.3">
      <c r="A31" s="15" t="s">
        <v>151</v>
      </c>
      <c r="B31" s="16" t="s">
        <v>141</v>
      </c>
      <c r="C31" s="41" t="s">
        <v>10</v>
      </c>
      <c r="D31" s="43">
        <v>61046.219999999994</v>
      </c>
      <c r="E31" s="42">
        <v>29893.518006468435</v>
      </c>
      <c r="F31" s="79"/>
    </row>
    <row r="32" spans="1:6" ht="25.15" customHeight="1" x14ac:dyDescent="0.3">
      <c r="A32" s="15" t="s">
        <v>152</v>
      </c>
      <c r="B32" s="16" t="s">
        <v>142</v>
      </c>
      <c r="C32" s="41" t="s">
        <v>10</v>
      </c>
      <c r="D32" s="43">
        <v>3034.2</v>
      </c>
      <c r="E32" s="42">
        <v>4466.7022999999999</v>
      </c>
      <c r="F32" s="78" t="s">
        <v>183</v>
      </c>
    </row>
    <row r="33" spans="1:6" x14ac:dyDescent="0.3">
      <c r="A33" s="15" t="s">
        <v>153</v>
      </c>
      <c r="B33" s="16" t="s">
        <v>143</v>
      </c>
      <c r="C33" s="41" t="s">
        <v>10</v>
      </c>
      <c r="D33" s="43">
        <v>184.19</v>
      </c>
      <c r="E33" s="42">
        <v>361.17745000000002</v>
      </c>
      <c r="F33" s="79"/>
    </row>
    <row r="34" spans="1:6" ht="60" customHeight="1" x14ac:dyDescent="0.3">
      <c r="A34" s="15" t="s">
        <v>154</v>
      </c>
      <c r="B34" s="16" t="s">
        <v>144</v>
      </c>
      <c r="C34" s="41" t="s">
        <v>10</v>
      </c>
      <c r="D34" s="43">
        <v>3326.99</v>
      </c>
      <c r="E34" s="42">
        <v>51377.032610000002</v>
      </c>
      <c r="F34" s="61" t="s">
        <v>184</v>
      </c>
    </row>
    <row r="35" spans="1:6" ht="37.9" customHeight="1" x14ac:dyDescent="0.3">
      <c r="A35" s="15" t="s">
        <v>155</v>
      </c>
      <c r="B35" s="16" t="s">
        <v>145</v>
      </c>
      <c r="C35" s="41" t="s">
        <v>10</v>
      </c>
      <c r="D35" s="43">
        <v>4831.78</v>
      </c>
      <c r="E35" s="42">
        <v>2613.06315</v>
      </c>
      <c r="F35" s="59" t="s">
        <v>182</v>
      </c>
    </row>
    <row r="36" spans="1:6" ht="37.5" x14ac:dyDescent="0.3">
      <c r="A36" s="15" t="s">
        <v>156</v>
      </c>
      <c r="B36" s="16" t="s">
        <v>146</v>
      </c>
      <c r="C36" s="41" t="s">
        <v>10</v>
      </c>
      <c r="D36" s="43">
        <v>3673.84</v>
      </c>
      <c r="E36" s="42">
        <v>6127.2470499999999</v>
      </c>
      <c r="F36" s="59" t="s">
        <v>183</v>
      </c>
    </row>
    <row r="37" spans="1:6" ht="37.5" x14ac:dyDescent="0.3">
      <c r="A37" s="15" t="s">
        <v>157</v>
      </c>
      <c r="B37" s="16" t="s">
        <v>147</v>
      </c>
      <c r="C37" s="41" t="s">
        <v>10</v>
      </c>
      <c r="D37" s="43">
        <v>23333.08</v>
      </c>
      <c r="E37" s="42">
        <v>949.76976000000002</v>
      </c>
      <c r="F37" s="59" t="s">
        <v>182</v>
      </c>
    </row>
    <row r="38" spans="1:6" x14ac:dyDescent="0.3">
      <c r="A38" s="15" t="s">
        <v>158</v>
      </c>
      <c r="B38" s="16" t="s">
        <v>148</v>
      </c>
      <c r="C38" s="41" t="s">
        <v>10</v>
      </c>
      <c r="D38" s="43">
        <v>5089.99</v>
      </c>
      <c r="E38" s="42">
        <v>4344.35671</v>
      </c>
      <c r="F38" s="59"/>
    </row>
    <row r="39" spans="1:6" ht="37.5" x14ac:dyDescent="0.3">
      <c r="A39" s="15" t="s">
        <v>159</v>
      </c>
      <c r="B39" s="16" t="s">
        <v>149</v>
      </c>
      <c r="C39" s="41" t="s">
        <v>10</v>
      </c>
      <c r="D39" s="43">
        <v>6618.74</v>
      </c>
      <c r="E39" s="42">
        <v>4929.1696300000003</v>
      </c>
      <c r="F39" s="59" t="s">
        <v>182</v>
      </c>
    </row>
    <row r="40" spans="1:6" ht="37.5" x14ac:dyDescent="0.3">
      <c r="A40" s="15" t="s">
        <v>73</v>
      </c>
      <c r="B40" s="16" t="s">
        <v>26</v>
      </c>
      <c r="C40" s="11"/>
      <c r="D40" s="25">
        <v>0</v>
      </c>
      <c r="E40" s="26">
        <v>0</v>
      </c>
      <c r="F40" s="18"/>
    </row>
    <row r="41" spans="1:6" x14ac:dyDescent="0.3">
      <c r="A41" s="15" t="s">
        <v>74</v>
      </c>
      <c r="B41" s="16" t="s">
        <v>27</v>
      </c>
      <c r="C41" s="11" t="s">
        <v>10</v>
      </c>
      <c r="D41" s="25">
        <v>435.21000000000004</v>
      </c>
      <c r="E41" s="26">
        <v>0</v>
      </c>
      <c r="F41" s="61"/>
    </row>
    <row r="42" spans="1:6" x14ac:dyDescent="0.3">
      <c r="A42" s="15" t="s">
        <v>70</v>
      </c>
      <c r="B42" s="16" t="s">
        <v>28</v>
      </c>
      <c r="C42" s="11" t="s">
        <v>10</v>
      </c>
      <c r="D42" s="28">
        <f>SUM(D43:D52)+D55</f>
        <v>1187746.5099999998</v>
      </c>
      <c r="E42" s="35">
        <f>SUM(E43:E52)+E55</f>
        <v>1697192.0055827887</v>
      </c>
      <c r="F42" s="24"/>
    </row>
    <row r="43" spans="1:6" x14ac:dyDescent="0.3">
      <c r="A43" s="15" t="s">
        <v>75</v>
      </c>
      <c r="B43" s="16" t="s">
        <v>122</v>
      </c>
      <c r="C43" s="11" t="s">
        <v>10</v>
      </c>
      <c r="D43" s="28">
        <v>372819.18</v>
      </c>
      <c r="E43" s="29">
        <v>382466.48193999997</v>
      </c>
      <c r="F43" s="18"/>
    </row>
    <row r="44" spans="1:6" ht="37.5" x14ac:dyDescent="0.3">
      <c r="A44" s="15" t="s">
        <v>76</v>
      </c>
      <c r="B44" s="16" t="s">
        <v>29</v>
      </c>
      <c r="C44" s="11" t="s">
        <v>10</v>
      </c>
      <c r="D44" s="34">
        <v>0</v>
      </c>
      <c r="E44" s="29">
        <v>0</v>
      </c>
      <c r="F44" s="19"/>
    </row>
    <row r="45" spans="1:6" x14ac:dyDescent="0.3">
      <c r="A45" s="15" t="s">
        <v>77</v>
      </c>
      <c r="B45" s="16" t="s">
        <v>30</v>
      </c>
      <c r="C45" s="11" t="s">
        <v>10</v>
      </c>
      <c r="D45" s="28">
        <v>76889.069999999992</v>
      </c>
      <c r="E45" s="29">
        <v>82905.195890000003</v>
      </c>
      <c r="F45" s="30"/>
    </row>
    <row r="46" spans="1:6" x14ac:dyDescent="0.3">
      <c r="A46" s="15" t="s">
        <v>78</v>
      </c>
      <c r="B46" s="16" t="s">
        <v>31</v>
      </c>
      <c r="C46" s="11" t="s">
        <v>10</v>
      </c>
      <c r="D46" s="28">
        <v>195080.11</v>
      </c>
      <c r="E46" s="29">
        <v>199233.70428451692</v>
      </c>
      <c r="F46" s="18"/>
    </row>
    <row r="47" spans="1:6" ht="56.25" x14ac:dyDescent="0.3">
      <c r="A47" s="15" t="s">
        <v>79</v>
      </c>
      <c r="B47" s="16" t="s">
        <v>173</v>
      </c>
      <c r="C47" s="11" t="s">
        <v>10</v>
      </c>
      <c r="D47" s="28">
        <v>0</v>
      </c>
      <c r="E47" s="44">
        <v>40756.671270000006</v>
      </c>
      <c r="F47" s="18" t="s">
        <v>174</v>
      </c>
    </row>
    <row r="48" spans="1:6" ht="56.25" x14ac:dyDescent="0.3">
      <c r="A48" s="15" t="s">
        <v>80</v>
      </c>
      <c r="B48" s="16" t="s">
        <v>32</v>
      </c>
      <c r="C48" s="11" t="s">
        <v>10</v>
      </c>
      <c r="D48" s="28">
        <v>436949.07</v>
      </c>
      <c r="E48" s="29">
        <v>596174.29564927437</v>
      </c>
      <c r="F48" s="49" t="s">
        <v>171</v>
      </c>
    </row>
    <row r="49" spans="1:6" x14ac:dyDescent="0.3">
      <c r="A49" s="15" t="s">
        <v>81</v>
      </c>
      <c r="B49" s="16" t="s">
        <v>33</v>
      </c>
      <c r="C49" s="11" t="s">
        <v>10</v>
      </c>
      <c r="D49" s="28">
        <v>0</v>
      </c>
      <c r="E49" s="29">
        <v>0</v>
      </c>
      <c r="F49" s="31"/>
    </row>
    <row r="50" spans="1:6" x14ac:dyDescent="0.3">
      <c r="A50" s="15" t="s">
        <v>82</v>
      </c>
      <c r="B50" s="16" t="s">
        <v>34</v>
      </c>
      <c r="C50" s="11" t="s">
        <v>10</v>
      </c>
      <c r="D50" s="28">
        <v>0</v>
      </c>
      <c r="E50" s="29">
        <v>0</v>
      </c>
      <c r="F50" s="18"/>
    </row>
    <row r="51" spans="1:6" ht="56.25" x14ac:dyDescent="0.3">
      <c r="A51" s="15" t="s">
        <v>83</v>
      </c>
      <c r="B51" s="16" t="s">
        <v>35</v>
      </c>
      <c r="C51" s="11" t="s">
        <v>10</v>
      </c>
      <c r="D51" s="28">
        <v>82796.429999999993</v>
      </c>
      <c r="E51" s="29">
        <v>112387.58555238739</v>
      </c>
      <c r="F51" s="49" t="s">
        <v>172</v>
      </c>
    </row>
    <row r="52" spans="1:6" ht="56.25" x14ac:dyDescent="0.3">
      <c r="A52" s="15" t="s">
        <v>84</v>
      </c>
      <c r="B52" s="16" t="s">
        <v>36</v>
      </c>
      <c r="C52" s="11" t="s">
        <v>10</v>
      </c>
      <c r="D52" s="25">
        <v>0</v>
      </c>
      <c r="E52" s="26">
        <v>2135.7397966101698</v>
      </c>
      <c r="F52" s="18" t="s">
        <v>188</v>
      </c>
    </row>
    <row r="53" spans="1:6" ht="37.5" x14ac:dyDescent="0.3">
      <c r="A53" s="15" t="s">
        <v>37</v>
      </c>
      <c r="B53" s="16" t="s">
        <v>38</v>
      </c>
      <c r="C53" s="11" t="s">
        <v>39</v>
      </c>
      <c r="D53" s="33" t="s">
        <v>169</v>
      </c>
      <c r="E53" s="54">
        <v>1091</v>
      </c>
      <c r="F53" s="49" t="s">
        <v>175</v>
      </c>
    </row>
    <row r="54" spans="1:6" ht="112.5" x14ac:dyDescent="0.3">
      <c r="A54" s="20" t="s">
        <v>85</v>
      </c>
      <c r="B54" s="16" t="s">
        <v>40</v>
      </c>
      <c r="C54" s="11" t="s">
        <v>10</v>
      </c>
      <c r="D54" s="25">
        <v>0</v>
      </c>
      <c r="E54" s="26">
        <v>0</v>
      </c>
      <c r="F54" s="18"/>
    </row>
    <row r="55" spans="1:6" ht="18" customHeight="1" x14ac:dyDescent="0.3">
      <c r="A55" s="20" t="s">
        <v>86</v>
      </c>
      <c r="B55" s="16" t="s">
        <v>160</v>
      </c>
      <c r="C55" s="11" t="s">
        <v>10</v>
      </c>
      <c r="D55" s="36">
        <v>23212.65</v>
      </c>
      <c r="E55" s="44">
        <f>SUM(E56:E58)</f>
        <v>281132.33120000007</v>
      </c>
      <c r="F55" s="55"/>
    </row>
    <row r="56" spans="1:6" x14ac:dyDescent="0.3">
      <c r="A56" s="20" t="s">
        <v>177</v>
      </c>
      <c r="B56" s="21" t="s">
        <v>176</v>
      </c>
      <c r="C56" s="50" t="s">
        <v>10</v>
      </c>
      <c r="D56" s="51">
        <v>498.41</v>
      </c>
      <c r="E56" s="52">
        <v>954.20558000000005</v>
      </c>
      <c r="F56" s="55"/>
    </row>
    <row r="57" spans="1:6" x14ac:dyDescent="0.3">
      <c r="A57" s="20" t="s">
        <v>161</v>
      </c>
      <c r="B57" s="21" t="s">
        <v>178</v>
      </c>
      <c r="C57" s="50" t="s">
        <v>10</v>
      </c>
      <c r="D57" s="51">
        <v>2258.1799999999998</v>
      </c>
      <c r="E57" s="52">
        <v>6050.5214599999999</v>
      </c>
      <c r="F57" s="55"/>
    </row>
    <row r="58" spans="1:6" ht="37.5" x14ac:dyDescent="0.3">
      <c r="A58" s="20" t="s">
        <v>162</v>
      </c>
      <c r="B58" s="21" t="s">
        <v>163</v>
      </c>
      <c r="C58" s="50" t="s">
        <v>10</v>
      </c>
      <c r="D58" s="51">
        <f>23212.65-D56-D57</f>
        <v>20456.060000000001</v>
      </c>
      <c r="E58" s="52">
        <v>274127.60416000005</v>
      </c>
      <c r="F58" s="53" t="s">
        <v>179</v>
      </c>
    </row>
    <row r="59" spans="1:6" ht="37.5" x14ac:dyDescent="0.3">
      <c r="A59" s="15" t="s">
        <v>87</v>
      </c>
      <c r="B59" s="21" t="s">
        <v>41</v>
      </c>
      <c r="C59" s="11" t="s">
        <v>10</v>
      </c>
      <c r="D59" s="25">
        <v>205708.87891541788</v>
      </c>
      <c r="E59" s="62">
        <v>899851.96</v>
      </c>
      <c r="F59" s="18"/>
    </row>
    <row r="60" spans="1:6" x14ac:dyDescent="0.3">
      <c r="A60" s="65" t="s">
        <v>42</v>
      </c>
      <c r="B60" s="21" t="s">
        <v>43</v>
      </c>
      <c r="C60" s="66" t="s">
        <v>10</v>
      </c>
      <c r="D60" s="72"/>
      <c r="E60" s="72">
        <f>E21+E23+E25</f>
        <v>176432.15314000001</v>
      </c>
      <c r="F60" s="63"/>
    </row>
    <row r="61" spans="1:6" x14ac:dyDescent="0.3">
      <c r="A61" s="65"/>
      <c r="B61" s="22" t="s">
        <v>44</v>
      </c>
      <c r="C61" s="66"/>
      <c r="D61" s="72"/>
      <c r="E61" s="72"/>
      <c r="F61" s="63"/>
    </row>
    <row r="62" spans="1:6" ht="56.25" x14ac:dyDescent="0.3">
      <c r="A62" s="15" t="s">
        <v>45</v>
      </c>
      <c r="B62" s="23" t="s">
        <v>46</v>
      </c>
      <c r="C62" s="11" t="s">
        <v>10</v>
      </c>
      <c r="D62" s="25">
        <v>476940.92108458211</v>
      </c>
      <c r="E62" s="26">
        <v>1402087.4344727099</v>
      </c>
      <c r="F62" s="56" t="s">
        <v>181</v>
      </c>
    </row>
    <row r="63" spans="1:6" x14ac:dyDescent="0.3">
      <c r="A63" s="65" t="s">
        <v>68</v>
      </c>
      <c r="B63" s="21" t="s">
        <v>47</v>
      </c>
      <c r="C63" s="66" t="s">
        <v>49</v>
      </c>
      <c r="D63" s="74">
        <v>590.4</v>
      </c>
      <c r="E63" s="67">
        <v>988.06618115000003</v>
      </c>
      <c r="F63" s="78" t="s">
        <v>187</v>
      </c>
    </row>
    <row r="64" spans="1:6" x14ac:dyDescent="0.3">
      <c r="A64" s="65"/>
      <c r="B64" s="23" t="s">
        <v>48</v>
      </c>
      <c r="C64" s="66"/>
      <c r="D64" s="75"/>
      <c r="E64" s="67"/>
      <c r="F64" s="79"/>
    </row>
    <row r="65" spans="1:6" x14ac:dyDescent="0.3">
      <c r="A65" s="65" t="s">
        <v>70</v>
      </c>
      <c r="B65" s="21" t="s">
        <v>47</v>
      </c>
      <c r="C65" s="66" t="s">
        <v>117</v>
      </c>
      <c r="D65" s="67">
        <f>D62/D63</f>
        <v>807.82676335464453</v>
      </c>
      <c r="E65" s="67">
        <f>E62/E63</f>
        <v>1419.0217833797678</v>
      </c>
      <c r="F65" s="78" t="s">
        <v>180</v>
      </c>
    </row>
    <row r="66" spans="1:6" ht="43.15" customHeight="1" x14ac:dyDescent="0.3">
      <c r="A66" s="65"/>
      <c r="B66" s="23" t="s">
        <v>50</v>
      </c>
      <c r="C66" s="66"/>
      <c r="D66" s="67"/>
      <c r="E66" s="67"/>
      <c r="F66" s="79"/>
    </row>
    <row r="67" spans="1:6" ht="56.25" x14ac:dyDescent="0.3">
      <c r="A67" s="80" t="s">
        <v>51</v>
      </c>
      <c r="B67" s="16" t="s">
        <v>52</v>
      </c>
      <c r="C67" s="66" t="s">
        <v>7</v>
      </c>
      <c r="D67" s="72" t="s">
        <v>7</v>
      </c>
      <c r="E67" s="67" t="s">
        <v>7</v>
      </c>
      <c r="F67" s="73"/>
    </row>
    <row r="68" spans="1:6" x14ac:dyDescent="0.3">
      <c r="A68" s="80"/>
      <c r="B68" s="16" t="s">
        <v>53</v>
      </c>
      <c r="C68" s="66"/>
      <c r="D68" s="72"/>
      <c r="E68" s="67"/>
      <c r="F68" s="73"/>
    </row>
    <row r="69" spans="1:6" x14ac:dyDescent="0.3">
      <c r="A69" s="15">
        <v>1</v>
      </c>
      <c r="B69" s="22" t="s">
        <v>54</v>
      </c>
      <c r="C69" s="11" t="s">
        <v>55</v>
      </c>
      <c r="D69" s="36" t="s">
        <v>169</v>
      </c>
      <c r="E69" s="54">
        <v>230016</v>
      </c>
      <c r="F69" s="18"/>
    </row>
    <row r="70" spans="1:6" x14ac:dyDescent="0.3">
      <c r="A70" s="15">
        <v>2</v>
      </c>
      <c r="B70" s="16" t="s">
        <v>56</v>
      </c>
      <c r="C70" s="11" t="s">
        <v>57</v>
      </c>
      <c r="D70" s="48" t="s">
        <v>167</v>
      </c>
      <c r="E70" s="57">
        <f>SUM(E71:E73)</f>
        <v>2200.5</v>
      </c>
      <c r="F70" s="18"/>
    </row>
    <row r="71" spans="1:6" ht="37.5" x14ac:dyDescent="0.3">
      <c r="A71" s="15" t="s">
        <v>103</v>
      </c>
      <c r="B71" s="16" t="s">
        <v>123</v>
      </c>
      <c r="C71" s="11" t="s">
        <v>57</v>
      </c>
      <c r="D71" s="48" t="s">
        <v>167</v>
      </c>
      <c r="E71" s="57">
        <v>938.8</v>
      </c>
      <c r="F71" s="18"/>
    </row>
    <row r="72" spans="1:6" ht="37.5" x14ac:dyDescent="0.3">
      <c r="A72" s="15" t="s">
        <v>104</v>
      </c>
      <c r="B72" s="16" t="s">
        <v>124</v>
      </c>
      <c r="C72" s="11" t="s">
        <v>57</v>
      </c>
      <c r="D72" s="48" t="s">
        <v>167</v>
      </c>
      <c r="E72" s="57">
        <v>305.7</v>
      </c>
      <c r="F72" s="18"/>
    </row>
    <row r="73" spans="1:6" ht="37.5" x14ac:dyDescent="0.3">
      <c r="A73" s="15" t="s">
        <v>105</v>
      </c>
      <c r="B73" s="16" t="s">
        <v>125</v>
      </c>
      <c r="C73" s="11" t="s">
        <v>57</v>
      </c>
      <c r="D73" s="48" t="s">
        <v>167</v>
      </c>
      <c r="E73" s="57">
        <v>956</v>
      </c>
      <c r="F73" s="18"/>
    </row>
    <row r="74" spans="1:6" ht="37.5" x14ac:dyDescent="0.3">
      <c r="A74" s="15" t="s">
        <v>106</v>
      </c>
      <c r="B74" s="16" t="s">
        <v>126</v>
      </c>
      <c r="C74" s="11" t="s">
        <v>57</v>
      </c>
      <c r="D74" s="48" t="s">
        <v>167</v>
      </c>
      <c r="E74" s="57">
        <v>0</v>
      </c>
      <c r="F74" s="24"/>
    </row>
    <row r="75" spans="1:6" x14ac:dyDescent="0.3">
      <c r="A75" s="15">
        <v>3</v>
      </c>
      <c r="B75" s="16" t="s">
        <v>58</v>
      </c>
      <c r="C75" s="11" t="s">
        <v>59</v>
      </c>
      <c r="D75" s="48" t="s">
        <v>167</v>
      </c>
      <c r="E75" s="57">
        <f>SUM(E76:E79)</f>
        <v>23011.739159000004</v>
      </c>
      <c r="F75" s="27"/>
    </row>
    <row r="76" spans="1:6" ht="37.5" x14ac:dyDescent="0.3">
      <c r="A76" s="15" t="s">
        <v>118</v>
      </c>
      <c r="B76" s="16" t="s">
        <v>127</v>
      </c>
      <c r="C76" s="11" t="s">
        <v>59</v>
      </c>
      <c r="D76" s="48" t="s">
        <v>167</v>
      </c>
      <c r="E76" s="57">
        <v>1334.926657</v>
      </c>
      <c r="F76" s="24"/>
    </row>
    <row r="77" spans="1:6" ht="37.5" x14ac:dyDescent="0.3">
      <c r="A77" s="15" t="s">
        <v>119</v>
      </c>
      <c r="B77" s="16" t="s">
        <v>128</v>
      </c>
      <c r="C77" s="11" t="s">
        <v>59</v>
      </c>
      <c r="D77" s="48" t="s">
        <v>167</v>
      </c>
      <c r="E77" s="57">
        <v>1189.3739</v>
      </c>
      <c r="F77" s="24"/>
    </row>
    <row r="78" spans="1:6" ht="37.5" x14ac:dyDescent="0.3">
      <c r="A78" s="15" t="s">
        <v>120</v>
      </c>
      <c r="B78" s="16" t="s">
        <v>129</v>
      </c>
      <c r="C78" s="11" t="s">
        <v>59</v>
      </c>
      <c r="D78" s="48" t="s">
        <v>167</v>
      </c>
      <c r="E78" s="57">
        <v>6878.6705950000005</v>
      </c>
      <c r="F78" s="24"/>
    </row>
    <row r="79" spans="1:6" ht="37.5" x14ac:dyDescent="0.3">
      <c r="A79" s="15" t="s">
        <v>121</v>
      </c>
      <c r="B79" s="16" t="s">
        <v>130</v>
      </c>
      <c r="C79" s="11" t="s">
        <v>59</v>
      </c>
      <c r="D79" s="48" t="s">
        <v>167</v>
      </c>
      <c r="E79" s="57">
        <v>13608.768007000002</v>
      </c>
      <c r="F79" s="24"/>
    </row>
    <row r="80" spans="1:6" x14ac:dyDescent="0.3">
      <c r="A80" s="15">
        <v>4</v>
      </c>
      <c r="B80" s="16" t="s">
        <v>60</v>
      </c>
      <c r="C80" s="11" t="s">
        <v>59</v>
      </c>
      <c r="D80" s="48" t="s">
        <v>167</v>
      </c>
      <c r="E80" s="57">
        <f>SUM(E81:E84)</f>
        <v>31290.400000000001</v>
      </c>
      <c r="F80" s="24"/>
    </row>
    <row r="81" spans="1:9" ht="37.5" x14ac:dyDescent="0.3">
      <c r="A81" s="15" t="s">
        <v>107</v>
      </c>
      <c r="B81" s="16" t="s">
        <v>131</v>
      </c>
      <c r="C81" s="32" t="s">
        <v>59</v>
      </c>
      <c r="D81" s="48" t="s">
        <v>167</v>
      </c>
      <c r="E81" s="57">
        <v>4954.6000000000004</v>
      </c>
      <c r="F81" s="18"/>
    </row>
    <row r="82" spans="1:9" ht="37.5" x14ac:dyDescent="0.3">
      <c r="A82" s="15" t="s">
        <v>108</v>
      </c>
      <c r="B82" s="16" t="s">
        <v>132</v>
      </c>
      <c r="C82" s="32" t="s">
        <v>59</v>
      </c>
      <c r="D82" s="48" t="s">
        <v>167</v>
      </c>
      <c r="E82" s="57">
        <v>6703.9000000000005</v>
      </c>
      <c r="F82" s="18"/>
    </row>
    <row r="83" spans="1:9" ht="37.5" x14ac:dyDescent="0.3">
      <c r="A83" s="15" t="s">
        <v>109</v>
      </c>
      <c r="B83" s="16" t="s">
        <v>133</v>
      </c>
      <c r="C83" s="32" t="s">
        <v>59</v>
      </c>
      <c r="D83" s="48" t="s">
        <v>167</v>
      </c>
      <c r="E83" s="57">
        <v>19631.900000000001</v>
      </c>
      <c r="F83" s="18"/>
    </row>
    <row r="84" spans="1:9" ht="37.5" x14ac:dyDescent="0.3">
      <c r="A84" s="15" t="s">
        <v>110</v>
      </c>
      <c r="B84" s="16" t="s">
        <v>134</v>
      </c>
      <c r="C84" s="32" t="s">
        <v>59</v>
      </c>
      <c r="D84" s="48" t="s">
        <v>167</v>
      </c>
      <c r="E84" s="57">
        <v>0</v>
      </c>
      <c r="F84" s="18"/>
    </row>
    <row r="85" spans="1:9" x14ac:dyDescent="0.3">
      <c r="A85" s="15">
        <v>5</v>
      </c>
      <c r="B85" s="16" t="s">
        <v>61</v>
      </c>
      <c r="C85" s="11" t="s">
        <v>62</v>
      </c>
      <c r="D85" s="48" t="s">
        <v>167</v>
      </c>
      <c r="E85" s="60">
        <f>SUM(E86:E89)</f>
        <v>15515.261699999999</v>
      </c>
      <c r="F85" s="18"/>
    </row>
    <row r="86" spans="1:9" x14ac:dyDescent="0.3">
      <c r="A86" s="15" t="s">
        <v>111</v>
      </c>
      <c r="B86" s="16" t="s">
        <v>135</v>
      </c>
      <c r="C86" s="11" t="s">
        <v>62</v>
      </c>
      <c r="D86" s="48" t="s">
        <v>167</v>
      </c>
      <c r="E86" s="57">
        <v>933.82474000000002</v>
      </c>
      <c r="F86" s="18"/>
    </row>
    <row r="87" spans="1:9" x14ac:dyDescent="0.3">
      <c r="A87" s="15" t="s">
        <v>112</v>
      </c>
      <c r="B87" s="16" t="s">
        <v>136</v>
      </c>
      <c r="C87" s="11" t="s">
        <v>62</v>
      </c>
      <c r="D87" s="48" t="s">
        <v>167</v>
      </c>
      <c r="E87" s="57">
        <v>937.75687999999991</v>
      </c>
      <c r="F87" s="18"/>
    </row>
    <row r="88" spans="1:9" x14ac:dyDescent="0.3">
      <c r="A88" s="15" t="s">
        <v>113</v>
      </c>
      <c r="B88" s="16" t="s">
        <v>137</v>
      </c>
      <c r="C88" s="11" t="s">
        <v>62</v>
      </c>
      <c r="D88" s="48" t="s">
        <v>167</v>
      </c>
      <c r="E88" s="57">
        <v>5250.46155</v>
      </c>
      <c r="F88" s="18"/>
    </row>
    <row r="89" spans="1:9" x14ac:dyDescent="0.3">
      <c r="A89" s="15" t="s">
        <v>114</v>
      </c>
      <c r="B89" s="16" t="s">
        <v>138</v>
      </c>
      <c r="C89" s="11" t="s">
        <v>62</v>
      </c>
      <c r="D89" s="48" t="s">
        <v>167</v>
      </c>
      <c r="E89" s="57">
        <v>8393.2185300000001</v>
      </c>
      <c r="F89" s="18"/>
    </row>
    <row r="90" spans="1:9" x14ac:dyDescent="0.3">
      <c r="A90" s="15">
        <v>6</v>
      </c>
      <c r="B90" s="16" t="s">
        <v>63</v>
      </c>
      <c r="C90" s="11" t="s">
        <v>64</v>
      </c>
      <c r="D90" s="48" t="s">
        <v>167</v>
      </c>
      <c r="E90" s="58">
        <v>0.14557831882471148</v>
      </c>
      <c r="F90" s="18"/>
    </row>
    <row r="91" spans="1:9" ht="37.5" x14ac:dyDescent="0.3">
      <c r="A91" s="15">
        <v>7</v>
      </c>
      <c r="B91" s="16" t="s">
        <v>65</v>
      </c>
      <c r="C91" s="11" t="s">
        <v>10</v>
      </c>
      <c r="D91" s="40">
        <v>537128.212742173</v>
      </c>
      <c r="E91" s="39">
        <v>604262.95830000006</v>
      </c>
      <c r="F91" s="18"/>
      <c r="I91" s="10"/>
    </row>
    <row r="92" spans="1:9" x14ac:dyDescent="0.3">
      <c r="A92" s="15" t="s">
        <v>88</v>
      </c>
      <c r="B92" s="16" t="s">
        <v>66</v>
      </c>
      <c r="C92" s="11" t="s">
        <v>10</v>
      </c>
      <c r="D92" s="40">
        <v>167701.97391004601</v>
      </c>
      <c r="E92" s="39">
        <v>186685.50354169501</v>
      </c>
      <c r="F92" s="18"/>
    </row>
    <row r="93" spans="1:9" ht="37.5" x14ac:dyDescent="0.3">
      <c r="A93" s="15">
        <v>8</v>
      </c>
      <c r="B93" s="16" t="s">
        <v>67</v>
      </c>
      <c r="C93" s="11" t="s">
        <v>64</v>
      </c>
      <c r="D93" s="38">
        <v>0.31190000000000001</v>
      </c>
      <c r="E93" s="37" t="s">
        <v>7</v>
      </c>
      <c r="F93" s="12" t="s">
        <v>8</v>
      </c>
      <c r="I93" s="10"/>
    </row>
    <row r="95" spans="1:9" ht="18" hidden="1" x14ac:dyDescent="0.35"/>
    <row r="96" spans="1:9" x14ac:dyDescent="0.3">
      <c r="A96" s="81" t="s">
        <v>89</v>
      </c>
      <c r="B96" s="81"/>
      <c r="C96" s="81"/>
      <c r="D96" s="81"/>
      <c r="E96" s="81"/>
    </row>
    <row r="97" spans="1:5" ht="18" hidden="1" x14ac:dyDescent="0.35"/>
    <row r="98" spans="1:5" ht="73.150000000000006" customHeight="1" x14ac:dyDescent="0.3">
      <c r="A98" s="71" t="s">
        <v>90</v>
      </c>
      <c r="B98" s="71"/>
      <c r="C98" s="71"/>
      <c r="D98" s="71"/>
      <c r="E98" s="71"/>
    </row>
    <row r="99" spans="1:5" ht="42" customHeight="1" x14ac:dyDescent="0.3">
      <c r="A99" s="71" t="s">
        <v>91</v>
      </c>
      <c r="B99" s="71"/>
      <c r="C99" s="71"/>
      <c r="D99" s="71"/>
      <c r="E99" s="71"/>
    </row>
    <row r="100" spans="1:5" ht="40.9" customHeight="1" x14ac:dyDescent="0.3">
      <c r="A100" s="71" t="s">
        <v>92</v>
      </c>
      <c r="B100" s="71"/>
      <c r="C100" s="71"/>
      <c r="D100" s="71"/>
      <c r="E100" s="71"/>
    </row>
    <row r="101" spans="1:5" ht="39" customHeight="1" x14ac:dyDescent="0.3">
      <c r="A101" s="77" t="s">
        <v>93</v>
      </c>
      <c r="B101" s="71"/>
      <c r="C101" s="71"/>
      <c r="D101" s="71"/>
      <c r="E101" s="71"/>
    </row>
    <row r="102" spans="1:5" ht="40.15" customHeight="1" x14ac:dyDescent="0.3">
      <c r="A102" s="77" t="s">
        <v>94</v>
      </c>
      <c r="B102" s="71"/>
      <c r="C102" s="71"/>
      <c r="D102" s="71"/>
      <c r="E102" s="71"/>
    </row>
    <row r="103" spans="1:5" ht="39" customHeight="1" x14ac:dyDescent="0.3">
      <c r="A103" s="76"/>
      <c r="B103" s="76"/>
      <c r="C103" s="76"/>
      <c r="D103" s="76"/>
      <c r="E103" s="76"/>
    </row>
    <row r="104" spans="1:5" x14ac:dyDescent="0.3">
      <c r="A104" s="76"/>
      <c r="B104" s="76"/>
      <c r="C104" s="76"/>
      <c r="D104" s="76"/>
      <c r="E104" s="76"/>
    </row>
    <row r="105" spans="1:5" x14ac:dyDescent="0.3">
      <c r="A105" s="76"/>
      <c r="B105" s="76"/>
      <c r="C105" s="76"/>
      <c r="D105" s="76"/>
      <c r="E105" s="76"/>
    </row>
    <row r="106" spans="1:5" x14ac:dyDescent="0.3">
      <c r="A106" s="76"/>
      <c r="B106" s="76"/>
      <c r="C106" s="76"/>
      <c r="D106" s="76"/>
      <c r="E106" s="76"/>
    </row>
  </sheetData>
  <mergeCells count="39">
    <mergeCell ref="F32:F33"/>
    <mergeCell ref="F30:F31"/>
    <mergeCell ref="F65:F66"/>
    <mergeCell ref="A104:E104"/>
    <mergeCell ref="A105:E105"/>
    <mergeCell ref="A67:A68"/>
    <mergeCell ref="C67:C68"/>
    <mergeCell ref="D67:D68"/>
    <mergeCell ref="E67:E68"/>
    <mergeCell ref="A96:E96"/>
    <mergeCell ref="F63:F64"/>
    <mergeCell ref="A106:E106"/>
    <mergeCell ref="A101:E101"/>
    <mergeCell ref="A102:E102"/>
    <mergeCell ref="A103:E103"/>
    <mergeCell ref="A100:E100"/>
    <mergeCell ref="B5:F6"/>
    <mergeCell ref="B9:D9"/>
    <mergeCell ref="A98:E98"/>
    <mergeCell ref="A99:E99"/>
    <mergeCell ref="F14:F15"/>
    <mergeCell ref="A60:A61"/>
    <mergeCell ref="C60:C61"/>
    <mergeCell ref="D60:D61"/>
    <mergeCell ref="E60:E61"/>
    <mergeCell ref="F60:F61"/>
    <mergeCell ref="F67:F68"/>
    <mergeCell ref="A65:A66"/>
    <mergeCell ref="C65:C66"/>
    <mergeCell ref="D65:D66"/>
    <mergeCell ref="E65:E66"/>
    <mergeCell ref="D63:D64"/>
    <mergeCell ref="A14:A15"/>
    <mergeCell ref="B14:B15"/>
    <mergeCell ref="C14:C15"/>
    <mergeCell ref="D14:E14"/>
    <mergeCell ref="A63:A64"/>
    <mergeCell ref="C63:C64"/>
    <mergeCell ref="E63:E64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 </vt:lpstr>
      <vt:lpstr>Лист2</vt:lpstr>
      <vt:lpstr>Лист3</vt:lpstr>
      <vt:lpstr>'Приложение 2 '!Заголовки_для_печати</vt:lpstr>
      <vt:lpstr>'Приложение 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</dc:creator>
  <cp:lastModifiedBy>Элина Мазаева</cp:lastModifiedBy>
  <cp:lastPrinted>2019-03-29T11:41:19Z</cp:lastPrinted>
  <dcterms:created xsi:type="dcterms:W3CDTF">2015-03-27T07:02:38Z</dcterms:created>
  <dcterms:modified xsi:type="dcterms:W3CDTF">2019-04-19T11:46:53Z</dcterms:modified>
</cp:coreProperties>
</file>